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05" yWindow="30" windowWidth="15210" windowHeight="12705" tabRatio="7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BE36" i="9"/>
  <c r="BW34" i="9"/>
  <c r="C34" i="9"/>
  <c r="BW35" i="9" l="1"/>
  <c r="BW36"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U34" i="9"/>
  <c r="U35" i="9" s="1"/>
  <c r="U36" i="9" s="1"/>
  <c r="U37" i="9" s="1"/>
  <c r="BE34" i="9" l="1"/>
  <c r="BE35" i="9" s="1"/>
  <c r="AM34" i="9"/>
  <c r="AM35" i="9" s="1"/>
  <c r="AM36" i="9" s="1"/>
</calcChain>
</file>

<file path=xl/sharedStrings.xml><?xml version="1.0" encoding="utf-8"?>
<sst xmlns="http://schemas.openxmlformats.org/spreadsheetml/2006/main" count="993" uniqueCount="551">
  <si>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</si>
  <si>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</si>
  <si>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</si>
  <si>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</si>
  <si>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</si>
  <si>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</si>
  <si>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</si>
  <si>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</si>
  <si>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</si>
  <si>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</si>
  <si>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</si>
  <si>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</si>
  <si>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</si>
  <si>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</si>
  <si>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</si>
  <si>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</si>
  <si>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</si>
  <si>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</si>
  <si>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</si>
  <si>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</si>
  <si>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</si>
  <si>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</si>
  <si>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</si>
  <si>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</si>
  <si>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</si>
  <si>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</si>
  <si>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</si>
  <si>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</si>
  <si>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</si>
  <si>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</si>
  <si>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</si>
  <si>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</si>
  <si>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</si>
  <si>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</si>
  <si>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</si>
  <si>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</si>
  <si>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</si>
  <si>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</si>
  <si>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</si>
  <si>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</si>
  <si>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</si>
  <si>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</si>
  <si>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</si>
  <si>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</si>
  <si>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</si>
  <si>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</si>
  <si>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</si>
  <si>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</si>
  <si>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</si>
  <si>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</si>
  <si>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</si>
  <si>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</si>
  <si>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</si>
  <si>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</si>
  <si>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</si>
  <si>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</si>
  <si>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</si>
  <si>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</si>
  <si>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</si>
  <si>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</si>
  <si>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</si>
  <si>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</si>
  <si>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</si>
  <si>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</si>
  <si>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</si>
  <si>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</si>
  <si>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</si>
  <si>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</si>
  <si>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</si>
  <si>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</si>
  <si>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</si>
  <si>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</si>
  <si>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</si>
  <si>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</si>
  <si>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</si>
  <si>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</si>
  <si>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</si>
  <si>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</si>
  <si>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</si>
  <si>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</si>
  <si>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</si>
  <si>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</si>
  <si>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江田島市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</si>
  <si>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</si>
  <si>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</si>
  <si>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</si>
  <si>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</si>
  <si>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</si>
  <si>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</si>
  <si>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</si>
  <si>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</si>
  <si>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</si>
  <si>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</si>
  <si>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</si>
  <si>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</si>
  <si>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</si>
  <si>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</si>
  <si>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</si>
  <si>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</si>
  <si>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</si>
  <si>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</si>
  <si>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</si>
  <si>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</si>
  <si>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</si>
  <si>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</si>
  <si>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</si>
  <si>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</si>
  <si>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</si>
  <si>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</si>
  <si>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</si>
  <si>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</si>
  <si>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</si>
  <si>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</si>
  <si>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</si>
  <si>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</si>
  <si>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</si>
  <si>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</si>
  <si>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</si>
  <si>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</si>
  <si>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</si>
  <si>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</si>
  <si>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</si>
  <si>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</si>
  <si>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</si>
  <si>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</si>
  <si>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</si>
  <si>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</si>
  <si>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</si>
  <si>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</si>
  <si>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</si>
  <si>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</si>
  <si>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</si>
  <si>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</si>
  <si>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</si>
  <si>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</si>
  <si>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</si>
  <si>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</si>
  <si>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</si>
  <si>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</si>
  <si>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</si>
  <si>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</si>
  <si>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</si>
  <si>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</si>
  <si>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</si>
  <si>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</si>
  <si>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</si>
  <si>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</si>
  <si>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</si>
  <si>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</si>
  <si>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</si>
  <si>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</si>
  <si>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</si>
  <si>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</si>
  <si>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</si>
  <si>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</si>
  <si>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</si>
  <si>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</si>
  <si>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</si>
  <si>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</si>
  <si>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</si>
  <si>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</si>
  <si>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</si>
  <si>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</si>
  <si>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</si>
  <si>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</si>
  <si>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</si>
  <si>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</si>
  <si>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</si>
  <si>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</si>
  <si>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</si>
  <si>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</si>
  <si>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</si>
  <si>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</si>
  <si>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</si>
  <si>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</si>
  <si>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</si>
  <si>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</si>
  <si>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</si>
  <si>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</si>
  <si>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</si>
  <si>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</si>
  <si>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</si>
  <si>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</si>
  <si>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</si>
  <si>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</si>
  <si>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</si>
  <si>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</si>
  <si>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</si>
  <si>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</si>
  <si>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</si>
  <si>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</si>
  <si>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</si>
  <si>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</si>
  <si>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</si>
  <si>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</si>
  <si>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</si>
  <si>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広島県江田島市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</si>
  <si>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</si>
  <si>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</si>
  <si>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</si>
  <si>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</si>
  <si>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</si>
  <si>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</si>
  <si>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</si>
  <si>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</si>
  <si>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</si>
  <si>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</si>
  <si>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</si>
  <si>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</si>
  <si>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</si>
  <si>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</si>
  <si>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</si>
  <si>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</si>
  <si>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</si>
  <si>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</si>
  <si>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</si>
  <si>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</si>
  <si>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</si>
  <si>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</si>
  <si>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</si>
  <si>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</si>
  <si>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</si>
  <si>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</si>
  <si>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</si>
  <si>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</si>
  <si>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</si>
  <si>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</si>
  <si>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</si>
  <si>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</si>
  <si>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</si>
  <si>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</si>
  <si>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</si>
  <si>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</si>
  <si>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</si>
  <si>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</si>
  <si>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</si>
  <si>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</si>
  <si>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</si>
  <si>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</si>
  <si>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</si>
  <si>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</si>
  <si>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</si>
  <si>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</si>
  <si>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</si>
  <si>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</si>
  <si>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</si>
  <si>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</si>
  <si>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</si>
  <si>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</si>
  <si>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</si>
  <si>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</si>
  <si>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</si>
  <si>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</si>
  <si>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</si>
  <si>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</si>
  <si>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</si>
  <si>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</si>
  <si>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</si>
  <si>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</si>
  <si>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</si>
  <si>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</si>
  <si>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</si>
  <si>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</si>
  <si>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</si>
  <si>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</si>
  <si>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</si>
  <si>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</si>
  <si>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</si>
  <si>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</si>
  <si>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</si>
  <si>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</si>
  <si>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</si>
  <si>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</si>
  <si>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</si>
  <si>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</si>
  <si>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</si>
  <si>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</si>
  <si>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</si>
  <si>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</si>
  <si>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</si>
  <si>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</si>
  <si>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</si>
  <si>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</si>
  <si>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</si>
  <si>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</si>
  <si>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</si>
  <si>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</si>
  <si>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</si>
  <si>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</si>
  <si>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</si>
  <si>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</si>
  <si>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</si>
  <si>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</si>
  <si>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</si>
  <si>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</si>
  <si>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</si>
  <si>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</si>
  <si>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</si>
  <si>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</si>
  <si>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</si>
  <si>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</si>
  <si>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</si>
  <si>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</si>
  <si>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</si>
  <si>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</si>
  <si>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</si>
  <si>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</si>
  <si>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</si>
  <si>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</si>
  <si>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</si>
  <si>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</si>
  <si>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</si>
  <si>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</si>
  <si>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</si>
  <si>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</si>
  <si>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</si>
  <si>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</si>
  <si>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</si>
  <si>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</si>
  <si>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</si>
  <si>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交通</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</si>
  <si>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</si>
  <si>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</si>
  <si>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</si>
  <si>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</si>
  <si>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</si>
  <si>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</si>
  <si>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</si>
  <si>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</si>
  <si>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</si>
  <si>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</si>
  <si>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</si>
  <si>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</si>
  <si>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</si>
  <si>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</si>
  <si>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</si>
  <si>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</si>
  <si>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</si>
  <si>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</si>
  <si>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</si>
  <si>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</si>
  <si>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</si>
  <si>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</si>
  <si>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</si>
  <si>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</si>
  <si>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</si>
  <si>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</si>
  <si>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広島県江田島市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</si>
  <si>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</si>
  <si>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</si>
  <si>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</si>
  <si>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</si>
  <si>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</si>
  <si>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</si>
  <si>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</si>
  <si>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</si>
  <si>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</si>
  <si>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</si>
  <si>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</si>
  <si>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</si>
  <si>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</si>
  <si>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</si>
  <si>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</si>
  <si>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</si>
  <si>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</si>
  <si>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</si>
  <si>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</si>
  <si>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</si>
  <si>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</si>
  <si>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港湾管理特別会計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</si>
  <si>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</si>
  <si>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</si>
  <si>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</si>
  <si>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</si>
  <si>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</si>
  <si>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</si>
  <si>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</si>
  <si>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</si>
  <si>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</si>
  <si>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</si>
  <si>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</si>
  <si>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</si>
  <si>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</si>
  <si>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</si>
  <si>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</si>
  <si>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介護保険(保険事業勘定)特別会計</t>
    <phoneticPr fontId="5"/>
  </si>
  <si>
    <t>介護保険(介護サービス事業勘定)特別会計</t>
    <phoneticPr fontId="5"/>
  </si>
  <si>
    <t>下水道事業会計</t>
    <phoneticPr fontId="5"/>
  </si>
  <si>
    <t>法適用企業</t>
    <phoneticPr fontId="5"/>
  </si>
  <si>
    <t>交通船事業会計</t>
    <phoneticPr fontId="5"/>
  </si>
  <si>
    <t>水道事業会計</t>
    <phoneticPr fontId="5"/>
  </si>
  <si>
    <t>宿泊施設事業特別会計</t>
    <phoneticPr fontId="5"/>
  </si>
  <si>
    <t>法非適用企業</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</si>
  <si>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</si>
  <si>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</si>
  <si>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</si>
  <si>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</si>
  <si>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</si>
  <si>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</si>
  <si>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</si>
  <si>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</si>
  <si>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</si>
  <si>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</si>
  <si>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</si>
  <si>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</si>
  <si>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</si>
  <si>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</si>
  <si>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</si>
  <si>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</si>
  <si>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</si>
  <si>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</si>
  <si>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</si>
  <si>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</si>
  <si>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</si>
  <si>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</si>
  <si>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</si>
  <si>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</si>
  <si>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</si>
  <si>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</si>
  <si>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</si>
  <si>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</si>
  <si>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</si>
  <si>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</si>
  <si>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</si>
  <si>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</si>
  <si>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</si>
  <si>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</si>
  <si>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</si>
  <si>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</si>
  <si>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</si>
  <si>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</si>
  <si>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</si>
  <si>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</si>
  <si>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</si>
  <si>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</si>
  <si>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</si>
  <si>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</si>
  <si>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</si>
  <si>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</si>
  <si>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</si>
  <si>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</si>
  <si>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</si>
  <si>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</si>
  <si>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</si>
  <si>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</si>
  <si>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</si>
  <si>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</si>
  <si>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</si>
  <si>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</si>
  <si>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</si>
  <si>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</si>
  <si>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</si>
  <si>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</si>
  <si>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</si>
  <si>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</si>
  <si>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</si>
  <si>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</si>
  <si>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</si>
  <si>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</si>
  <si>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</si>
  <si>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</si>
  <si>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</si>
  <si>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</si>
  <si>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</si>
  <si>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</si>
  <si>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</si>
  <si>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</si>
  <si>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</si>
  <si>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</si>
  <si>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</si>
  <si>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</si>
  <si>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</si>
  <si>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</si>
  <si>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</si>
  <si>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</si>
  <si>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</si>
  <si>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</si>
  <si>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</si>
  <si>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</si>
  <si>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</si>
  <si>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</si>
  <si>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</si>
  <si>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</si>
  <si>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</si>
  <si>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</si>
  <si>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</si>
  <si>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</si>
  <si>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</si>
  <si>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</si>
  <si>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</si>
  <si>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</si>
  <si>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</si>
  <si>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</si>
  <si>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</si>
  <si>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</si>
  <si>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</si>
  <si>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</si>
  <si>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</si>
  <si>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</si>
  <si>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</si>
  <si>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</si>
  <si>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</si>
  <si>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</si>
  <si>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</si>
  <si>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</si>
  <si>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</si>
  <si>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</si>
  <si>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</si>
  <si>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</si>
  <si>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</si>
  <si>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</si>
  <si>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</si>
  <si>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</si>
  <si>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</si>
  <si>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</si>
  <si>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</si>
  <si>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</si>
  <si>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</si>
  <si>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</si>
  <si>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</si>
  <si>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</si>
  <si>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</si>
  <si>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</si>
  <si>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</si>
  <si>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</si>
  <si>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</si>
  <si>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</si>
  <si>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</si>
  <si>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下水道事業会計</t>
  </si>
  <si>
    <t>交通船事業会計</t>
  </si>
  <si>
    <t>国民健康保険特別会計</t>
  </si>
  <si>
    <t>介護保険(保険事業勘定)特別会計</t>
  </si>
  <si>
    <t>後期高齢者医療特別会計</t>
  </si>
  <si>
    <t>住宅新築資金等貸付事業特別会計</t>
  </si>
  <si>
    <t>その他会計（赤字）</t>
  </si>
  <si>
    <t>その他会計（黒字）</t>
  </si>
  <si>
    <t>江田島市土地開発公社</t>
    <rPh sb="0" eb="3">
      <t>エタジマ</t>
    </rPh>
    <rPh sb="3" eb="4">
      <t>シ</t>
    </rPh>
    <rPh sb="4" eb="6">
      <t>トチ</t>
    </rPh>
    <rPh sb="6" eb="8">
      <t>カイハツ</t>
    </rPh>
    <rPh sb="8" eb="10">
      <t>コウシャ</t>
    </rPh>
    <phoneticPr fontId="2"/>
  </si>
  <si>
    <t>沖野島マリーナ株式会社</t>
    <rPh sb="0" eb="1">
      <t>オキ</t>
    </rPh>
    <rPh sb="1" eb="2">
      <t>ノ</t>
    </rPh>
    <rPh sb="2" eb="3">
      <t>シマ</t>
    </rPh>
    <rPh sb="7" eb="11">
      <t>カブシキガイシャ</t>
    </rPh>
    <phoneticPr fontId="2"/>
  </si>
  <si>
    <t>江田島バス株式会社</t>
    <rPh sb="0" eb="3">
      <t>エタジマ</t>
    </rPh>
    <rPh sb="5" eb="9">
      <t>カブシキガイシャ</t>
    </rPh>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</si>
  <si>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</si>
  <si>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</si>
  <si>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広島県市町総合事務組合</t>
    <rPh sb="0" eb="3">
      <t>ヒロシマケン</t>
    </rPh>
    <rPh sb="3" eb="4">
      <t>シ</t>
    </rPh>
    <rPh sb="4" eb="5">
      <t>マチ</t>
    </rPh>
    <rPh sb="5" eb="7">
      <t>ソウゴウ</t>
    </rPh>
    <rPh sb="7" eb="9">
      <t>ジム</t>
    </rPh>
    <rPh sb="9" eb="11">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</si>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</sst>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66664</c:v>
                </c:pt>
                <c:pt idx="1">
                  <c:v>54013</c:v>
                </c:pt>
                <c:pt idx="2">
                  <c:v>56984</c:v>
                </c:pt>
                <c:pt idx="3">
                  <c:v>102740</c:v>
                </c:pt>
                <c:pt idx="4">
                  <c:v>67708</c:v>
                </c:pt>
              </c:numCache>
            </c:numRef>
          </c:val>
          <c:smooth val="0"/>
        </c:ser>
        <c:dLbls>
          <c:showLegendKey val="0"/>
          <c:showVal val="0"/>
          <c:showCatName val="0"/>
          <c:showSerName val="0"/>
          <c:showPercent val="0"/>
          <c:showBubbleSize val="0"/>
        </c:dLbls>
        <c:marker val="1"/>
        <c:smooth val="0"/>
        <c:axId val="137209344"/>
        <c:axId val="137211264"/>
      </c:lineChart>
      <c:catAx>
        <c:axId val="1372093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211264"/>
        <c:crosses val="autoZero"/>
        <c:auto val="1"/>
        <c:lblAlgn val="ctr"/>
        <c:lblOffset val="100"/>
        <c:tickLblSkip val="1"/>
        <c:tickMarkSkip val="1"/>
        <c:noMultiLvlLbl val="0"/>
      </c:catAx>
      <c:valAx>
        <c:axId val="1372112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209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5.34</c:v>
                </c:pt>
                <c:pt idx="1">
                  <c:v>6.97</c:v>
                </c:pt>
                <c:pt idx="2">
                  <c:v>5.13</c:v>
                </c:pt>
                <c:pt idx="3">
                  <c:v>4.5599999999999996</c:v>
                </c:pt>
                <c:pt idx="4">
                  <c:v>3.99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18.84</c:v>
                </c:pt>
                <c:pt idx="1">
                  <c:v>27.15</c:v>
                </c:pt>
                <c:pt idx="2">
                  <c:v>34.799999999999997</c:v>
                </c:pt>
                <c:pt idx="3">
                  <c:v>41.29</c:v>
                </c:pt>
                <c:pt idx="4">
                  <c:v>47.41</c:v>
                </c:pt>
              </c:numCache>
            </c:numRef>
          </c:val>
        </c:ser>
        <c:dLbls>
          <c:showLegendKey val="0"/>
          <c:showVal val="0"/>
          <c:showCatName val="0"/>
          <c:showSerName val="0"/>
          <c:showPercent val="0"/>
          <c:showBubbleSize val="0"/>
        </c:dLbls>
        <c:gapWidth val="250"/>
        <c:overlap val="100"/>
        <c:axId val="141119872"/>
        <c:axId val="141121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9.1999999999999993</c:v>
                </c:pt>
                <c:pt idx="1">
                  <c:v>9.6199999999999992</c:v>
                </c:pt>
                <c:pt idx="2">
                  <c:v>5.13</c:v>
                </c:pt>
                <c:pt idx="3">
                  <c:v>6.29</c:v>
                </c:pt>
                <c:pt idx="4">
                  <c:v>5.34</c:v>
                </c:pt>
              </c:numCache>
            </c:numRef>
          </c:val>
          <c:smooth val="0"/>
        </c:ser>
        <c:dLbls>
          <c:showLegendKey val="0"/>
          <c:showVal val="0"/>
          <c:showCatName val="0"/>
          <c:showSerName val="0"/>
          <c:showPercent val="0"/>
          <c:showBubbleSize val="0"/>
        </c:dLbls>
        <c:marker val="1"/>
        <c:smooth val="0"/>
        <c:axId val="141119872"/>
        <c:axId val="141121792"/>
      </c:lineChart>
      <c:catAx>
        <c:axId val="14111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121792"/>
        <c:crosses val="autoZero"/>
        <c:auto val="1"/>
        <c:lblAlgn val="ctr"/>
        <c:lblOffset val="100"/>
        <c:tickLblSkip val="1"/>
        <c:tickMarkSkip val="1"/>
        <c:noMultiLvlLbl val="0"/>
      </c:catAx>
      <c:valAx>
        <c:axId val="14112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1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0.66</c:v>
                </c:pt>
                <c:pt idx="2">
                  <c:v>#N/A</c:v>
                </c:pt>
                <c:pt idx="3">
                  <c:v>0.02</c:v>
                </c:pt>
                <c:pt idx="4">
                  <c:v>#N/A</c:v>
                </c:pt>
                <c:pt idx="5">
                  <c:v>0.02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0.13</c:v>
                </c:pt>
                <c:pt idx="2">
                  <c:v>#N/A</c:v>
                </c:pt>
                <c:pt idx="3">
                  <c:v>0</c:v>
                </c:pt>
                <c:pt idx="4">
                  <c:v>#N/A</c:v>
                </c:pt>
                <c:pt idx="5">
                  <c:v>0.04</c:v>
                </c:pt>
                <c:pt idx="6">
                  <c:v>#N/A</c:v>
                </c:pt>
                <c:pt idx="7">
                  <c:v>0.03</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c:v>
                </c:pt>
                <c:pt idx="2">
                  <c:v>#N/A</c:v>
                </c:pt>
                <c:pt idx="3">
                  <c:v>0.11</c:v>
                </c:pt>
                <c:pt idx="4">
                  <c:v>#N/A</c:v>
                </c:pt>
                <c:pt idx="5">
                  <c:v>0.1</c:v>
                </c:pt>
                <c:pt idx="6">
                  <c:v>#N/A</c:v>
                </c:pt>
                <c:pt idx="7">
                  <c:v>0.1</c:v>
                </c:pt>
                <c:pt idx="8">
                  <c:v>#N/A</c:v>
                </c:pt>
                <c:pt idx="9">
                  <c:v>0.1</c:v>
                </c:pt>
              </c:numCache>
            </c:numRef>
          </c:val>
        </c:ser>
        <c:ser>
          <c:idx val="4"/>
          <c:order val="4"/>
          <c:tx>
            <c:strRef>
              <c:f>データシート!$A$31</c:f>
              <c:strCache>
                <c:ptCount val="1"/>
                <c:pt idx="0">
                  <c:v>介護保険(保険事業勘定)特別会計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0.28999999999999998</c:v>
                </c:pt>
                <c:pt idx="2">
                  <c:v>#N/A</c:v>
                </c:pt>
                <c:pt idx="3">
                  <c:v>0.31</c:v>
                </c:pt>
                <c:pt idx="4">
                  <c:v>#N/A</c:v>
                </c:pt>
                <c:pt idx="5">
                  <c:v>0.11</c:v>
                </c:pt>
                <c:pt idx="6">
                  <c:v>#N/A</c:v>
                </c:pt>
                <c:pt idx="7">
                  <c:v>0.43</c:v>
                </c:pt>
                <c:pt idx="8">
                  <c:v>#N/A</c:v>
                </c:pt>
                <c:pt idx="9">
                  <c:v>0.39</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1.02</c:v>
                </c:pt>
                <c:pt idx="2">
                  <c:v>#N/A</c:v>
                </c:pt>
                <c:pt idx="3">
                  <c:v>2.75</c:v>
                </c:pt>
                <c:pt idx="4">
                  <c:v>#N/A</c:v>
                </c:pt>
                <c:pt idx="5">
                  <c:v>1.91</c:v>
                </c:pt>
                <c:pt idx="6">
                  <c:v>#N/A</c:v>
                </c:pt>
                <c:pt idx="7">
                  <c:v>2.2000000000000002</c:v>
                </c:pt>
                <c:pt idx="8">
                  <c:v>#N/A</c:v>
                </c:pt>
                <c:pt idx="9">
                  <c:v>1.22</c:v>
                </c:pt>
              </c:numCache>
            </c:numRef>
          </c:val>
        </c:ser>
        <c:ser>
          <c:idx val="6"/>
          <c:order val="6"/>
          <c:tx>
            <c:strRef>
              <c:f>データシート!$A$33</c:f>
              <c:strCache>
                <c:ptCount val="1"/>
                <c:pt idx="0">
                  <c:v>交通船事業会計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0.06</c:v>
                </c:pt>
                <c:pt idx="2">
                  <c:v>#N/A</c:v>
                </c:pt>
                <c:pt idx="3">
                  <c:v>0.72</c:v>
                </c:pt>
                <c:pt idx="4">
                  <c:v>#N/A</c:v>
                </c:pt>
                <c:pt idx="5">
                  <c:v>0.27</c:v>
                </c:pt>
                <c:pt idx="6">
                  <c:v>#N/A</c:v>
                </c:pt>
                <c:pt idx="7">
                  <c:v>0.09</c:v>
                </c:pt>
                <c:pt idx="8">
                  <c:v>#N/A</c:v>
                </c:pt>
                <c:pt idx="9">
                  <c:v>1.31</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c:v>
                </c:pt>
                <c:pt idx="1">
                  <c:v>0</c:v>
                </c:pt>
                <c:pt idx="2">
                  <c:v>#N/A</c:v>
                </c:pt>
                <c:pt idx="3">
                  <c:v>1.31</c:v>
                </c:pt>
                <c:pt idx="4">
                  <c:v>#N/A</c:v>
                </c:pt>
                <c:pt idx="5">
                  <c:v>1.86</c:v>
                </c:pt>
                <c:pt idx="6">
                  <c:v>#N/A</c:v>
                </c:pt>
                <c:pt idx="7">
                  <c:v>1.88</c:v>
                </c:pt>
                <c:pt idx="8">
                  <c:v>#N/A</c:v>
                </c:pt>
                <c:pt idx="9">
                  <c:v>1.74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5.19</c:v>
                </c:pt>
                <c:pt idx="2">
                  <c:v>#N/A</c:v>
                </c:pt>
                <c:pt idx="3">
                  <c:v>6.96</c:v>
                </c:pt>
                <c:pt idx="4">
                  <c:v>#N/A</c:v>
                </c:pt>
                <c:pt idx="5">
                  <c:v>5.08</c:v>
                </c:pt>
                <c:pt idx="6">
                  <c:v>#N/A</c:v>
                </c:pt>
                <c:pt idx="7">
                  <c:v>4.5199999999999996</c:v>
                </c:pt>
                <c:pt idx="8">
                  <c:v>#N/A</c:v>
                </c:pt>
                <c:pt idx="9">
                  <c:v>3.97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6.37</c:v>
                </c:pt>
                <c:pt idx="2">
                  <c:v>#N/A</c:v>
                </c:pt>
                <c:pt idx="3">
                  <c:v>7.35</c:v>
                </c:pt>
                <c:pt idx="4">
                  <c:v>#N/A</c:v>
                </c:pt>
                <c:pt idx="5">
                  <c:v>8.4600000000000009</c:v>
                </c:pt>
                <c:pt idx="6">
                  <c:v>#N/A</c:v>
                </c:pt>
                <c:pt idx="7">
                  <c:v>9.75</c:v>
                </c:pt>
                <c:pt idx="8">
                  <c:v>#N/A</c:v>
                </c:pt>
                <c:pt idx="9">
                  <c:v>11.22</c:v>
                </c:pt>
              </c:numCache>
            </c:numRef>
          </c:val>
        </c:ser>
        <c:dLbls>
          <c:showLegendKey val="0"/>
          <c:showVal val="0"/>
          <c:showCatName val="0"/>
          <c:showSerName val="0"/>
          <c:showPercent val="0"/>
          <c:showBubbleSize val="0"/>
        </c:dLbls>
        <c:gapWidth val="150"/>
        <c:overlap val="100"/>
        <c:axId val="141236096"/>
        <c:axId val="141237632"/>
      </c:barChart>
      <c:catAx>
        <c:axId val="14123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237632"/>
        <c:crosses val="autoZero"/>
        <c:auto val="1"/>
        <c:lblAlgn val="ctr"/>
        <c:lblOffset val="100"/>
        <c:tickLblSkip val="1"/>
        <c:tickMarkSkip val="1"/>
        <c:noMultiLvlLbl val="0"/>
      </c:catAx>
      <c:valAx>
        <c:axId val="14123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36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1746</c:v>
                </c:pt>
                <c:pt idx="5">
                  <c:v>1841</c:v>
                </c:pt>
                <c:pt idx="8">
                  <c:v>1868</c:v>
                </c:pt>
                <c:pt idx="11">
                  <c:v>1929</c:v>
                </c:pt>
                <c:pt idx="14">
                  <c:v>1995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99</c:v>
                </c:pt>
                <c:pt idx="3">
                  <c:v>109</c:v>
                </c:pt>
                <c:pt idx="6">
                  <c:v>107</c:v>
                </c:pt>
                <c:pt idx="9">
                  <c:v>99</c:v>
                </c:pt>
                <c:pt idx="12">
                  <c:v>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504</c:v>
                </c:pt>
                <c:pt idx="3">
                  <c:v>536</c:v>
                </c:pt>
                <c:pt idx="6">
                  <c:v>544</c:v>
                </c:pt>
                <c:pt idx="9">
                  <c:v>549</c:v>
                </c:pt>
                <c:pt idx="12">
                  <c:v>521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2009</c:v>
                </c:pt>
                <c:pt idx="3">
                  <c:v>2042</c:v>
                </c:pt>
                <c:pt idx="6">
                  <c:v>2014</c:v>
                </c:pt>
                <c:pt idx="9">
                  <c:v>1989</c:v>
                </c:pt>
                <c:pt idx="12">
                  <c:v>2010</c:v>
                </c:pt>
              </c:numCache>
            </c:numRef>
          </c:val>
        </c:ser>
        <c:dLbls>
          <c:showLegendKey val="0"/>
          <c:showVal val="0"/>
          <c:showCatName val="0"/>
          <c:showSerName val="0"/>
          <c:showPercent val="0"/>
          <c:showBubbleSize val="0"/>
        </c:dLbls>
        <c:gapWidth val="100"/>
        <c:overlap val="100"/>
        <c:axId val="142870016"/>
        <c:axId val="142871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866</c:v>
                </c:pt>
                <c:pt idx="2">
                  <c:v>#N/A</c:v>
                </c:pt>
                <c:pt idx="3">
                  <c:v>#N/A</c:v>
                </c:pt>
                <c:pt idx="4">
                  <c:v>846</c:v>
                </c:pt>
                <c:pt idx="5">
                  <c:v>#N/A</c:v>
                </c:pt>
                <c:pt idx="6">
                  <c:v>#N/A</c:v>
                </c:pt>
                <c:pt idx="7">
                  <c:v>797</c:v>
                </c:pt>
                <c:pt idx="8">
                  <c:v>#N/A</c:v>
                </c:pt>
                <c:pt idx="9">
                  <c:v>#N/A</c:v>
                </c:pt>
                <c:pt idx="10">
                  <c:v>708</c:v>
                </c:pt>
                <c:pt idx="11">
                  <c:v>#N/A</c:v>
                </c:pt>
                <c:pt idx="12">
                  <c:v>#N/A</c:v>
                </c:pt>
                <c:pt idx="13">
                  <c:v>597</c:v>
                </c:pt>
                <c:pt idx="14">
                  <c:v>#N/A</c:v>
                </c:pt>
              </c:numCache>
            </c:numRef>
          </c:val>
          <c:smooth val="0"/>
        </c:ser>
        <c:dLbls>
          <c:showLegendKey val="0"/>
          <c:showVal val="0"/>
          <c:showCatName val="0"/>
          <c:showSerName val="0"/>
          <c:showPercent val="0"/>
          <c:showBubbleSize val="0"/>
        </c:dLbls>
        <c:marker val="1"/>
        <c:smooth val="0"/>
        <c:axId val="142870016"/>
        <c:axId val="142871936"/>
      </c:lineChart>
      <c:catAx>
        <c:axId val="14287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871936"/>
        <c:crosses val="autoZero"/>
        <c:auto val="1"/>
        <c:lblAlgn val="ctr"/>
        <c:lblOffset val="100"/>
        <c:tickLblSkip val="1"/>
        <c:tickMarkSkip val="1"/>
        <c:noMultiLvlLbl val="0"/>
      </c:catAx>
      <c:valAx>
        <c:axId val="14287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87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18623</c:v>
                </c:pt>
                <c:pt idx="5">
                  <c:v>18092</c:v>
                </c:pt>
                <c:pt idx="8">
                  <c:v>17602</c:v>
                </c:pt>
                <c:pt idx="11">
                  <c:v>17749</c:v>
                </c:pt>
                <c:pt idx="14">
                  <c:v>17131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705</c:v>
                </c:pt>
                <c:pt idx="5">
                  <c:v>655</c:v>
                </c:pt>
                <c:pt idx="8">
                  <c:v>600</c:v>
                </c:pt>
                <c:pt idx="11">
                  <c:v>617</c:v>
                </c:pt>
                <c:pt idx="14">
                  <c:v>587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4727</c:v>
                </c:pt>
                <c:pt idx="5">
                  <c:v>5299</c:v>
                </c:pt>
                <c:pt idx="8">
                  <c:v>6051</c:v>
                </c:pt>
                <c:pt idx="11">
                  <c:v>6756</c:v>
                </c:pt>
                <c:pt idx="14">
                  <c:v>7338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4072</c:v>
                </c:pt>
                <c:pt idx="3">
                  <c:v>3835</c:v>
                </c:pt>
                <c:pt idx="6">
                  <c:v>3729</c:v>
                </c:pt>
                <c:pt idx="9">
                  <c:v>3524</c:v>
                </c:pt>
                <c:pt idx="12">
                  <c:v>3394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7288</c:v>
                </c:pt>
                <c:pt idx="3">
                  <c:v>7394</c:v>
                </c:pt>
                <c:pt idx="6">
                  <c:v>7120</c:v>
                </c:pt>
                <c:pt idx="9">
                  <c:v>6848</c:v>
                </c:pt>
                <c:pt idx="12">
                  <c:v>6193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750</c:v>
                </c:pt>
                <c:pt idx="3">
                  <c:v>655</c:v>
                </c:pt>
                <c:pt idx="6">
                  <c:v>558</c:v>
                </c:pt>
                <c:pt idx="9">
                  <c:v>473</c:v>
                </c:pt>
                <c:pt idx="12">
                  <c:v>417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21388</c:v>
                </c:pt>
                <c:pt idx="3">
                  <c:v>20454</c:v>
                </c:pt>
                <c:pt idx="6">
                  <c:v>19708</c:v>
                </c:pt>
                <c:pt idx="9">
                  <c:v>19615</c:v>
                </c:pt>
                <c:pt idx="12">
                  <c:v>18735</c:v>
                </c:pt>
              </c:numCache>
            </c:numRef>
          </c:val>
        </c:ser>
        <c:dLbls>
          <c:showLegendKey val="0"/>
          <c:showVal val="0"/>
          <c:showCatName val="0"/>
          <c:showSerName val="0"/>
          <c:showPercent val="0"/>
          <c:showBubbleSize val="0"/>
        </c:dLbls>
        <c:gapWidth val="100"/>
        <c:overlap val="100"/>
        <c:axId val="143146368"/>
        <c:axId val="143160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9442</c:v>
                </c:pt>
                <c:pt idx="2">
                  <c:v>#N/A</c:v>
                </c:pt>
                <c:pt idx="3">
                  <c:v>#N/A</c:v>
                </c:pt>
                <c:pt idx="4">
                  <c:v>8292</c:v>
                </c:pt>
                <c:pt idx="5">
                  <c:v>#N/A</c:v>
                </c:pt>
                <c:pt idx="6">
                  <c:v>#N/A</c:v>
                </c:pt>
                <c:pt idx="7">
                  <c:v>6862</c:v>
                </c:pt>
                <c:pt idx="8">
                  <c:v>#N/A</c:v>
                </c:pt>
                <c:pt idx="9">
                  <c:v>#N/A</c:v>
                </c:pt>
                <c:pt idx="10">
                  <c:v>5338</c:v>
                </c:pt>
                <c:pt idx="11">
                  <c:v>#N/A</c:v>
                </c:pt>
                <c:pt idx="12">
                  <c:v>#N/A</c:v>
                </c:pt>
                <c:pt idx="13">
                  <c:v>3683</c:v>
                </c:pt>
                <c:pt idx="14">
                  <c:v>#N/A</c:v>
                </c:pt>
              </c:numCache>
            </c:numRef>
          </c:val>
          <c:smooth val="0"/>
        </c:ser>
        <c:dLbls>
          <c:showLegendKey val="0"/>
          <c:showVal val="0"/>
          <c:showCatName val="0"/>
          <c:showSerName val="0"/>
          <c:showPercent val="0"/>
          <c:showBubbleSize val="0"/>
        </c:dLbls>
        <c:marker val="1"/>
        <c:smooth val="0"/>
        <c:axId val="143146368"/>
        <c:axId val="143160832"/>
      </c:lineChart>
      <c:catAx>
        <c:axId val="14314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160832"/>
        <c:crosses val="autoZero"/>
        <c:auto val="1"/>
        <c:lblAlgn val="ctr"/>
        <c:lblOffset val="100"/>
        <c:tickLblSkip val="1"/>
        <c:tickMarkSkip val="1"/>
        <c:noMultiLvlLbl val="0"/>
      </c:catAx>
      <c:valAx>
        <c:axId val="143160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14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広島県江田島市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25,515
24,947
100.74
15,303,684
14,838,528
399,294
10,007,595
17,339,014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人口の減少や全国平均を上回る高齢化率（平成</a:t>
          </a:r>
          <a:r>
            <a:rPr lang="en-US" altLang="ja-JP" sz="1200" b="0" i="0" baseline="0">
              <a:solidFill>
                <a:schemeClr val="dk1"/>
              </a:solidFill>
              <a:effectLst/>
              <a:latin typeface="+mn-ea"/>
              <a:ea typeface="+mn-ea"/>
              <a:cs typeface="+mn-cs"/>
            </a:rPr>
            <a:t>22</a:t>
          </a:r>
          <a:r>
            <a:rPr lang="ja-JP" altLang="ja-JP" sz="1200" b="0" i="0" baseline="0">
              <a:solidFill>
                <a:schemeClr val="dk1"/>
              </a:solidFill>
              <a:effectLst/>
              <a:latin typeface="+mn-ea"/>
              <a:ea typeface="+mn-ea"/>
              <a:cs typeface="+mn-cs"/>
            </a:rPr>
            <a:t>年国勢調査</a:t>
          </a:r>
          <a:r>
            <a:rPr lang="en-US" altLang="ja-JP" sz="1200" b="0" i="0" baseline="0">
              <a:solidFill>
                <a:schemeClr val="dk1"/>
              </a:solidFill>
              <a:effectLst/>
              <a:latin typeface="+mn-ea"/>
              <a:ea typeface="+mn-ea"/>
              <a:cs typeface="+mn-cs"/>
            </a:rPr>
            <a:t>35.8</a:t>
          </a:r>
          <a:r>
            <a:rPr lang="ja-JP" altLang="ja-JP" sz="1200" b="0" i="0" baseline="0">
              <a:solidFill>
                <a:schemeClr val="dk1"/>
              </a:solidFill>
              <a:effectLst/>
              <a:latin typeface="+mn-ea"/>
              <a:ea typeface="+mn-ea"/>
              <a:cs typeface="+mn-cs"/>
            </a:rPr>
            <a:t>％）に加え，市内に中心となる基幹産業がないことなどにより，財政基盤が弱く，類似団体平均値を</a:t>
          </a:r>
          <a:r>
            <a:rPr lang="en-US" altLang="ja-JP" sz="1200" b="0" i="0" baseline="0">
              <a:solidFill>
                <a:schemeClr val="dk1"/>
              </a:solidFill>
              <a:effectLst/>
              <a:latin typeface="+mn-ea"/>
              <a:ea typeface="+mn-ea"/>
              <a:cs typeface="+mn-cs"/>
            </a:rPr>
            <a:t>0.07</a:t>
          </a:r>
          <a:r>
            <a:rPr lang="ja-JP" altLang="ja-JP" sz="1200" b="0" i="0" baseline="0">
              <a:solidFill>
                <a:schemeClr val="dk1"/>
              </a:solidFill>
              <a:effectLst/>
              <a:latin typeface="+mn-ea"/>
              <a:ea typeface="+mn-ea"/>
              <a:cs typeface="+mn-cs"/>
            </a:rPr>
            <a:t>ポイント下回っている。歳出の見直しと総合計画実施計画等に沿った施策の重点化に努め，活力あるまちづくりを展開しつつ，行政の効率化に努めることにより，財政の健全化を図る。</a:t>
          </a:r>
          <a:endParaRPr lang="ja-JP" altLang="ja-JP" sz="16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135467</xdr:rowOff>
    </xdr:to>
    <xdr:cxnSp macro="">
      <xdr:nvCxnSpPr>
        <xdr:cNvPr id="67" name="直線コネクタ 66"/>
        <xdr:cNvCxnSpPr/>
      </xdr:nvCxnSpPr>
      <xdr:spPr>
        <a:xfrm>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115358</xdr:rowOff>
    </xdr:to>
    <xdr:cxnSp macro="">
      <xdr:nvCxnSpPr>
        <xdr:cNvPr id="70" name="直線コネクタ 69"/>
        <xdr:cNvCxnSpPr/>
      </xdr:nvCxnSpPr>
      <xdr:spPr>
        <a:xfrm>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95250</xdr:rowOff>
    </xdr:to>
    <xdr:cxnSp macro="">
      <xdr:nvCxnSpPr>
        <xdr:cNvPr id="73" name="直線コネクタ 72"/>
        <xdr:cNvCxnSpPr/>
      </xdr:nvCxnSpPr>
      <xdr:spPr>
        <a:xfrm>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75142</xdr:rowOff>
    </xdr:to>
    <xdr:cxnSp macro="">
      <xdr:nvCxnSpPr>
        <xdr:cNvPr id="76" name="直線コネクタ 75"/>
        <xdr:cNvCxnSpPr/>
      </xdr:nvCxnSpPr>
      <xdr:spPr>
        <a:xfrm>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6" name="円/楕円 85"/>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7"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8" name="円/楕円 87"/>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89" name="テキスト ボックス 88"/>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0" name="円/楕円 89"/>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1" name="テキスト ボックス 90"/>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2" name="円/楕円 91"/>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3" name="テキスト ボックス 92"/>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4" name="円/楕円 93"/>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5" name="テキスト ボックス 94"/>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前年度に比べ</a:t>
          </a:r>
          <a:r>
            <a:rPr kumimoji="1" lang="en-US" altLang="ja-JP" sz="1200">
              <a:solidFill>
                <a:schemeClr val="dk1"/>
              </a:solidFill>
              <a:effectLst/>
              <a:latin typeface="+mn-ea"/>
              <a:ea typeface="+mn-ea"/>
              <a:cs typeface="+mn-cs"/>
            </a:rPr>
            <a:t>0.2</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悪化</a:t>
          </a:r>
          <a:r>
            <a:rPr kumimoji="1" lang="ja-JP" altLang="ja-JP" sz="1200">
              <a:solidFill>
                <a:schemeClr val="dk1"/>
              </a:solidFill>
              <a:effectLst/>
              <a:latin typeface="+mn-ea"/>
              <a:ea typeface="+mn-ea"/>
              <a:cs typeface="+mn-cs"/>
            </a:rPr>
            <a:t>している。</a:t>
          </a:r>
          <a:r>
            <a:rPr lang="ja-JP" altLang="ja-JP" sz="1200" b="0" i="0" baseline="0">
              <a:solidFill>
                <a:schemeClr val="dk1"/>
              </a:solidFill>
              <a:effectLst/>
              <a:latin typeface="+mn-ea"/>
              <a:ea typeface="+mn-ea"/>
              <a:cs typeface="+mn-cs"/>
            </a:rPr>
            <a:t>これは，市税，臨時財政対策債の減少などにより歳入の経常一般財源が</a:t>
          </a:r>
          <a:r>
            <a:rPr lang="en-US" altLang="ja-JP" sz="1200" b="0" i="0" baseline="0">
              <a:solidFill>
                <a:schemeClr val="dk1"/>
              </a:solidFill>
              <a:effectLst/>
              <a:latin typeface="+mn-ea"/>
              <a:ea typeface="+mn-ea"/>
              <a:cs typeface="+mn-cs"/>
            </a:rPr>
            <a:t>0.2</a:t>
          </a:r>
          <a:r>
            <a:rPr lang="ja-JP" altLang="ja-JP" sz="1200" b="0" i="0" baseline="0">
              <a:solidFill>
                <a:schemeClr val="dk1"/>
              </a:solidFill>
              <a:effectLst/>
              <a:latin typeface="+mn-ea"/>
              <a:ea typeface="+mn-ea"/>
              <a:cs typeface="+mn-cs"/>
            </a:rPr>
            <a:t>％減少し</a:t>
          </a:r>
          <a:r>
            <a:rPr lang="ja-JP" altLang="en-US" sz="1200" b="0" i="0" baseline="0">
              <a:solidFill>
                <a:schemeClr val="dk1"/>
              </a:solidFill>
              <a:effectLst/>
              <a:latin typeface="+mn-ea"/>
              <a:ea typeface="+mn-ea"/>
              <a:cs typeface="+mn-cs"/>
            </a:rPr>
            <a:t>，物件費等の経常経費充当一般財源が</a:t>
          </a:r>
          <a:r>
            <a:rPr lang="en-US" altLang="ja-JP" sz="1200" b="0" i="0" baseline="0">
              <a:solidFill>
                <a:schemeClr val="dk1"/>
              </a:solidFill>
              <a:effectLst/>
              <a:latin typeface="+mn-ea"/>
              <a:ea typeface="+mn-ea"/>
              <a:cs typeface="+mn-cs"/>
            </a:rPr>
            <a:t>0.1</a:t>
          </a:r>
          <a:r>
            <a:rPr lang="ja-JP" altLang="en-US" sz="1200" b="0" i="0" baseline="0">
              <a:solidFill>
                <a:schemeClr val="dk1"/>
              </a:solidFill>
              <a:effectLst/>
              <a:latin typeface="+mn-ea"/>
              <a:ea typeface="+mn-ea"/>
              <a:cs typeface="+mn-cs"/>
            </a:rPr>
            <a:t>％増加し</a:t>
          </a:r>
          <a:r>
            <a:rPr lang="ja-JP" altLang="ja-JP" sz="1200" b="0" i="0" baseline="0">
              <a:solidFill>
                <a:schemeClr val="dk1"/>
              </a:solidFill>
              <a:effectLst/>
              <a:latin typeface="+mn-ea"/>
              <a:ea typeface="+mn-ea"/>
              <a:cs typeface="+mn-cs"/>
            </a:rPr>
            <a:t>たことによる</a:t>
          </a:r>
          <a:r>
            <a:rPr lang="ja-JP" altLang="en-US" sz="1200" b="0" i="0" baseline="0">
              <a:solidFill>
                <a:schemeClr val="dk1"/>
              </a:solidFill>
              <a:effectLst/>
              <a:latin typeface="+mn-ea"/>
              <a:ea typeface="+mn-ea"/>
              <a:cs typeface="+mn-cs"/>
            </a:rPr>
            <a:t>。</a:t>
          </a:r>
          <a:endParaRPr kumimoji="1" lang="en-US" altLang="ja-JP" sz="1200">
            <a:solidFill>
              <a:schemeClr val="dk1"/>
            </a:solidFill>
            <a:effectLst/>
            <a:latin typeface="+mn-ea"/>
            <a:ea typeface="+mn-ea"/>
            <a:cs typeface="+mn-cs"/>
          </a:endParaRPr>
        </a:p>
        <a:p>
          <a:r>
            <a:rPr kumimoji="1" lang="ja-JP" altLang="en-US" sz="1200" baseline="0">
              <a:solidFill>
                <a:schemeClr val="dk1"/>
              </a:solidFill>
              <a:effectLst/>
              <a:latin typeface="+mn-ea"/>
              <a:ea typeface="+mn-ea"/>
              <a:cs typeface="+mn-cs"/>
            </a:rPr>
            <a:t>　</a:t>
          </a:r>
          <a:r>
            <a:rPr kumimoji="1" lang="ja-JP" altLang="ja-JP" sz="1200">
              <a:solidFill>
                <a:schemeClr val="dk1"/>
              </a:solidFill>
              <a:effectLst/>
              <a:latin typeface="+mn-ea"/>
              <a:ea typeface="+mn-ea"/>
              <a:cs typeface="+mn-cs"/>
            </a:rPr>
            <a:t>また，類似団体平均を</a:t>
          </a:r>
          <a:r>
            <a:rPr kumimoji="1" lang="en-US" altLang="ja-JP" sz="1200">
              <a:solidFill>
                <a:schemeClr val="dk1"/>
              </a:solidFill>
              <a:effectLst/>
              <a:latin typeface="+mn-ea"/>
              <a:ea typeface="+mn-ea"/>
              <a:cs typeface="+mn-cs"/>
            </a:rPr>
            <a:t>0.7</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下</a:t>
          </a:r>
          <a:r>
            <a:rPr kumimoji="1" lang="ja-JP" altLang="ja-JP" sz="1200">
              <a:solidFill>
                <a:schemeClr val="dk1"/>
              </a:solidFill>
              <a:effectLst/>
              <a:latin typeface="+mn-ea"/>
              <a:ea typeface="+mn-ea"/>
              <a:cs typeface="+mn-cs"/>
            </a:rPr>
            <a:t>回っている。歳出の</a:t>
          </a:r>
          <a:r>
            <a:rPr kumimoji="1" lang="en-US" altLang="ja-JP" sz="1200">
              <a:solidFill>
                <a:schemeClr val="dk1"/>
              </a:solidFill>
              <a:effectLst/>
              <a:latin typeface="+mn-ea"/>
              <a:ea typeface="+mn-ea"/>
              <a:cs typeface="+mn-cs"/>
            </a:rPr>
            <a:t>46.7</a:t>
          </a:r>
          <a:r>
            <a:rPr kumimoji="1" lang="ja-JP" altLang="ja-JP" sz="1200">
              <a:solidFill>
                <a:schemeClr val="dk1"/>
              </a:solidFill>
              <a:effectLst/>
              <a:latin typeface="+mn-ea"/>
              <a:ea typeface="+mn-ea"/>
              <a:cs typeface="+mn-cs"/>
            </a:rPr>
            <a:t>％を義務的経費（人件費</a:t>
          </a:r>
          <a:r>
            <a:rPr kumimoji="1" lang="en-US" altLang="ja-JP" sz="1200">
              <a:solidFill>
                <a:schemeClr val="dk1"/>
              </a:solidFill>
              <a:effectLst/>
              <a:latin typeface="+mn-ea"/>
              <a:ea typeface="+mn-ea"/>
              <a:cs typeface="+mn-cs"/>
            </a:rPr>
            <a:t>20.7</a:t>
          </a:r>
          <a:r>
            <a:rPr kumimoji="1" lang="ja-JP" altLang="ja-JP" sz="1200">
              <a:solidFill>
                <a:schemeClr val="dk1"/>
              </a:solidFill>
              <a:effectLst/>
              <a:latin typeface="+mn-ea"/>
              <a:ea typeface="+mn-ea"/>
              <a:cs typeface="+mn-cs"/>
            </a:rPr>
            <a:t>％，扶助費</a:t>
          </a:r>
          <a:r>
            <a:rPr kumimoji="1" lang="en-US" altLang="ja-JP" sz="1200">
              <a:solidFill>
                <a:schemeClr val="dk1"/>
              </a:solidFill>
              <a:effectLst/>
              <a:latin typeface="+mn-ea"/>
              <a:ea typeface="+mn-ea"/>
              <a:cs typeface="+mn-cs"/>
            </a:rPr>
            <a:t>12.5</a:t>
          </a:r>
          <a:r>
            <a:rPr kumimoji="1" lang="ja-JP" altLang="ja-JP" sz="1200">
              <a:solidFill>
                <a:schemeClr val="dk1"/>
              </a:solidFill>
              <a:effectLst/>
              <a:latin typeface="+mn-ea"/>
              <a:ea typeface="+mn-ea"/>
              <a:cs typeface="+mn-cs"/>
            </a:rPr>
            <a:t>％，公債費</a:t>
          </a:r>
          <a:r>
            <a:rPr kumimoji="1" lang="en-US" altLang="ja-JP" sz="1200">
              <a:solidFill>
                <a:schemeClr val="dk1"/>
              </a:solidFill>
              <a:effectLst/>
              <a:latin typeface="+mn-ea"/>
              <a:ea typeface="+mn-ea"/>
              <a:cs typeface="+mn-cs"/>
            </a:rPr>
            <a:t>13.6</a:t>
          </a:r>
          <a:r>
            <a:rPr kumimoji="1" lang="ja-JP" altLang="ja-JP" sz="1200">
              <a:solidFill>
                <a:schemeClr val="dk1"/>
              </a:solidFill>
              <a:effectLst/>
              <a:latin typeface="+mn-ea"/>
              <a:ea typeface="+mn-ea"/>
              <a:cs typeface="+mn-cs"/>
            </a:rPr>
            <a:t>％）が占めており，財政の硬直化が現れている。今後も市税の徴収強化に努めるとともに，義務的経費の抑制や事務事業の見直しによる経常経費の削減に努める。</a:t>
          </a:r>
          <a:endParaRPr lang="ja-JP" altLang="ja-JP" sz="16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134801</xdr:rowOff>
    </xdr:from>
    <xdr:to>
      <xdr:col>7</xdr:col>
      <xdr:colOff>152400</xdr:colOff>
      <xdr:row>59</xdr:row>
      <xdr:rowOff>141696</xdr:rowOff>
    </xdr:to>
    <xdr:cxnSp macro="">
      <xdr:nvCxnSpPr>
        <xdr:cNvPr id="132" name="直線コネクタ 131"/>
        <xdr:cNvCxnSpPr/>
      </xdr:nvCxnSpPr>
      <xdr:spPr>
        <a:xfrm>
          <a:off x="4114800" y="10250351"/>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134801</xdr:rowOff>
    </xdr:from>
    <xdr:to>
      <xdr:col>6</xdr:col>
      <xdr:colOff>0</xdr:colOff>
      <xdr:row>60</xdr:row>
      <xdr:rowOff>42635</xdr:rowOff>
    </xdr:to>
    <xdr:cxnSp macro="">
      <xdr:nvCxnSpPr>
        <xdr:cNvPr id="135" name="直線コネクタ 134"/>
        <xdr:cNvCxnSpPr/>
      </xdr:nvCxnSpPr>
      <xdr:spPr>
        <a:xfrm flipV="1">
          <a:off x="3225800" y="10250351"/>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28847</xdr:rowOff>
    </xdr:from>
    <xdr:to>
      <xdr:col>4</xdr:col>
      <xdr:colOff>482600</xdr:colOff>
      <xdr:row>60</xdr:row>
      <xdr:rowOff>42635</xdr:rowOff>
    </xdr:to>
    <xdr:cxnSp macro="">
      <xdr:nvCxnSpPr>
        <xdr:cNvPr id="138" name="直線コネクタ 137"/>
        <xdr:cNvCxnSpPr/>
      </xdr:nvCxnSpPr>
      <xdr:spPr>
        <a:xfrm>
          <a:off x="2336800" y="1031584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45176</xdr:rowOff>
    </xdr:from>
    <xdr:to>
      <xdr:col>3</xdr:col>
      <xdr:colOff>279400</xdr:colOff>
      <xdr:row>60</xdr:row>
      <xdr:rowOff>28847</xdr:rowOff>
    </xdr:to>
    <xdr:cxnSp macro="">
      <xdr:nvCxnSpPr>
        <xdr:cNvPr id="141" name="直線コネクタ 140"/>
        <xdr:cNvCxnSpPr/>
      </xdr:nvCxnSpPr>
      <xdr:spPr>
        <a:xfrm>
          <a:off x="1447800" y="1016072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90896</xdr:rowOff>
    </xdr:from>
    <xdr:to>
      <xdr:col>7</xdr:col>
      <xdr:colOff>203200</xdr:colOff>
      <xdr:row>60</xdr:row>
      <xdr:rowOff>21046</xdr:rowOff>
    </xdr:to>
    <xdr:sp macro="" textlink="">
      <xdr:nvSpPr>
        <xdr:cNvPr id="151" name="円/楕円 150"/>
        <xdr:cNvSpPr/>
      </xdr:nvSpPr>
      <xdr:spPr>
        <a:xfrm>
          <a:off x="49022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107423</xdr:rowOff>
    </xdr:from>
    <xdr:ext cx="762000" cy="259045"/>
    <xdr:sp macro="" textlink="">
      <xdr:nvSpPr>
        <xdr:cNvPr id="152" name="財政構造の弾力性該当値テキスト"/>
        <xdr:cNvSpPr txBox="1"/>
      </xdr:nvSpPr>
      <xdr:spPr>
        <a:xfrm>
          <a:off x="5041900" y="1005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84001</xdr:rowOff>
    </xdr:from>
    <xdr:to>
      <xdr:col>6</xdr:col>
      <xdr:colOff>50800</xdr:colOff>
      <xdr:row>60</xdr:row>
      <xdr:rowOff>14151</xdr:rowOff>
    </xdr:to>
    <xdr:sp macro="" textlink="">
      <xdr:nvSpPr>
        <xdr:cNvPr id="153" name="円/楕円 152"/>
        <xdr:cNvSpPr/>
      </xdr:nvSpPr>
      <xdr:spPr>
        <a:xfrm>
          <a:off x="4064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170378</xdr:rowOff>
    </xdr:from>
    <xdr:ext cx="736600" cy="259045"/>
    <xdr:sp macro="" textlink="">
      <xdr:nvSpPr>
        <xdr:cNvPr id="154" name="テキスト ボックス 153"/>
        <xdr:cNvSpPr txBox="1"/>
      </xdr:nvSpPr>
      <xdr:spPr>
        <a:xfrm>
          <a:off x="3733800" y="10285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163285</xdr:rowOff>
    </xdr:from>
    <xdr:to>
      <xdr:col>4</xdr:col>
      <xdr:colOff>533400</xdr:colOff>
      <xdr:row>60</xdr:row>
      <xdr:rowOff>93435</xdr:rowOff>
    </xdr:to>
    <xdr:sp macro="" textlink="">
      <xdr:nvSpPr>
        <xdr:cNvPr id="155" name="円/楕円 154"/>
        <xdr:cNvSpPr/>
      </xdr:nvSpPr>
      <xdr:spPr>
        <a:xfrm>
          <a:off x="3175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78212</xdr:rowOff>
    </xdr:from>
    <xdr:ext cx="762000" cy="259045"/>
    <xdr:sp macro="" textlink="">
      <xdr:nvSpPr>
        <xdr:cNvPr id="156" name="テキスト ボックス 155"/>
        <xdr:cNvSpPr txBox="1"/>
      </xdr:nvSpPr>
      <xdr:spPr>
        <a:xfrm>
          <a:off x="2844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149497</xdr:rowOff>
    </xdr:from>
    <xdr:to>
      <xdr:col>3</xdr:col>
      <xdr:colOff>330200</xdr:colOff>
      <xdr:row>60</xdr:row>
      <xdr:rowOff>79647</xdr:rowOff>
    </xdr:to>
    <xdr:sp macro="" textlink="">
      <xdr:nvSpPr>
        <xdr:cNvPr id="157" name="円/楕円 156"/>
        <xdr:cNvSpPr/>
      </xdr:nvSpPr>
      <xdr:spPr>
        <a:xfrm>
          <a:off x="2286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64424</xdr:rowOff>
    </xdr:from>
    <xdr:ext cx="762000" cy="259045"/>
    <xdr:sp macro="" textlink="">
      <xdr:nvSpPr>
        <xdr:cNvPr id="158" name="テキスト ボックス 157"/>
        <xdr:cNvSpPr txBox="1"/>
      </xdr:nvSpPr>
      <xdr:spPr>
        <a:xfrm>
          <a:off x="1955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165826</xdr:rowOff>
    </xdr:from>
    <xdr:to>
      <xdr:col>2</xdr:col>
      <xdr:colOff>127000</xdr:colOff>
      <xdr:row>59</xdr:row>
      <xdr:rowOff>95976</xdr:rowOff>
    </xdr:to>
    <xdr:sp macro="" textlink="">
      <xdr:nvSpPr>
        <xdr:cNvPr id="159" name="円/楕円 158"/>
        <xdr:cNvSpPr/>
      </xdr:nvSpPr>
      <xdr:spPr>
        <a:xfrm>
          <a:off x="1397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106153</xdr:rowOff>
    </xdr:from>
    <xdr:ext cx="762000" cy="259045"/>
    <xdr:sp macro="" textlink="">
      <xdr:nvSpPr>
        <xdr:cNvPr id="160" name="テキスト ボックス 159"/>
        <xdr:cNvSpPr txBox="1"/>
      </xdr:nvSpPr>
      <xdr:spPr>
        <a:xfrm>
          <a:off x="1066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[193,757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人件費，物件費及び維持補修費の合計額の人口１人当たりの金額が類似団体平均値を上回っているのは，</a:t>
          </a:r>
          <a:r>
            <a:rPr lang="ja-JP" altLang="en-US" sz="1200" b="0" i="0" baseline="0">
              <a:solidFill>
                <a:schemeClr val="dk1"/>
              </a:solidFill>
              <a:effectLst/>
              <a:latin typeface="+mn-ea"/>
              <a:ea typeface="+mn-ea"/>
              <a:cs typeface="+mn-cs"/>
            </a:rPr>
            <a:t>人口の減少率の高さに加え，</a:t>
          </a:r>
          <a:r>
            <a:rPr lang="ja-JP" altLang="ja-JP" sz="1200" b="0" i="0" baseline="0">
              <a:solidFill>
                <a:schemeClr val="dk1"/>
              </a:solidFill>
              <a:effectLst/>
              <a:latin typeface="+mn-ea"/>
              <a:ea typeface="+mn-ea"/>
              <a:cs typeface="+mn-cs"/>
            </a:rPr>
            <a:t>人件費が</a:t>
          </a:r>
          <a:r>
            <a:rPr lang="ja-JP" altLang="en-US" sz="1200" b="0" i="0" baseline="0">
              <a:solidFill>
                <a:schemeClr val="dk1"/>
              </a:solidFill>
              <a:effectLst/>
              <a:latin typeface="+mn-ea"/>
              <a:ea typeface="+mn-ea"/>
              <a:cs typeface="+mn-cs"/>
            </a:rPr>
            <a:t>主な</a:t>
          </a:r>
          <a:r>
            <a:rPr lang="ja-JP" altLang="ja-JP" sz="1200" b="0" i="0" baseline="0">
              <a:solidFill>
                <a:schemeClr val="dk1"/>
              </a:solidFill>
              <a:effectLst/>
              <a:latin typeface="+mn-ea"/>
              <a:ea typeface="+mn-ea"/>
              <a:cs typeface="+mn-cs"/>
            </a:rPr>
            <a:t>要因となっている。これは合併に伴い解散した広域事務組合が運営していた消防業務を直営で行っていること，また</a:t>
          </a:r>
          <a:r>
            <a:rPr lang="ja-JP" altLang="en-US"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保育園１</a:t>
          </a:r>
          <a:r>
            <a:rPr lang="ja-JP" altLang="en-US" sz="1200" b="0" i="0" baseline="0">
              <a:solidFill>
                <a:schemeClr val="dk1"/>
              </a:solidFill>
              <a:effectLst/>
              <a:latin typeface="+mn-ea"/>
              <a:ea typeface="+mn-ea"/>
              <a:cs typeface="+mn-cs"/>
            </a:rPr>
            <a:t>０</a:t>
          </a:r>
          <a:r>
            <a:rPr lang="ja-JP" altLang="ja-JP" sz="1200" b="0" i="0" baseline="0">
              <a:solidFill>
                <a:schemeClr val="dk1"/>
              </a:solidFill>
              <a:effectLst/>
              <a:latin typeface="+mn-ea"/>
              <a:ea typeface="+mn-ea"/>
              <a:cs typeface="+mn-cs"/>
            </a:rPr>
            <a:t>園を運営するための人件費が多いためである。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今後は，民間でも実施可能な部分については，指定管理者制度などにより委託化を進め，コストの低減を図る。</a:t>
          </a:r>
          <a:endParaRPr lang="ja-JP" altLang="ja-JP" sz="12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88562</xdr:rowOff>
    </xdr:from>
    <xdr:to>
      <xdr:col>7</xdr:col>
      <xdr:colOff>152400</xdr:colOff>
      <xdr:row>83</xdr:row>
      <xdr:rowOff>118286</xdr:rowOff>
    </xdr:to>
    <xdr:cxnSp macro="">
      <xdr:nvCxnSpPr>
        <xdr:cNvPr id="192" name="直線コネクタ 191"/>
        <xdr:cNvCxnSpPr/>
      </xdr:nvCxnSpPr>
      <xdr:spPr>
        <a:xfrm>
          <a:off x="4114800" y="14318912"/>
          <a:ext cx="838200" cy="2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88562</xdr:rowOff>
    </xdr:from>
    <xdr:to>
      <xdr:col>6</xdr:col>
      <xdr:colOff>0</xdr:colOff>
      <xdr:row>83</xdr:row>
      <xdr:rowOff>99320</xdr:rowOff>
    </xdr:to>
    <xdr:cxnSp macro="">
      <xdr:nvCxnSpPr>
        <xdr:cNvPr id="195" name="直線コネクタ 194"/>
        <xdr:cNvCxnSpPr/>
      </xdr:nvCxnSpPr>
      <xdr:spPr>
        <a:xfrm flipV="1">
          <a:off x="3225800" y="14318912"/>
          <a:ext cx="889000" cy="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99320</xdr:rowOff>
    </xdr:from>
    <xdr:to>
      <xdr:col>4</xdr:col>
      <xdr:colOff>482600</xdr:colOff>
      <xdr:row>83</xdr:row>
      <xdr:rowOff>125966</xdr:rowOff>
    </xdr:to>
    <xdr:cxnSp macro="">
      <xdr:nvCxnSpPr>
        <xdr:cNvPr id="198" name="直線コネクタ 197"/>
        <xdr:cNvCxnSpPr/>
      </xdr:nvCxnSpPr>
      <xdr:spPr>
        <a:xfrm flipV="1">
          <a:off x="2336800" y="14329670"/>
          <a:ext cx="889000" cy="2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123138</xdr:rowOff>
    </xdr:from>
    <xdr:to>
      <xdr:col>3</xdr:col>
      <xdr:colOff>279400</xdr:colOff>
      <xdr:row>83</xdr:row>
      <xdr:rowOff>125966</xdr:rowOff>
    </xdr:to>
    <xdr:cxnSp macro="">
      <xdr:nvCxnSpPr>
        <xdr:cNvPr id="201" name="直線コネクタ 200"/>
        <xdr:cNvCxnSpPr/>
      </xdr:nvCxnSpPr>
      <xdr:spPr>
        <a:xfrm>
          <a:off x="1447800" y="14353488"/>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67486</xdr:rowOff>
    </xdr:from>
    <xdr:to>
      <xdr:col>7</xdr:col>
      <xdr:colOff>203200</xdr:colOff>
      <xdr:row>83</xdr:row>
      <xdr:rowOff>169086</xdr:rowOff>
    </xdr:to>
    <xdr:sp macro="" textlink="">
      <xdr:nvSpPr>
        <xdr:cNvPr id="211" name="円/楕円 210"/>
        <xdr:cNvSpPr/>
      </xdr:nvSpPr>
      <xdr:spPr>
        <a:xfrm>
          <a:off x="4902200" y="1429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39563</xdr:rowOff>
    </xdr:from>
    <xdr:ext cx="762000" cy="259045"/>
    <xdr:sp macro="" textlink="">
      <xdr:nvSpPr>
        <xdr:cNvPr id="212" name="人件費・物件費等の状況該当値テキスト"/>
        <xdr:cNvSpPr txBox="1"/>
      </xdr:nvSpPr>
      <xdr:spPr>
        <a:xfrm>
          <a:off x="5041900" y="1426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193,757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37762</xdr:rowOff>
    </xdr:from>
    <xdr:to>
      <xdr:col>6</xdr:col>
      <xdr:colOff>50800</xdr:colOff>
      <xdr:row>83</xdr:row>
      <xdr:rowOff>139362</xdr:rowOff>
    </xdr:to>
    <xdr:sp macro="" textlink="">
      <xdr:nvSpPr>
        <xdr:cNvPr id="213" name="円/楕円 212"/>
        <xdr:cNvSpPr/>
      </xdr:nvSpPr>
      <xdr:spPr>
        <a:xfrm>
          <a:off x="4064000" y="142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124139</xdr:rowOff>
    </xdr:from>
    <xdr:ext cx="736600" cy="259045"/>
    <xdr:sp macro="" textlink="">
      <xdr:nvSpPr>
        <xdr:cNvPr id="214" name="テキスト ボックス 213"/>
        <xdr:cNvSpPr txBox="1"/>
      </xdr:nvSpPr>
      <xdr:spPr>
        <a:xfrm>
          <a:off x="3733800" y="1435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181,439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48520</xdr:rowOff>
    </xdr:from>
    <xdr:to>
      <xdr:col>4</xdr:col>
      <xdr:colOff>533400</xdr:colOff>
      <xdr:row>83</xdr:row>
      <xdr:rowOff>150120</xdr:rowOff>
    </xdr:to>
    <xdr:sp macro="" textlink="">
      <xdr:nvSpPr>
        <xdr:cNvPr id="215" name="円/楕円 214"/>
        <xdr:cNvSpPr/>
      </xdr:nvSpPr>
      <xdr:spPr>
        <a:xfrm>
          <a:off x="3175000" y="1427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134897</xdr:rowOff>
    </xdr:from>
    <xdr:ext cx="762000" cy="259045"/>
    <xdr:sp macro="" textlink="">
      <xdr:nvSpPr>
        <xdr:cNvPr id="216" name="テキスト ボックス 215"/>
        <xdr:cNvSpPr txBox="1"/>
      </xdr:nvSpPr>
      <xdr:spPr>
        <a:xfrm>
          <a:off x="2844800" y="14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185,897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75166</xdr:rowOff>
    </xdr:from>
    <xdr:to>
      <xdr:col>3</xdr:col>
      <xdr:colOff>330200</xdr:colOff>
      <xdr:row>84</xdr:row>
      <xdr:rowOff>5316</xdr:rowOff>
    </xdr:to>
    <xdr:sp macro="" textlink="">
      <xdr:nvSpPr>
        <xdr:cNvPr id="217" name="円/楕円 216"/>
        <xdr:cNvSpPr/>
      </xdr:nvSpPr>
      <xdr:spPr>
        <a:xfrm>
          <a:off x="2286000" y="1430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161543</xdr:rowOff>
    </xdr:from>
    <xdr:ext cx="762000" cy="259045"/>
    <xdr:sp macro="" textlink="">
      <xdr:nvSpPr>
        <xdr:cNvPr id="218" name="テキスト ボックス 217"/>
        <xdr:cNvSpPr txBox="1"/>
      </xdr:nvSpPr>
      <xdr:spPr>
        <a:xfrm>
          <a:off x="1955800" y="1439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196,940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72338</xdr:rowOff>
    </xdr:from>
    <xdr:to>
      <xdr:col>2</xdr:col>
      <xdr:colOff>127000</xdr:colOff>
      <xdr:row>84</xdr:row>
      <xdr:rowOff>2488</xdr:rowOff>
    </xdr:to>
    <xdr:sp macro="" textlink="">
      <xdr:nvSpPr>
        <xdr:cNvPr id="219" name="円/楕円 218"/>
        <xdr:cNvSpPr/>
      </xdr:nvSpPr>
      <xdr:spPr>
        <a:xfrm>
          <a:off x="1397000" y="143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158715</xdr:rowOff>
    </xdr:from>
    <xdr:ext cx="762000" cy="259045"/>
    <xdr:sp macro="" textlink="">
      <xdr:nvSpPr>
        <xdr:cNvPr id="220" name="テキスト ボックス 219"/>
        <xdr:cNvSpPr txBox="1"/>
      </xdr:nvSpPr>
      <xdr:spPr>
        <a:xfrm>
          <a:off x="1066800" y="1438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195,768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前年度と</a:t>
          </a:r>
          <a:r>
            <a:rPr lang="ja-JP" altLang="en-US" sz="1200" b="0" i="0" baseline="0">
              <a:solidFill>
                <a:schemeClr val="dk1"/>
              </a:solidFill>
              <a:effectLst/>
              <a:latin typeface="+mn-ea"/>
              <a:ea typeface="+mn-ea"/>
              <a:cs typeface="+mn-cs"/>
            </a:rPr>
            <a:t>比べ</a:t>
          </a:r>
          <a:r>
            <a:rPr lang="en-US" altLang="ja-JP" sz="1200" b="0" i="0" baseline="0">
              <a:solidFill>
                <a:schemeClr val="dk1"/>
              </a:solidFill>
              <a:effectLst/>
              <a:latin typeface="+mn-ea"/>
              <a:ea typeface="+mn-ea"/>
              <a:cs typeface="+mn-cs"/>
            </a:rPr>
            <a:t>0.3</a:t>
          </a:r>
          <a:r>
            <a:rPr lang="ja-JP" altLang="ja-JP" sz="1200" b="0" i="0" baseline="0">
              <a:solidFill>
                <a:schemeClr val="dk1"/>
              </a:solidFill>
              <a:effectLst/>
              <a:latin typeface="+mn-ea"/>
              <a:ea typeface="+mn-ea"/>
              <a:cs typeface="+mn-cs"/>
            </a:rPr>
            <a:t>ポイント</a:t>
          </a:r>
          <a:r>
            <a:rPr lang="ja-JP" altLang="en-US" sz="1200" b="0" i="0" baseline="0">
              <a:solidFill>
                <a:schemeClr val="dk1"/>
              </a:solidFill>
              <a:effectLst/>
              <a:latin typeface="+mn-ea"/>
              <a:ea typeface="+mn-ea"/>
              <a:cs typeface="+mn-cs"/>
            </a:rPr>
            <a:t>増加</a:t>
          </a:r>
          <a:r>
            <a:rPr lang="ja-JP" altLang="ja-JP" sz="1200" b="0" i="0" baseline="0">
              <a:solidFill>
                <a:schemeClr val="dk1"/>
              </a:solidFill>
              <a:effectLst/>
              <a:latin typeface="+mn-ea"/>
              <a:ea typeface="+mn-ea"/>
              <a:cs typeface="+mn-cs"/>
            </a:rPr>
            <a:t>し</a:t>
          </a:r>
          <a:r>
            <a:rPr lang="ja-JP" altLang="en-US" sz="1200" b="0" i="0" baseline="0">
              <a:solidFill>
                <a:schemeClr val="dk1"/>
              </a:solidFill>
              <a:effectLst/>
              <a:latin typeface="+mn-ea"/>
              <a:ea typeface="+mn-ea"/>
              <a:cs typeface="+mn-cs"/>
            </a:rPr>
            <a:t>たが</a:t>
          </a:r>
          <a:r>
            <a:rPr lang="ja-JP" altLang="ja-JP" sz="1200" b="0" i="0" baseline="0">
              <a:solidFill>
                <a:schemeClr val="dk1"/>
              </a:solidFill>
              <a:effectLst/>
              <a:latin typeface="+mn-ea"/>
              <a:ea typeface="+mn-ea"/>
              <a:cs typeface="+mn-cs"/>
            </a:rPr>
            <a:t>，類似団体平均値を</a:t>
          </a:r>
          <a:r>
            <a:rPr lang="en-US" altLang="ja-JP" sz="1200" b="0" i="0" baseline="0">
              <a:solidFill>
                <a:schemeClr val="dk1"/>
              </a:solidFill>
              <a:effectLst/>
              <a:latin typeface="+mn-ea"/>
              <a:ea typeface="+mn-ea"/>
              <a:cs typeface="+mn-cs"/>
            </a:rPr>
            <a:t>0.1</a:t>
          </a:r>
          <a:r>
            <a:rPr lang="ja-JP" altLang="ja-JP" sz="1200" b="0" i="0" baseline="0">
              <a:solidFill>
                <a:schemeClr val="dk1"/>
              </a:solidFill>
              <a:effectLst/>
              <a:latin typeface="+mn-ea"/>
              <a:ea typeface="+mn-ea"/>
              <a:cs typeface="+mn-cs"/>
            </a:rPr>
            <a:t>ポイント下回</a:t>
          </a:r>
          <a:r>
            <a:rPr lang="ja-JP" altLang="en-US" sz="1200" b="0" i="0" baseline="0">
              <a:solidFill>
                <a:schemeClr val="dk1"/>
              </a:solidFill>
              <a:effectLst/>
              <a:latin typeface="+mn-ea"/>
              <a:ea typeface="+mn-ea"/>
              <a:cs typeface="+mn-cs"/>
            </a:rPr>
            <a:t>り，全国市平均値も</a:t>
          </a:r>
          <a:r>
            <a:rPr lang="en-US" altLang="ja-JP" sz="1200" b="0" i="0" baseline="0">
              <a:solidFill>
                <a:schemeClr val="dk1"/>
              </a:solidFill>
              <a:effectLst/>
              <a:latin typeface="+mn-ea"/>
              <a:ea typeface="+mn-ea"/>
              <a:cs typeface="+mn-cs"/>
            </a:rPr>
            <a:t>1.8</a:t>
          </a:r>
          <a:r>
            <a:rPr lang="ja-JP" altLang="en-US" sz="1200" b="0" i="0" baseline="0">
              <a:solidFill>
                <a:schemeClr val="dk1"/>
              </a:solidFill>
              <a:effectLst/>
              <a:latin typeface="+mn-ea"/>
              <a:ea typeface="+mn-ea"/>
              <a:cs typeface="+mn-cs"/>
            </a:rPr>
            <a:t>ポイント下回っている。</a:t>
          </a:r>
          <a:endParaRPr lang="ja-JP" altLang="ja-JP" sz="16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108965</xdr:rowOff>
    </xdr:from>
    <xdr:to>
      <xdr:col>24</xdr:col>
      <xdr:colOff>558800</xdr:colOff>
      <xdr:row>85</xdr:row>
      <xdr:rowOff>123444</xdr:rowOff>
    </xdr:to>
    <xdr:cxnSp macro="">
      <xdr:nvCxnSpPr>
        <xdr:cNvPr id="252" name="直線コネクタ 251"/>
        <xdr:cNvCxnSpPr/>
      </xdr:nvCxnSpPr>
      <xdr:spPr>
        <a:xfrm>
          <a:off x="16179800" y="14682215"/>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108965</xdr:rowOff>
    </xdr:from>
    <xdr:to>
      <xdr:col>23</xdr:col>
      <xdr:colOff>406400</xdr:colOff>
      <xdr:row>87</xdr:row>
      <xdr:rowOff>128015</xdr:rowOff>
    </xdr:to>
    <xdr:cxnSp macro="">
      <xdr:nvCxnSpPr>
        <xdr:cNvPr id="255" name="直線コネクタ 254"/>
        <xdr:cNvCxnSpPr/>
      </xdr:nvCxnSpPr>
      <xdr:spPr>
        <a:xfrm flipV="1">
          <a:off x="15290800" y="14682215"/>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103887</xdr:rowOff>
    </xdr:from>
    <xdr:to>
      <xdr:col>22</xdr:col>
      <xdr:colOff>203200</xdr:colOff>
      <xdr:row>87</xdr:row>
      <xdr:rowOff>128015</xdr:rowOff>
    </xdr:to>
    <xdr:cxnSp macro="">
      <xdr:nvCxnSpPr>
        <xdr:cNvPr id="258" name="直線コネクタ 257"/>
        <xdr:cNvCxnSpPr/>
      </xdr:nvCxnSpPr>
      <xdr:spPr>
        <a:xfrm>
          <a:off x="14401800" y="15020037"/>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12446</xdr:rowOff>
    </xdr:from>
    <xdr:to>
      <xdr:col>21</xdr:col>
      <xdr:colOff>0</xdr:colOff>
      <xdr:row>87</xdr:row>
      <xdr:rowOff>103887</xdr:rowOff>
    </xdr:to>
    <xdr:cxnSp macro="">
      <xdr:nvCxnSpPr>
        <xdr:cNvPr id="261" name="直線コネクタ 260"/>
        <xdr:cNvCxnSpPr/>
      </xdr:nvCxnSpPr>
      <xdr:spPr>
        <a:xfrm>
          <a:off x="13512800" y="14585696"/>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72644</xdr:rowOff>
    </xdr:from>
    <xdr:to>
      <xdr:col>24</xdr:col>
      <xdr:colOff>609600</xdr:colOff>
      <xdr:row>86</xdr:row>
      <xdr:rowOff>2794</xdr:rowOff>
    </xdr:to>
    <xdr:sp macro="" textlink="">
      <xdr:nvSpPr>
        <xdr:cNvPr id="271" name="円/楕円 270"/>
        <xdr:cNvSpPr/>
      </xdr:nvSpPr>
      <xdr:spPr>
        <a:xfrm>
          <a:off x="169672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89171</xdr:rowOff>
    </xdr:from>
    <xdr:ext cx="762000" cy="259045"/>
    <xdr:sp macro="" textlink="">
      <xdr:nvSpPr>
        <xdr:cNvPr id="272" name="給与水準   （国との比較）該当値テキスト"/>
        <xdr:cNvSpPr txBox="1"/>
      </xdr:nvSpPr>
      <xdr:spPr>
        <a:xfrm>
          <a:off x="17106900" y="1449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58165</xdr:rowOff>
    </xdr:from>
    <xdr:to>
      <xdr:col>23</xdr:col>
      <xdr:colOff>457200</xdr:colOff>
      <xdr:row>85</xdr:row>
      <xdr:rowOff>159765</xdr:rowOff>
    </xdr:to>
    <xdr:sp macro="" textlink="">
      <xdr:nvSpPr>
        <xdr:cNvPr id="273" name="円/楕円 272"/>
        <xdr:cNvSpPr/>
      </xdr:nvSpPr>
      <xdr:spPr>
        <a:xfrm>
          <a:off x="16129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169942</xdr:rowOff>
    </xdr:from>
    <xdr:ext cx="736600" cy="259045"/>
    <xdr:sp macro="" textlink="">
      <xdr:nvSpPr>
        <xdr:cNvPr id="274" name="テキスト ボックス 273"/>
        <xdr:cNvSpPr txBox="1"/>
      </xdr:nvSpPr>
      <xdr:spPr>
        <a:xfrm>
          <a:off x="15798800" y="14400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77215</xdr:rowOff>
    </xdr:from>
    <xdr:to>
      <xdr:col>22</xdr:col>
      <xdr:colOff>254000</xdr:colOff>
      <xdr:row>88</xdr:row>
      <xdr:rowOff>7365</xdr:rowOff>
    </xdr:to>
    <xdr:sp macro="" textlink="">
      <xdr:nvSpPr>
        <xdr:cNvPr id="275" name="円/楕円 274"/>
        <xdr:cNvSpPr/>
      </xdr:nvSpPr>
      <xdr:spPr>
        <a:xfrm>
          <a:off x="15240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17542</xdr:rowOff>
    </xdr:from>
    <xdr:ext cx="762000" cy="259045"/>
    <xdr:sp macro="" textlink="">
      <xdr:nvSpPr>
        <xdr:cNvPr id="276" name="テキスト ボックス 275"/>
        <xdr:cNvSpPr txBox="1"/>
      </xdr:nvSpPr>
      <xdr:spPr>
        <a:xfrm>
          <a:off x="14909800" y="1476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53087</xdr:rowOff>
    </xdr:from>
    <xdr:to>
      <xdr:col>21</xdr:col>
      <xdr:colOff>50800</xdr:colOff>
      <xdr:row>87</xdr:row>
      <xdr:rowOff>154687</xdr:rowOff>
    </xdr:to>
    <xdr:sp macro="" textlink="">
      <xdr:nvSpPr>
        <xdr:cNvPr id="277" name="円/楕円 276"/>
        <xdr:cNvSpPr/>
      </xdr:nvSpPr>
      <xdr:spPr>
        <a:xfrm>
          <a:off x="14351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164864</xdr:rowOff>
    </xdr:from>
    <xdr:ext cx="762000" cy="259045"/>
    <xdr:sp macro="" textlink="">
      <xdr:nvSpPr>
        <xdr:cNvPr id="278" name="テキスト ボックス 277"/>
        <xdr:cNvSpPr txBox="1"/>
      </xdr:nvSpPr>
      <xdr:spPr>
        <a:xfrm>
          <a:off x="14020800" y="1473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133096</xdr:rowOff>
    </xdr:from>
    <xdr:to>
      <xdr:col>19</xdr:col>
      <xdr:colOff>533400</xdr:colOff>
      <xdr:row>85</xdr:row>
      <xdr:rowOff>63246</xdr:rowOff>
    </xdr:to>
    <xdr:sp macro="" textlink="">
      <xdr:nvSpPr>
        <xdr:cNvPr id="279" name="円/楕円 278"/>
        <xdr:cNvSpPr/>
      </xdr:nvSpPr>
      <xdr:spPr>
        <a:xfrm>
          <a:off x="13462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73423</xdr:rowOff>
    </xdr:from>
    <xdr:ext cx="762000" cy="259045"/>
    <xdr:sp macro="" textlink="">
      <xdr:nvSpPr>
        <xdr:cNvPr id="280" name="テキスト ボックス 279"/>
        <xdr:cNvSpPr txBox="1"/>
      </xdr:nvSpPr>
      <xdr:spPr>
        <a:xfrm>
          <a:off x="13131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合併に伴い解散した広域事務組合が運営していた「消防業務」を直営で行っているため，類似団体平均値を</a:t>
          </a:r>
          <a:r>
            <a:rPr lang="en-US" altLang="ja-JP" sz="1200" b="0" i="0" baseline="0">
              <a:solidFill>
                <a:schemeClr val="dk1"/>
              </a:solidFill>
              <a:effectLst/>
              <a:latin typeface="+mn-ea"/>
              <a:ea typeface="+mn-ea"/>
              <a:cs typeface="+mn-cs"/>
            </a:rPr>
            <a:t>3.39</a:t>
          </a:r>
          <a:r>
            <a:rPr lang="ja-JP" altLang="ja-JP" sz="1200" b="0" i="0" baseline="0">
              <a:solidFill>
                <a:schemeClr val="dk1"/>
              </a:solidFill>
              <a:effectLst/>
              <a:latin typeface="+mn-ea"/>
              <a:ea typeface="+mn-ea"/>
              <a:cs typeface="+mn-cs"/>
            </a:rPr>
            <a:t>ポイント上回っている。定員適正化計画に基づき，適正な定員管理に努める。</a:t>
          </a:r>
          <a:endParaRPr lang="ja-JP" altLang="ja-JP" sz="16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54308</xdr:rowOff>
    </xdr:from>
    <xdr:to>
      <xdr:col>24</xdr:col>
      <xdr:colOff>558800</xdr:colOff>
      <xdr:row>64</xdr:row>
      <xdr:rowOff>84183</xdr:rowOff>
    </xdr:to>
    <xdr:cxnSp macro="">
      <xdr:nvCxnSpPr>
        <xdr:cNvPr id="317" name="直線コネクタ 316"/>
        <xdr:cNvCxnSpPr/>
      </xdr:nvCxnSpPr>
      <xdr:spPr>
        <a:xfrm>
          <a:off x="16179800" y="11027108"/>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54308</xdr:rowOff>
    </xdr:from>
    <xdr:to>
      <xdr:col>23</xdr:col>
      <xdr:colOff>406400</xdr:colOff>
      <xdr:row>64</xdr:row>
      <xdr:rowOff>109462</xdr:rowOff>
    </xdr:to>
    <xdr:cxnSp macro="">
      <xdr:nvCxnSpPr>
        <xdr:cNvPr id="320" name="直線コネクタ 319"/>
        <xdr:cNvCxnSpPr/>
      </xdr:nvCxnSpPr>
      <xdr:spPr>
        <a:xfrm flipV="1">
          <a:off x="15290800" y="11027108"/>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109462</xdr:rowOff>
    </xdr:from>
    <xdr:to>
      <xdr:col>22</xdr:col>
      <xdr:colOff>203200</xdr:colOff>
      <xdr:row>64</xdr:row>
      <xdr:rowOff>118654</xdr:rowOff>
    </xdr:to>
    <xdr:cxnSp macro="">
      <xdr:nvCxnSpPr>
        <xdr:cNvPr id="323" name="直線コネクタ 322"/>
        <xdr:cNvCxnSpPr/>
      </xdr:nvCxnSpPr>
      <xdr:spPr>
        <a:xfrm flipV="1">
          <a:off x="14401800" y="11082262"/>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118654</xdr:rowOff>
    </xdr:from>
    <xdr:to>
      <xdr:col>21</xdr:col>
      <xdr:colOff>0</xdr:colOff>
      <xdr:row>65</xdr:row>
      <xdr:rowOff>3508</xdr:rowOff>
    </xdr:to>
    <xdr:cxnSp macro="">
      <xdr:nvCxnSpPr>
        <xdr:cNvPr id="326" name="直線コネクタ 325"/>
        <xdr:cNvCxnSpPr/>
      </xdr:nvCxnSpPr>
      <xdr:spPr>
        <a:xfrm flipV="1">
          <a:off x="13512800" y="11091454"/>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33383</xdr:rowOff>
    </xdr:from>
    <xdr:to>
      <xdr:col>24</xdr:col>
      <xdr:colOff>609600</xdr:colOff>
      <xdr:row>64</xdr:row>
      <xdr:rowOff>134983</xdr:rowOff>
    </xdr:to>
    <xdr:sp macro="" textlink="">
      <xdr:nvSpPr>
        <xdr:cNvPr id="336" name="円/楕円 335"/>
        <xdr:cNvSpPr/>
      </xdr:nvSpPr>
      <xdr:spPr>
        <a:xfrm>
          <a:off x="169672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5460</xdr:rowOff>
    </xdr:from>
    <xdr:ext cx="762000" cy="259045"/>
    <xdr:sp macro="" textlink="">
      <xdr:nvSpPr>
        <xdr:cNvPr id="337" name="定員管理の状況該当値テキスト"/>
        <xdr:cNvSpPr txBox="1"/>
      </xdr:nvSpPr>
      <xdr:spPr>
        <a:xfrm>
          <a:off x="17106900" y="1097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3508</xdr:rowOff>
    </xdr:from>
    <xdr:to>
      <xdr:col>23</xdr:col>
      <xdr:colOff>457200</xdr:colOff>
      <xdr:row>64</xdr:row>
      <xdr:rowOff>105108</xdr:rowOff>
    </xdr:to>
    <xdr:sp macro="" textlink="">
      <xdr:nvSpPr>
        <xdr:cNvPr id="338" name="円/楕円 337"/>
        <xdr:cNvSpPr/>
      </xdr:nvSpPr>
      <xdr:spPr>
        <a:xfrm>
          <a:off x="16129000" y="109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89885</xdr:rowOff>
    </xdr:from>
    <xdr:ext cx="736600" cy="259045"/>
    <xdr:sp macro="" textlink="">
      <xdr:nvSpPr>
        <xdr:cNvPr id="339" name="テキスト ボックス 338"/>
        <xdr:cNvSpPr txBox="1"/>
      </xdr:nvSpPr>
      <xdr:spPr>
        <a:xfrm>
          <a:off x="15798800" y="1106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58662</xdr:rowOff>
    </xdr:from>
    <xdr:to>
      <xdr:col>22</xdr:col>
      <xdr:colOff>254000</xdr:colOff>
      <xdr:row>64</xdr:row>
      <xdr:rowOff>160262</xdr:rowOff>
    </xdr:to>
    <xdr:sp macro="" textlink="">
      <xdr:nvSpPr>
        <xdr:cNvPr id="340" name="円/楕円 339"/>
        <xdr:cNvSpPr/>
      </xdr:nvSpPr>
      <xdr:spPr>
        <a:xfrm>
          <a:off x="15240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145039</xdr:rowOff>
    </xdr:from>
    <xdr:ext cx="762000" cy="259045"/>
    <xdr:sp macro="" textlink="">
      <xdr:nvSpPr>
        <xdr:cNvPr id="341" name="テキスト ボックス 340"/>
        <xdr:cNvSpPr txBox="1"/>
      </xdr:nvSpPr>
      <xdr:spPr>
        <a:xfrm>
          <a:off x="14909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67854</xdr:rowOff>
    </xdr:from>
    <xdr:to>
      <xdr:col>21</xdr:col>
      <xdr:colOff>50800</xdr:colOff>
      <xdr:row>64</xdr:row>
      <xdr:rowOff>169454</xdr:rowOff>
    </xdr:to>
    <xdr:sp macro="" textlink="">
      <xdr:nvSpPr>
        <xdr:cNvPr id="342" name="円/楕円 341"/>
        <xdr:cNvSpPr/>
      </xdr:nvSpPr>
      <xdr:spPr>
        <a:xfrm>
          <a:off x="14351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154231</xdr:rowOff>
    </xdr:from>
    <xdr:ext cx="762000" cy="259045"/>
    <xdr:sp macro="" textlink="">
      <xdr:nvSpPr>
        <xdr:cNvPr id="343" name="テキスト ボックス 342"/>
        <xdr:cNvSpPr txBox="1"/>
      </xdr:nvSpPr>
      <xdr:spPr>
        <a:xfrm>
          <a:off x="14020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124158</xdr:rowOff>
    </xdr:from>
    <xdr:to>
      <xdr:col>19</xdr:col>
      <xdr:colOff>533400</xdr:colOff>
      <xdr:row>65</xdr:row>
      <xdr:rowOff>54308</xdr:rowOff>
    </xdr:to>
    <xdr:sp macro="" textlink="">
      <xdr:nvSpPr>
        <xdr:cNvPr id="344" name="円/楕円 343"/>
        <xdr:cNvSpPr/>
      </xdr:nvSpPr>
      <xdr:spPr>
        <a:xfrm>
          <a:off x="13462000" y="110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39085</xdr:rowOff>
    </xdr:from>
    <xdr:ext cx="762000" cy="259045"/>
    <xdr:sp macro="" textlink="">
      <xdr:nvSpPr>
        <xdr:cNvPr id="345" name="テキスト ボックス 344"/>
        <xdr:cNvSpPr txBox="1"/>
      </xdr:nvSpPr>
      <xdr:spPr>
        <a:xfrm>
          <a:off x="13131800" y="1118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前年度に比べ</a:t>
          </a:r>
          <a:r>
            <a:rPr lang="en-US" altLang="ja-JP" sz="1200" b="0" i="0" baseline="0">
              <a:solidFill>
                <a:schemeClr val="dk1"/>
              </a:solidFill>
              <a:effectLst/>
              <a:latin typeface="+mn-ea"/>
              <a:ea typeface="+mn-ea"/>
              <a:cs typeface="+mn-cs"/>
            </a:rPr>
            <a:t>0.9</a:t>
          </a:r>
          <a:r>
            <a:rPr lang="ja-JP" altLang="ja-JP" sz="1200" b="0" i="0" baseline="0">
              <a:solidFill>
                <a:schemeClr val="dk1"/>
              </a:solidFill>
              <a:effectLst/>
              <a:latin typeface="+mn-ea"/>
              <a:ea typeface="+mn-ea"/>
              <a:cs typeface="+mn-cs"/>
            </a:rPr>
            <a:t>ポイント低下し，類似団体平均値を</a:t>
          </a:r>
          <a:r>
            <a:rPr lang="en-US" altLang="ja-JP" sz="1200" b="0" i="0" baseline="0">
              <a:solidFill>
                <a:schemeClr val="dk1"/>
              </a:solidFill>
              <a:effectLst/>
              <a:latin typeface="+mn-ea"/>
              <a:ea typeface="+mn-ea"/>
              <a:cs typeface="+mn-cs"/>
            </a:rPr>
            <a:t>2.6</a:t>
          </a:r>
          <a:r>
            <a:rPr lang="ja-JP" altLang="ja-JP" sz="1200" b="0" i="0" baseline="0">
              <a:solidFill>
                <a:schemeClr val="dk1"/>
              </a:solidFill>
              <a:effectLst/>
              <a:latin typeface="+mn-ea"/>
              <a:ea typeface="+mn-ea"/>
              <a:cs typeface="+mn-cs"/>
            </a:rPr>
            <a:t>ポイント下回っている。地方債元利償還金の減少が主な要因である。今後</a:t>
          </a:r>
          <a:r>
            <a:rPr lang="ja-JP" altLang="en-US" sz="1200" b="0" i="0" baseline="0">
              <a:solidFill>
                <a:schemeClr val="dk1"/>
              </a:solidFill>
              <a:effectLst/>
              <a:latin typeface="+mn-ea"/>
              <a:ea typeface="+mn-ea"/>
              <a:cs typeface="+mn-cs"/>
            </a:rPr>
            <a:t>は，庁舎整備事業や公共施設再編整備事業等に伴う地方債の借入の増加が見込まれものの，</a:t>
          </a:r>
          <a:r>
            <a:rPr lang="ja-JP" altLang="ja-JP" sz="1200" b="0" i="0" baseline="0">
              <a:solidFill>
                <a:schemeClr val="dk1"/>
              </a:solidFill>
              <a:effectLst/>
              <a:latin typeface="+mn-ea"/>
              <a:ea typeface="+mn-ea"/>
              <a:cs typeface="+mn-cs"/>
            </a:rPr>
            <a:t>事業の計画的な執行により地方債の借入を抑制し，公債費の適正化に努める。</a:t>
          </a:r>
          <a:endParaRPr lang="ja-JP" altLang="ja-JP" sz="16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122555</xdr:rowOff>
    </xdr:from>
    <xdr:to>
      <xdr:col>24</xdr:col>
      <xdr:colOff>558800</xdr:colOff>
      <xdr:row>37</xdr:row>
      <xdr:rowOff>144272</xdr:rowOff>
    </xdr:to>
    <xdr:cxnSp macro="">
      <xdr:nvCxnSpPr>
        <xdr:cNvPr id="377" name="直線コネクタ 376"/>
        <xdr:cNvCxnSpPr/>
      </xdr:nvCxnSpPr>
      <xdr:spPr>
        <a:xfrm flipV="1">
          <a:off x="16179800" y="646620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144272</xdr:rowOff>
    </xdr:from>
    <xdr:to>
      <xdr:col>23</xdr:col>
      <xdr:colOff>406400</xdr:colOff>
      <xdr:row>37</xdr:row>
      <xdr:rowOff>156337</xdr:rowOff>
    </xdr:to>
    <xdr:cxnSp macro="">
      <xdr:nvCxnSpPr>
        <xdr:cNvPr id="380" name="直線コネクタ 379"/>
        <xdr:cNvCxnSpPr/>
      </xdr:nvCxnSpPr>
      <xdr:spPr>
        <a:xfrm flipV="1">
          <a:off x="15290800" y="648792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156337</xdr:rowOff>
    </xdr:from>
    <xdr:to>
      <xdr:col>22</xdr:col>
      <xdr:colOff>203200</xdr:colOff>
      <xdr:row>37</xdr:row>
      <xdr:rowOff>168402</xdr:rowOff>
    </xdr:to>
    <xdr:cxnSp macro="">
      <xdr:nvCxnSpPr>
        <xdr:cNvPr id="383" name="直線コネクタ 382"/>
        <xdr:cNvCxnSpPr/>
      </xdr:nvCxnSpPr>
      <xdr:spPr>
        <a:xfrm flipV="1">
          <a:off x="14401800" y="649998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168402</xdr:rowOff>
    </xdr:from>
    <xdr:to>
      <xdr:col>21</xdr:col>
      <xdr:colOff>0</xdr:colOff>
      <xdr:row>38</xdr:row>
      <xdr:rowOff>16256</xdr:rowOff>
    </xdr:to>
    <xdr:cxnSp macro="">
      <xdr:nvCxnSpPr>
        <xdr:cNvPr id="386" name="直線コネクタ 385"/>
        <xdr:cNvCxnSpPr/>
      </xdr:nvCxnSpPr>
      <xdr:spPr>
        <a:xfrm flipV="1">
          <a:off x="13512800" y="65120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71755</xdr:rowOff>
    </xdr:from>
    <xdr:to>
      <xdr:col>24</xdr:col>
      <xdr:colOff>609600</xdr:colOff>
      <xdr:row>38</xdr:row>
      <xdr:rowOff>1905</xdr:rowOff>
    </xdr:to>
    <xdr:sp macro="" textlink="">
      <xdr:nvSpPr>
        <xdr:cNvPr id="396" name="円/楕円 395"/>
        <xdr:cNvSpPr/>
      </xdr:nvSpPr>
      <xdr:spPr>
        <a:xfrm>
          <a:off x="169672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88282</xdr:rowOff>
    </xdr:from>
    <xdr:ext cx="762000" cy="259045"/>
    <xdr:sp macro="" textlink="">
      <xdr:nvSpPr>
        <xdr:cNvPr id="397" name="公債費負担の状況該当値テキスト"/>
        <xdr:cNvSpPr txBox="1"/>
      </xdr:nvSpPr>
      <xdr:spPr>
        <a:xfrm>
          <a:off x="17106900" y="626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93472</xdr:rowOff>
    </xdr:from>
    <xdr:to>
      <xdr:col>23</xdr:col>
      <xdr:colOff>457200</xdr:colOff>
      <xdr:row>38</xdr:row>
      <xdr:rowOff>23622</xdr:rowOff>
    </xdr:to>
    <xdr:sp macro="" textlink="">
      <xdr:nvSpPr>
        <xdr:cNvPr id="398" name="円/楕円 397"/>
        <xdr:cNvSpPr/>
      </xdr:nvSpPr>
      <xdr:spPr>
        <a:xfrm>
          <a:off x="161290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33799</xdr:rowOff>
    </xdr:from>
    <xdr:ext cx="736600" cy="259045"/>
    <xdr:sp macro="" textlink="">
      <xdr:nvSpPr>
        <xdr:cNvPr id="399" name="テキスト ボックス 398"/>
        <xdr:cNvSpPr txBox="1"/>
      </xdr:nvSpPr>
      <xdr:spPr>
        <a:xfrm>
          <a:off x="15798800" y="620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105537</xdr:rowOff>
    </xdr:from>
    <xdr:to>
      <xdr:col>22</xdr:col>
      <xdr:colOff>254000</xdr:colOff>
      <xdr:row>38</xdr:row>
      <xdr:rowOff>35687</xdr:rowOff>
    </xdr:to>
    <xdr:sp macro="" textlink="">
      <xdr:nvSpPr>
        <xdr:cNvPr id="400" name="円/楕円 399"/>
        <xdr:cNvSpPr/>
      </xdr:nvSpPr>
      <xdr:spPr>
        <a:xfrm>
          <a:off x="15240000" y="64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45864</xdr:rowOff>
    </xdr:from>
    <xdr:ext cx="762000" cy="259045"/>
    <xdr:sp macro="" textlink="">
      <xdr:nvSpPr>
        <xdr:cNvPr id="401" name="テキスト ボックス 400"/>
        <xdr:cNvSpPr txBox="1"/>
      </xdr:nvSpPr>
      <xdr:spPr>
        <a:xfrm>
          <a:off x="14909800" y="621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117602</xdr:rowOff>
    </xdr:from>
    <xdr:to>
      <xdr:col>21</xdr:col>
      <xdr:colOff>50800</xdr:colOff>
      <xdr:row>38</xdr:row>
      <xdr:rowOff>47752</xdr:rowOff>
    </xdr:to>
    <xdr:sp macro="" textlink="">
      <xdr:nvSpPr>
        <xdr:cNvPr id="402" name="円/楕円 401"/>
        <xdr:cNvSpPr/>
      </xdr:nvSpPr>
      <xdr:spPr>
        <a:xfrm>
          <a:off x="14351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57929</xdr:rowOff>
    </xdr:from>
    <xdr:ext cx="762000" cy="259045"/>
    <xdr:sp macro="" textlink="">
      <xdr:nvSpPr>
        <xdr:cNvPr id="403" name="テキスト ボックス 402"/>
        <xdr:cNvSpPr txBox="1"/>
      </xdr:nvSpPr>
      <xdr:spPr>
        <a:xfrm>
          <a:off x="14020800" y="62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136906</xdr:rowOff>
    </xdr:from>
    <xdr:to>
      <xdr:col>19</xdr:col>
      <xdr:colOff>533400</xdr:colOff>
      <xdr:row>38</xdr:row>
      <xdr:rowOff>67056</xdr:rowOff>
    </xdr:to>
    <xdr:sp macro="" textlink="">
      <xdr:nvSpPr>
        <xdr:cNvPr id="404" name="円/楕円 403"/>
        <xdr:cNvSpPr/>
      </xdr:nvSpPr>
      <xdr:spPr>
        <a:xfrm>
          <a:off x="13462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77233</xdr:rowOff>
    </xdr:from>
    <xdr:ext cx="762000" cy="259045"/>
    <xdr:sp macro="" textlink="">
      <xdr:nvSpPr>
        <xdr:cNvPr id="405" name="テキスト ボックス 404"/>
        <xdr:cNvSpPr txBox="1"/>
      </xdr:nvSpPr>
      <xdr:spPr>
        <a:xfrm>
          <a:off x="13131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前年度に比べ</a:t>
          </a:r>
          <a:r>
            <a:rPr lang="en-US" altLang="ja-JP" sz="1200" b="0" i="0" baseline="0">
              <a:solidFill>
                <a:schemeClr val="dk1"/>
              </a:solidFill>
              <a:effectLst/>
              <a:latin typeface="+mn-ea"/>
              <a:ea typeface="+mn-ea"/>
              <a:cs typeface="+mn-cs"/>
            </a:rPr>
            <a:t>19.6</a:t>
          </a:r>
          <a:r>
            <a:rPr lang="ja-JP" altLang="ja-JP" sz="1200" b="0" i="0" baseline="0">
              <a:solidFill>
                <a:schemeClr val="dk1"/>
              </a:solidFill>
              <a:effectLst/>
              <a:latin typeface="+mn-ea"/>
              <a:ea typeface="+mn-ea"/>
              <a:cs typeface="+mn-cs"/>
            </a:rPr>
            <a:t>ポイント低下し，類似団体平均値を</a:t>
          </a:r>
          <a:r>
            <a:rPr lang="en-US" altLang="ja-JP" sz="1200" b="0" i="0" baseline="0">
              <a:solidFill>
                <a:schemeClr val="dk1"/>
              </a:solidFill>
              <a:effectLst/>
              <a:latin typeface="+mn-ea"/>
              <a:ea typeface="+mn-ea"/>
              <a:cs typeface="+mn-cs"/>
            </a:rPr>
            <a:t>15.4</a:t>
          </a:r>
          <a:r>
            <a:rPr lang="ja-JP" altLang="ja-JP" sz="1200" b="0" i="0" baseline="0">
              <a:solidFill>
                <a:schemeClr val="dk1"/>
              </a:solidFill>
              <a:effectLst/>
              <a:latin typeface="+mn-ea"/>
              <a:ea typeface="+mn-ea"/>
              <a:cs typeface="+mn-cs"/>
            </a:rPr>
            <a:t>ポイント下回っている。これは，</a:t>
          </a:r>
          <a:r>
            <a:rPr lang="ja-JP" altLang="en-US" sz="1200" b="0" i="0" baseline="0">
              <a:solidFill>
                <a:schemeClr val="dk1"/>
              </a:solidFill>
              <a:effectLst/>
              <a:latin typeface="+mn-ea"/>
              <a:ea typeface="+mn-ea"/>
              <a:cs typeface="+mn-cs"/>
            </a:rPr>
            <a:t>合併前に借入れた市債の償還終了</a:t>
          </a:r>
          <a:r>
            <a:rPr lang="ja-JP" altLang="ja-JP" sz="1200" b="0" i="0" baseline="0">
              <a:solidFill>
                <a:schemeClr val="dk1"/>
              </a:solidFill>
              <a:effectLst/>
              <a:latin typeface="+mn-ea"/>
              <a:ea typeface="+mn-ea"/>
              <a:cs typeface="+mn-cs"/>
            </a:rPr>
            <a:t>による地方債現在高の減少，退職手当負担見込額の減少，一方で，財政調整基金への決算剰余金の積立による充当可能基金の増加によるものである。今後も事業の計画的な執行により，市債の借入を抑制するとともに，充当可能基金を確保するなど，将来の負担を軽減できるよう，財政健全化に努める。</a:t>
          </a:r>
          <a:endParaRPr lang="ja-JP" altLang="ja-JP" sz="16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61658</xdr:rowOff>
    </xdr:from>
    <xdr:to>
      <xdr:col>24</xdr:col>
      <xdr:colOff>558800</xdr:colOff>
      <xdr:row>14</xdr:row>
      <xdr:rowOff>101071</xdr:rowOff>
    </xdr:to>
    <xdr:cxnSp macro="">
      <xdr:nvCxnSpPr>
        <xdr:cNvPr id="439" name="直線コネクタ 438"/>
        <xdr:cNvCxnSpPr/>
      </xdr:nvCxnSpPr>
      <xdr:spPr>
        <a:xfrm flipV="1">
          <a:off x="16179800" y="2461958"/>
          <a:ext cx="8382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46435</xdr:rowOff>
    </xdr:from>
    <xdr:ext cx="762000" cy="259045"/>
    <xdr:sp macro="" textlink="">
      <xdr:nvSpPr>
        <xdr:cNvPr id="440" name="将来負担の状況平均値テキスト"/>
        <xdr:cNvSpPr txBox="1"/>
      </xdr:nvSpPr>
      <xdr:spPr>
        <a:xfrm>
          <a:off x="17106900" y="2446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101071</xdr:rowOff>
    </xdr:from>
    <xdr:to>
      <xdr:col>23</xdr:col>
      <xdr:colOff>406400</xdr:colOff>
      <xdr:row>14</xdr:row>
      <xdr:rowOff>139076</xdr:rowOff>
    </xdr:to>
    <xdr:cxnSp macro="">
      <xdr:nvCxnSpPr>
        <xdr:cNvPr id="442" name="直線コネクタ 441"/>
        <xdr:cNvCxnSpPr/>
      </xdr:nvCxnSpPr>
      <xdr:spPr>
        <a:xfrm flipV="1">
          <a:off x="15290800" y="2501371"/>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139076</xdr:rowOff>
    </xdr:from>
    <xdr:to>
      <xdr:col>22</xdr:col>
      <xdr:colOff>203200</xdr:colOff>
      <xdr:row>14</xdr:row>
      <xdr:rowOff>168434</xdr:rowOff>
    </xdr:to>
    <xdr:cxnSp macro="">
      <xdr:nvCxnSpPr>
        <xdr:cNvPr id="445" name="直線コネクタ 444"/>
        <xdr:cNvCxnSpPr/>
      </xdr:nvCxnSpPr>
      <xdr:spPr>
        <a:xfrm flipV="1">
          <a:off x="14401800" y="2539376"/>
          <a:ext cx="8890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168434</xdr:rowOff>
    </xdr:from>
    <xdr:to>
      <xdr:col>21</xdr:col>
      <xdr:colOff>0</xdr:colOff>
      <xdr:row>15</xdr:row>
      <xdr:rowOff>18701</xdr:rowOff>
    </xdr:to>
    <xdr:cxnSp macro="">
      <xdr:nvCxnSpPr>
        <xdr:cNvPr id="448" name="直線コネクタ 447"/>
        <xdr:cNvCxnSpPr/>
      </xdr:nvCxnSpPr>
      <xdr:spPr>
        <a:xfrm flipV="1">
          <a:off x="13512800" y="256873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10858</xdr:rowOff>
    </xdr:from>
    <xdr:to>
      <xdr:col>24</xdr:col>
      <xdr:colOff>609600</xdr:colOff>
      <xdr:row>14</xdr:row>
      <xdr:rowOff>112458</xdr:rowOff>
    </xdr:to>
    <xdr:sp macro="" textlink="">
      <xdr:nvSpPr>
        <xdr:cNvPr id="458" name="円/楕円 457"/>
        <xdr:cNvSpPr/>
      </xdr:nvSpPr>
      <xdr:spPr>
        <a:xfrm>
          <a:off x="16967200" y="241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103585</xdr:rowOff>
    </xdr:from>
    <xdr:ext cx="762000" cy="259045"/>
    <xdr:sp macro="" textlink="">
      <xdr:nvSpPr>
        <xdr:cNvPr id="459" name="将来負担の状況該当値テキスト"/>
        <xdr:cNvSpPr txBox="1"/>
      </xdr:nvSpPr>
      <xdr:spPr>
        <a:xfrm>
          <a:off x="17106900" y="233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50271</xdr:rowOff>
    </xdr:from>
    <xdr:to>
      <xdr:col>23</xdr:col>
      <xdr:colOff>457200</xdr:colOff>
      <xdr:row>14</xdr:row>
      <xdr:rowOff>151871</xdr:rowOff>
    </xdr:to>
    <xdr:sp macro="" textlink="">
      <xdr:nvSpPr>
        <xdr:cNvPr id="460" name="円/楕円 459"/>
        <xdr:cNvSpPr/>
      </xdr:nvSpPr>
      <xdr:spPr>
        <a:xfrm>
          <a:off x="16129000" y="245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162048</xdr:rowOff>
    </xdr:from>
    <xdr:ext cx="736600" cy="259045"/>
    <xdr:sp macro="" textlink="">
      <xdr:nvSpPr>
        <xdr:cNvPr id="461" name="テキスト ボックス 460"/>
        <xdr:cNvSpPr txBox="1"/>
      </xdr:nvSpPr>
      <xdr:spPr>
        <a:xfrm>
          <a:off x="15798800" y="221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88276</xdr:rowOff>
    </xdr:from>
    <xdr:to>
      <xdr:col>22</xdr:col>
      <xdr:colOff>254000</xdr:colOff>
      <xdr:row>15</xdr:row>
      <xdr:rowOff>18426</xdr:rowOff>
    </xdr:to>
    <xdr:sp macro="" textlink="">
      <xdr:nvSpPr>
        <xdr:cNvPr id="462" name="円/楕円 461"/>
        <xdr:cNvSpPr/>
      </xdr:nvSpPr>
      <xdr:spPr>
        <a:xfrm>
          <a:off x="15240000" y="24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3203</xdr:rowOff>
    </xdr:from>
    <xdr:ext cx="762000" cy="259045"/>
    <xdr:sp macro="" textlink="">
      <xdr:nvSpPr>
        <xdr:cNvPr id="463" name="テキスト ボックス 462"/>
        <xdr:cNvSpPr txBox="1"/>
      </xdr:nvSpPr>
      <xdr:spPr>
        <a:xfrm>
          <a:off x="14909800" y="257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117634</xdr:rowOff>
    </xdr:from>
    <xdr:to>
      <xdr:col>21</xdr:col>
      <xdr:colOff>50800</xdr:colOff>
      <xdr:row>15</xdr:row>
      <xdr:rowOff>47784</xdr:rowOff>
    </xdr:to>
    <xdr:sp macro="" textlink="">
      <xdr:nvSpPr>
        <xdr:cNvPr id="464" name="円/楕円 463"/>
        <xdr:cNvSpPr/>
      </xdr:nvSpPr>
      <xdr:spPr>
        <a:xfrm>
          <a:off x="14351000" y="251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32561</xdr:rowOff>
    </xdr:from>
    <xdr:ext cx="762000" cy="259045"/>
    <xdr:sp macro="" textlink="">
      <xdr:nvSpPr>
        <xdr:cNvPr id="465" name="テキスト ボックス 464"/>
        <xdr:cNvSpPr txBox="1"/>
      </xdr:nvSpPr>
      <xdr:spPr>
        <a:xfrm>
          <a:off x="14020800" y="260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139351</xdr:rowOff>
    </xdr:from>
    <xdr:to>
      <xdr:col>19</xdr:col>
      <xdr:colOff>533400</xdr:colOff>
      <xdr:row>15</xdr:row>
      <xdr:rowOff>69501</xdr:rowOff>
    </xdr:to>
    <xdr:sp macro="" textlink="">
      <xdr:nvSpPr>
        <xdr:cNvPr id="466" name="円/楕円 465"/>
        <xdr:cNvSpPr/>
      </xdr:nvSpPr>
      <xdr:spPr>
        <a:xfrm>
          <a:off x="13462000" y="25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54278</xdr:rowOff>
    </xdr:from>
    <xdr:ext cx="762000" cy="259045"/>
    <xdr:sp macro="" textlink="">
      <xdr:nvSpPr>
        <xdr:cNvPr id="467" name="テキスト ボックス 466"/>
        <xdr:cNvSpPr txBox="1"/>
      </xdr:nvSpPr>
      <xdr:spPr>
        <a:xfrm>
          <a:off x="13131800" y="262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広島県江田島市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25,515
24,947
100.74
15,303,684
14,838,528
399,294
10,007,595
17,339,014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前年度に比べ</a:t>
          </a:r>
          <a:r>
            <a:rPr lang="en-US" altLang="ja-JP" sz="1200" b="0" i="0" baseline="0">
              <a:solidFill>
                <a:schemeClr val="dk1"/>
              </a:solidFill>
              <a:effectLst/>
              <a:latin typeface="+mn-ea"/>
              <a:ea typeface="+mn-ea"/>
              <a:cs typeface="+mn-cs"/>
            </a:rPr>
            <a:t>0.8</a:t>
          </a:r>
          <a:r>
            <a:rPr lang="ja-JP" altLang="ja-JP" sz="1200" b="0" i="0" baseline="0">
              <a:solidFill>
                <a:schemeClr val="dk1"/>
              </a:solidFill>
              <a:effectLst/>
              <a:latin typeface="+mn-ea"/>
              <a:ea typeface="+mn-ea"/>
              <a:cs typeface="+mn-cs"/>
            </a:rPr>
            <a:t>ポイント減少している。職員の採用抑制により人件費の抑制を行っているが，</a:t>
          </a:r>
          <a:r>
            <a:rPr lang="ja-JP" altLang="en-US" sz="1200" b="0" i="0" baseline="0">
              <a:solidFill>
                <a:schemeClr val="dk1"/>
              </a:solidFill>
              <a:effectLst/>
              <a:latin typeface="+mn-ea"/>
              <a:ea typeface="+mn-ea"/>
              <a:cs typeface="+mn-cs"/>
            </a:rPr>
            <a:t>類似団体と比べ職員数が多く，依然として</a:t>
          </a:r>
          <a:r>
            <a:rPr lang="ja-JP" altLang="ja-JP" sz="1200" b="0" i="0" baseline="0">
              <a:solidFill>
                <a:schemeClr val="dk1"/>
              </a:solidFill>
              <a:effectLst/>
              <a:latin typeface="+mn-ea"/>
              <a:ea typeface="+mn-ea"/>
              <a:cs typeface="+mn-cs"/>
            </a:rPr>
            <a:t>類似団体平均値を</a:t>
          </a:r>
          <a:r>
            <a:rPr lang="en-US" altLang="ja-JP" sz="1200" b="0" i="0" baseline="0">
              <a:solidFill>
                <a:schemeClr val="dk1"/>
              </a:solidFill>
              <a:effectLst/>
              <a:latin typeface="+mn-ea"/>
              <a:ea typeface="+mn-ea"/>
              <a:cs typeface="+mn-cs"/>
            </a:rPr>
            <a:t>3.4</a:t>
          </a:r>
          <a:r>
            <a:rPr lang="ja-JP" altLang="ja-JP" sz="1200" b="0" i="0" baseline="0">
              <a:solidFill>
                <a:schemeClr val="dk1"/>
              </a:solidFill>
              <a:effectLst/>
              <a:latin typeface="+mn-ea"/>
              <a:ea typeface="+mn-ea"/>
              <a:cs typeface="+mn-cs"/>
            </a:rPr>
            <a:t>ポイント上回</a:t>
          </a:r>
          <a:r>
            <a:rPr lang="ja-JP" altLang="en-US" sz="1200" b="0" i="0" baseline="0">
              <a:solidFill>
                <a:schemeClr val="dk1"/>
              </a:solidFill>
              <a:effectLst/>
              <a:latin typeface="+mn-ea"/>
              <a:ea typeface="+mn-ea"/>
              <a:cs typeface="+mn-cs"/>
            </a:rPr>
            <a:t>り，</a:t>
          </a:r>
          <a:r>
            <a:rPr lang="ja-JP" altLang="ja-JP" sz="1200" b="0" i="0" baseline="0">
              <a:solidFill>
                <a:schemeClr val="dk1"/>
              </a:solidFill>
              <a:effectLst/>
              <a:latin typeface="+mn-ea"/>
              <a:ea typeface="+mn-ea"/>
              <a:cs typeface="+mn-cs"/>
            </a:rPr>
            <a:t>人件費の占める割合は高い状況である。今後においても，定員適正化計画に基づき，適正な定員管理に努める。</a:t>
          </a:r>
          <a:endParaRPr lang="ja-JP" altLang="ja-JP" sz="16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66040</xdr:rowOff>
    </xdr:from>
    <xdr:to>
      <xdr:col>7</xdr:col>
      <xdr:colOff>15875</xdr:colOff>
      <xdr:row>38</xdr:row>
      <xdr:rowOff>127000</xdr:rowOff>
    </xdr:to>
    <xdr:cxnSp macro="">
      <xdr:nvCxnSpPr>
        <xdr:cNvPr id="64" name="直線コネクタ 63"/>
        <xdr:cNvCxnSpPr/>
      </xdr:nvCxnSpPr>
      <xdr:spPr>
        <a:xfrm flipV="1">
          <a:off x="3987800" y="6581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40</xdr:row>
      <xdr:rowOff>58420</xdr:rowOff>
    </xdr:to>
    <xdr:cxnSp macro="">
      <xdr:nvCxnSpPr>
        <xdr:cNvPr id="67" name="直線コネクタ 66"/>
        <xdr:cNvCxnSpPr/>
      </xdr:nvCxnSpPr>
      <xdr:spPr>
        <a:xfrm flipV="1">
          <a:off x="3098800" y="66421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35560</xdr:rowOff>
    </xdr:from>
    <xdr:to>
      <xdr:col>4</xdr:col>
      <xdr:colOff>346075</xdr:colOff>
      <xdr:row>40</xdr:row>
      <xdr:rowOff>58420</xdr:rowOff>
    </xdr:to>
    <xdr:cxnSp macro="">
      <xdr:nvCxnSpPr>
        <xdr:cNvPr id="70" name="直線コネクタ 69"/>
        <xdr:cNvCxnSpPr/>
      </xdr:nvCxnSpPr>
      <xdr:spPr>
        <a:xfrm>
          <a:off x="2209800" y="6893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138430</xdr:rowOff>
    </xdr:from>
    <xdr:to>
      <xdr:col>3</xdr:col>
      <xdr:colOff>142875</xdr:colOff>
      <xdr:row>40</xdr:row>
      <xdr:rowOff>35560</xdr:rowOff>
    </xdr:to>
    <xdr:cxnSp macro="">
      <xdr:nvCxnSpPr>
        <xdr:cNvPr id="73" name="直線コネクタ 72"/>
        <xdr:cNvCxnSpPr/>
      </xdr:nvCxnSpPr>
      <xdr:spPr>
        <a:xfrm>
          <a:off x="1320800" y="6824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15240</xdr:rowOff>
    </xdr:from>
    <xdr:to>
      <xdr:col>7</xdr:col>
      <xdr:colOff>66675</xdr:colOff>
      <xdr:row>38</xdr:row>
      <xdr:rowOff>116840</xdr:rowOff>
    </xdr:to>
    <xdr:sp macro="" textlink="">
      <xdr:nvSpPr>
        <xdr:cNvPr id="83" name="円/楕円 82"/>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158767</xdr:rowOff>
    </xdr:from>
    <xdr:ext cx="762000" cy="259045"/>
    <xdr:sp macro="" textlink="">
      <xdr:nvSpPr>
        <xdr:cNvPr id="84"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5" name="円/楕円 84"/>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6" name="テキスト ボックス 85"/>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7620</xdr:rowOff>
    </xdr:from>
    <xdr:to>
      <xdr:col>4</xdr:col>
      <xdr:colOff>396875</xdr:colOff>
      <xdr:row>40</xdr:row>
      <xdr:rowOff>109220</xdr:rowOff>
    </xdr:to>
    <xdr:sp macro="" textlink="">
      <xdr:nvSpPr>
        <xdr:cNvPr id="87" name="円/楕円 86"/>
        <xdr:cNvSpPr/>
      </xdr:nvSpPr>
      <xdr:spPr>
        <a:xfrm>
          <a:off x="3048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93997</xdr:rowOff>
    </xdr:from>
    <xdr:ext cx="762000" cy="259045"/>
    <xdr:sp macro="" textlink="">
      <xdr:nvSpPr>
        <xdr:cNvPr id="88" name="テキスト ボックス 87"/>
        <xdr:cNvSpPr txBox="1"/>
      </xdr:nvSpPr>
      <xdr:spPr>
        <a:xfrm>
          <a:off x="2717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156210</xdr:rowOff>
    </xdr:from>
    <xdr:to>
      <xdr:col>3</xdr:col>
      <xdr:colOff>193675</xdr:colOff>
      <xdr:row>40</xdr:row>
      <xdr:rowOff>86360</xdr:rowOff>
    </xdr:to>
    <xdr:sp macro="" textlink="">
      <xdr:nvSpPr>
        <xdr:cNvPr id="89" name="円/楕円 88"/>
        <xdr:cNvSpPr/>
      </xdr:nvSpPr>
      <xdr:spPr>
        <a:xfrm>
          <a:off x="2159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71137</xdr:rowOff>
    </xdr:from>
    <xdr:ext cx="762000" cy="259045"/>
    <xdr:sp macro="" textlink="">
      <xdr:nvSpPr>
        <xdr:cNvPr id="90" name="テキスト ボックス 89"/>
        <xdr:cNvSpPr txBox="1"/>
      </xdr:nvSpPr>
      <xdr:spPr>
        <a:xfrm>
          <a:off x="1828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87630</xdr:rowOff>
    </xdr:from>
    <xdr:to>
      <xdr:col>1</xdr:col>
      <xdr:colOff>676275</xdr:colOff>
      <xdr:row>40</xdr:row>
      <xdr:rowOff>17780</xdr:rowOff>
    </xdr:to>
    <xdr:sp macro="" textlink="">
      <xdr:nvSpPr>
        <xdr:cNvPr id="91" name="円/楕円 90"/>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2557</xdr:rowOff>
    </xdr:from>
    <xdr:ext cx="762000" cy="259045"/>
    <xdr:sp macro="" textlink="">
      <xdr:nvSpPr>
        <xdr:cNvPr id="92" name="テキスト ボックス 91"/>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前年度に比べ</a:t>
          </a:r>
          <a:r>
            <a:rPr lang="en-US" altLang="ja-JP" sz="1200" b="0" i="0" baseline="0">
              <a:solidFill>
                <a:schemeClr val="dk1"/>
              </a:solidFill>
              <a:effectLst/>
              <a:latin typeface="+mn-ea"/>
              <a:ea typeface="+mn-ea"/>
              <a:cs typeface="+mn-cs"/>
            </a:rPr>
            <a:t>1.1</a:t>
          </a:r>
          <a:r>
            <a:rPr lang="ja-JP" altLang="ja-JP" sz="1200" b="0" i="0" baseline="0">
              <a:solidFill>
                <a:schemeClr val="dk1"/>
              </a:solidFill>
              <a:effectLst/>
              <a:latin typeface="+mn-ea"/>
              <a:ea typeface="+mn-ea"/>
              <a:cs typeface="+mn-cs"/>
            </a:rPr>
            <a:t>ポイント増加し，また，類似団体平均値を</a:t>
          </a:r>
          <a:r>
            <a:rPr lang="en-US" altLang="ja-JP" sz="1200" b="0" i="0" baseline="0">
              <a:solidFill>
                <a:schemeClr val="dk1"/>
              </a:solidFill>
              <a:effectLst/>
              <a:latin typeface="+mn-ea"/>
              <a:ea typeface="+mn-ea"/>
              <a:cs typeface="+mn-cs"/>
            </a:rPr>
            <a:t>0.9</a:t>
          </a:r>
          <a:r>
            <a:rPr lang="ja-JP" altLang="ja-JP" sz="1200" b="0" i="0" baseline="0">
              <a:solidFill>
                <a:schemeClr val="dk1"/>
              </a:solidFill>
              <a:effectLst/>
              <a:latin typeface="+mn-ea"/>
              <a:ea typeface="+mn-ea"/>
              <a:cs typeface="+mn-cs"/>
            </a:rPr>
            <a:t>ポイント上回っている。</a:t>
          </a:r>
          <a:r>
            <a:rPr lang="ja-JP" altLang="en-US" sz="1200" b="0" i="0" baseline="0">
              <a:solidFill>
                <a:schemeClr val="dk1"/>
              </a:solidFill>
              <a:effectLst/>
              <a:latin typeface="+mn-ea"/>
              <a:ea typeface="+mn-ea"/>
              <a:cs typeface="+mn-cs"/>
            </a:rPr>
            <a:t>増加の主な要因として，業務の外部委託等の増加によるものが影響している。</a:t>
          </a:r>
          <a:endParaRPr lang="en-US" altLang="ja-JP" sz="1200" b="0" i="0" baseline="0">
            <a:solidFill>
              <a:schemeClr val="dk1"/>
            </a:solidFill>
            <a:effectLst/>
            <a:latin typeface="+mn-ea"/>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a:t>
          </a:r>
          <a:r>
            <a:rPr lang="ja-JP" altLang="en-US" sz="1200" b="0" i="0" baseline="0">
              <a:solidFill>
                <a:schemeClr val="dk1"/>
              </a:solidFill>
              <a:effectLst/>
              <a:latin typeface="+mn-ea"/>
              <a:ea typeface="+mn-ea"/>
              <a:cs typeface="+mn-cs"/>
            </a:rPr>
            <a:t>増加が見込まれるが，</a:t>
          </a:r>
          <a:r>
            <a:rPr lang="ja-JP" altLang="ja-JP" sz="1200" b="0" i="0" baseline="0">
              <a:solidFill>
                <a:schemeClr val="dk1"/>
              </a:solidFill>
              <a:effectLst/>
              <a:latin typeface="+mn-ea"/>
              <a:ea typeface="+mn-ea"/>
              <a:cs typeface="+mn-cs"/>
            </a:rPr>
            <a:t>引き続き施設の統廃合等による管理経費の抑制，事務事業の見直し等に努める。</a:t>
          </a:r>
          <a:endParaRPr lang="ja-JP" altLang="ja-JP" sz="16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132443</xdr:rowOff>
    </xdr:from>
    <xdr:to>
      <xdr:col>24</xdr:col>
      <xdr:colOff>31750</xdr:colOff>
      <xdr:row>17</xdr:row>
      <xdr:rowOff>80736</xdr:rowOff>
    </xdr:to>
    <xdr:cxnSp macro="">
      <xdr:nvCxnSpPr>
        <xdr:cNvPr id="127" name="直線コネクタ 126"/>
        <xdr:cNvCxnSpPr/>
      </xdr:nvCxnSpPr>
      <xdr:spPr>
        <a:xfrm>
          <a:off x="15671800" y="28756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75293</xdr:rowOff>
    </xdr:from>
    <xdr:to>
      <xdr:col>22</xdr:col>
      <xdr:colOff>565150</xdr:colOff>
      <xdr:row>16</xdr:row>
      <xdr:rowOff>132443</xdr:rowOff>
    </xdr:to>
    <xdr:cxnSp macro="">
      <xdr:nvCxnSpPr>
        <xdr:cNvPr id="130" name="直線コネクタ 129"/>
        <xdr:cNvCxnSpPr/>
      </xdr:nvCxnSpPr>
      <xdr:spPr>
        <a:xfrm>
          <a:off x="14782800" y="26470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75293</xdr:rowOff>
    </xdr:from>
    <xdr:to>
      <xdr:col>21</xdr:col>
      <xdr:colOff>361950</xdr:colOff>
      <xdr:row>16</xdr:row>
      <xdr:rowOff>67129</xdr:rowOff>
    </xdr:to>
    <xdr:cxnSp macro="">
      <xdr:nvCxnSpPr>
        <xdr:cNvPr id="133" name="直線コネクタ 132"/>
        <xdr:cNvCxnSpPr/>
      </xdr:nvCxnSpPr>
      <xdr:spPr>
        <a:xfrm flipV="1">
          <a:off x="13893800" y="26470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151493</xdr:rowOff>
    </xdr:from>
    <xdr:to>
      <xdr:col>20</xdr:col>
      <xdr:colOff>158750</xdr:colOff>
      <xdr:row>16</xdr:row>
      <xdr:rowOff>67129</xdr:rowOff>
    </xdr:to>
    <xdr:cxnSp macro="">
      <xdr:nvCxnSpPr>
        <xdr:cNvPr id="136" name="直線コネクタ 135"/>
        <xdr:cNvCxnSpPr/>
      </xdr:nvCxnSpPr>
      <xdr:spPr>
        <a:xfrm>
          <a:off x="13004800" y="27232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46" name="円/楕円 145"/>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2013</xdr:rowOff>
    </xdr:from>
    <xdr:ext cx="762000" cy="259045"/>
    <xdr:sp macro="" textlink="">
      <xdr:nvSpPr>
        <xdr:cNvPr id="147" name="物件費該当値テキスト"/>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81643</xdr:rowOff>
    </xdr:from>
    <xdr:to>
      <xdr:col>22</xdr:col>
      <xdr:colOff>615950</xdr:colOff>
      <xdr:row>17</xdr:row>
      <xdr:rowOff>11793</xdr:rowOff>
    </xdr:to>
    <xdr:sp macro="" textlink="">
      <xdr:nvSpPr>
        <xdr:cNvPr id="148" name="円/楕円 147"/>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49" name="テキスト ボックス 148"/>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24493</xdr:rowOff>
    </xdr:from>
    <xdr:to>
      <xdr:col>21</xdr:col>
      <xdr:colOff>412750</xdr:colOff>
      <xdr:row>15</xdr:row>
      <xdr:rowOff>126093</xdr:rowOff>
    </xdr:to>
    <xdr:sp macro="" textlink="">
      <xdr:nvSpPr>
        <xdr:cNvPr id="150" name="円/楕円 149"/>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136270</xdr:rowOff>
    </xdr:from>
    <xdr:ext cx="762000" cy="259045"/>
    <xdr:sp macro="" textlink="">
      <xdr:nvSpPr>
        <xdr:cNvPr id="151" name="テキスト ボックス 150"/>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16329</xdr:rowOff>
    </xdr:from>
    <xdr:to>
      <xdr:col>20</xdr:col>
      <xdr:colOff>209550</xdr:colOff>
      <xdr:row>16</xdr:row>
      <xdr:rowOff>117929</xdr:rowOff>
    </xdr:to>
    <xdr:sp macro="" textlink="">
      <xdr:nvSpPr>
        <xdr:cNvPr id="152" name="円/楕円 151"/>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102706</xdr:rowOff>
    </xdr:from>
    <xdr:ext cx="762000" cy="259045"/>
    <xdr:sp macro="" textlink="">
      <xdr:nvSpPr>
        <xdr:cNvPr id="153" name="テキスト ボックス 152"/>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54" name="円/楕円 153"/>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55" name="テキスト ボックス 154"/>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前年度に比べ</a:t>
          </a:r>
          <a:r>
            <a:rPr lang="en-US" altLang="ja-JP" sz="1200" b="0" i="0" baseline="0">
              <a:solidFill>
                <a:schemeClr val="dk1"/>
              </a:solidFill>
              <a:effectLst/>
              <a:latin typeface="+mn-ea"/>
              <a:ea typeface="+mn-ea"/>
              <a:cs typeface="+mn-cs"/>
            </a:rPr>
            <a:t>0.1</a:t>
          </a:r>
          <a:r>
            <a:rPr lang="ja-JP" altLang="ja-JP" sz="1200" b="0" i="0" baseline="0">
              <a:solidFill>
                <a:schemeClr val="dk1"/>
              </a:solidFill>
              <a:effectLst/>
              <a:latin typeface="+mn-ea"/>
              <a:ea typeface="+mn-ea"/>
              <a:cs typeface="+mn-cs"/>
            </a:rPr>
            <a:t>ポイント</a:t>
          </a:r>
          <a:r>
            <a:rPr lang="ja-JP" altLang="en-US" sz="1200" b="0" i="0" baseline="0">
              <a:solidFill>
                <a:schemeClr val="dk1"/>
              </a:solidFill>
              <a:effectLst/>
              <a:latin typeface="+mn-ea"/>
              <a:ea typeface="+mn-ea"/>
              <a:cs typeface="+mn-cs"/>
            </a:rPr>
            <a:t>増加しているが</a:t>
          </a:r>
          <a:r>
            <a:rPr lang="ja-JP" altLang="ja-JP" sz="1200" b="0" i="0" baseline="0">
              <a:solidFill>
                <a:schemeClr val="dk1"/>
              </a:solidFill>
              <a:effectLst/>
              <a:latin typeface="+mn-ea"/>
              <a:ea typeface="+mn-ea"/>
              <a:cs typeface="+mn-cs"/>
            </a:rPr>
            <a:t>，類似団体平均値を</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ポイント下回っている。</a:t>
          </a:r>
          <a:r>
            <a:rPr lang="ja-JP" altLang="en-US" sz="1200" b="0" i="0" baseline="0">
              <a:solidFill>
                <a:schemeClr val="dk1"/>
              </a:solidFill>
              <a:effectLst/>
              <a:latin typeface="+mn-ea"/>
              <a:ea typeface="+mn-ea"/>
              <a:cs typeface="+mn-cs"/>
            </a:rPr>
            <a:t>主な増減理由は，</a:t>
          </a:r>
          <a:r>
            <a:rPr lang="ja-JP" altLang="ja-JP" sz="1200" b="0" i="0" baseline="0">
              <a:solidFill>
                <a:schemeClr val="dk1"/>
              </a:solidFill>
              <a:effectLst/>
              <a:latin typeface="+mn-lt"/>
              <a:ea typeface="+mn-ea"/>
              <a:cs typeface="+mn-cs"/>
            </a:rPr>
            <a:t>障害者（児）</a:t>
          </a:r>
          <a:r>
            <a:rPr lang="ja-JP" altLang="en-US" sz="1200" b="0" i="0" baseline="0">
              <a:solidFill>
                <a:schemeClr val="dk1"/>
              </a:solidFill>
              <a:effectLst/>
              <a:latin typeface="+mn-lt"/>
              <a:ea typeface="+mn-ea"/>
              <a:cs typeface="+mn-cs"/>
            </a:rPr>
            <a:t>支援の拡充である。なお，児童手当及び児童扶養手当は減少していて，生活保護費は横ばいとなっている。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今後の社会情勢等の動向によっては，障害者（児）に係る扶助費や生活</a:t>
          </a:r>
          <a:r>
            <a:rPr lang="ja-JP" altLang="en-US" sz="1200" b="0" i="0" baseline="0">
              <a:solidFill>
                <a:schemeClr val="dk1"/>
              </a:solidFill>
              <a:effectLst/>
              <a:latin typeface="+mn-ea"/>
              <a:ea typeface="+mn-ea"/>
              <a:cs typeface="+mn-cs"/>
            </a:rPr>
            <a:t>保護費</a:t>
          </a:r>
          <a:r>
            <a:rPr lang="ja-JP" altLang="ja-JP" sz="1200" b="0" i="0" baseline="0">
              <a:solidFill>
                <a:schemeClr val="dk1"/>
              </a:solidFill>
              <a:effectLst/>
              <a:latin typeface="+mn-ea"/>
              <a:ea typeface="+mn-ea"/>
              <a:cs typeface="+mn-cs"/>
            </a:rPr>
            <a:t>，医療費等の増加が予想されるため，適切な運営に努める。</a:t>
          </a:r>
          <a:endParaRPr lang="ja-JP" altLang="ja-JP" sz="12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7257</xdr:rowOff>
    </xdr:to>
    <xdr:cxnSp macro="">
      <xdr:nvCxnSpPr>
        <xdr:cNvPr id="190" name="直線コネクタ 189"/>
        <xdr:cNvCxnSpPr/>
      </xdr:nvCxnSpPr>
      <xdr:spPr>
        <a:xfrm>
          <a:off x="3987800" y="92546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18143</xdr:rowOff>
    </xdr:to>
    <xdr:cxnSp macro="">
      <xdr:nvCxnSpPr>
        <xdr:cNvPr id="193" name="直線コネクタ 192"/>
        <xdr:cNvCxnSpPr/>
      </xdr:nvCxnSpPr>
      <xdr:spPr>
        <a:xfrm flipV="1">
          <a:off x="3098800" y="9254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113393</xdr:rowOff>
    </xdr:from>
    <xdr:to>
      <xdr:col>4</xdr:col>
      <xdr:colOff>346075</xdr:colOff>
      <xdr:row>54</xdr:row>
      <xdr:rowOff>18143</xdr:rowOff>
    </xdr:to>
    <xdr:cxnSp macro="">
      <xdr:nvCxnSpPr>
        <xdr:cNvPr id="196" name="直線コネクタ 195"/>
        <xdr:cNvCxnSpPr/>
      </xdr:nvCxnSpPr>
      <xdr:spPr>
        <a:xfrm>
          <a:off x="2209800" y="9200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80735</xdr:rowOff>
    </xdr:from>
    <xdr:to>
      <xdr:col>3</xdr:col>
      <xdr:colOff>142875</xdr:colOff>
      <xdr:row>53</xdr:row>
      <xdr:rowOff>113393</xdr:rowOff>
    </xdr:to>
    <xdr:cxnSp macro="">
      <xdr:nvCxnSpPr>
        <xdr:cNvPr id="199" name="直線コネクタ 198"/>
        <xdr:cNvCxnSpPr/>
      </xdr:nvCxnSpPr>
      <xdr:spPr>
        <a:xfrm>
          <a:off x="1320800" y="9167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127907</xdr:rowOff>
    </xdr:from>
    <xdr:to>
      <xdr:col>7</xdr:col>
      <xdr:colOff>66675</xdr:colOff>
      <xdr:row>54</xdr:row>
      <xdr:rowOff>58057</xdr:rowOff>
    </xdr:to>
    <xdr:sp macro="" textlink="">
      <xdr:nvSpPr>
        <xdr:cNvPr id="209" name="円/楕円 208"/>
        <xdr:cNvSpPr/>
      </xdr:nvSpPr>
      <xdr:spPr>
        <a:xfrm>
          <a:off x="4775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144434</xdr:rowOff>
    </xdr:from>
    <xdr:ext cx="762000" cy="259045"/>
    <xdr:sp macro="" textlink="">
      <xdr:nvSpPr>
        <xdr:cNvPr id="210" name="扶助費該当値テキスト"/>
        <xdr:cNvSpPr txBox="1"/>
      </xdr:nvSpPr>
      <xdr:spPr>
        <a:xfrm>
          <a:off x="49149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11" name="円/楕円 210"/>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12" name="テキスト ボックス 211"/>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138793</xdr:rowOff>
    </xdr:from>
    <xdr:to>
      <xdr:col>4</xdr:col>
      <xdr:colOff>396875</xdr:colOff>
      <xdr:row>54</xdr:row>
      <xdr:rowOff>68943</xdr:rowOff>
    </xdr:to>
    <xdr:sp macro="" textlink="">
      <xdr:nvSpPr>
        <xdr:cNvPr id="213" name="円/楕円 212"/>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79120</xdr:rowOff>
    </xdr:from>
    <xdr:ext cx="762000" cy="259045"/>
    <xdr:sp macro="" textlink="">
      <xdr:nvSpPr>
        <xdr:cNvPr id="214" name="テキスト ボックス 213"/>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62593</xdr:rowOff>
    </xdr:from>
    <xdr:to>
      <xdr:col>3</xdr:col>
      <xdr:colOff>193675</xdr:colOff>
      <xdr:row>53</xdr:row>
      <xdr:rowOff>164193</xdr:rowOff>
    </xdr:to>
    <xdr:sp macro="" textlink="">
      <xdr:nvSpPr>
        <xdr:cNvPr id="215" name="円/楕円 214"/>
        <xdr:cNvSpPr/>
      </xdr:nvSpPr>
      <xdr:spPr>
        <a:xfrm>
          <a:off x="2159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2920</xdr:rowOff>
    </xdr:from>
    <xdr:ext cx="762000" cy="259045"/>
    <xdr:sp macro="" textlink="">
      <xdr:nvSpPr>
        <xdr:cNvPr id="216" name="テキスト ボックス 215"/>
        <xdr:cNvSpPr txBox="1"/>
      </xdr:nvSpPr>
      <xdr:spPr>
        <a:xfrm>
          <a:off x="1828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29935</xdr:rowOff>
    </xdr:from>
    <xdr:to>
      <xdr:col>1</xdr:col>
      <xdr:colOff>676275</xdr:colOff>
      <xdr:row>53</xdr:row>
      <xdr:rowOff>131535</xdr:rowOff>
    </xdr:to>
    <xdr:sp macro="" textlink="">
      <xdr:nvSpPr>
        <xdr:cNvPr id="217" name="円/楕円 216"/>
        <xdr:cNvSpPr/>
      </xdr:nvSpPr>
      <xdr:spPr>
        <a:xfrm>
          <a:off x="1270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141712</xdr:rowOff>
    </xdr:from>
    <xdr:ext cx="762000" cy="259045"/>
    <xdr:sp macro="" textlink="">
      <xdr:nvSpPr>
        <xdr:cNvPr id="218" name="テキスト ボックス 217"/>
        <xdr:cNvSpPr txBox="1"/>
      </xdr:nvSpPr>
      <xdr:spPr>
        <a:xfrm>
          <a:off x="939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前年度に比べ</a:t>
          </a:r>
          <a:r>
            <a:rPr lang="en-US" altLang="ja-JP" sz="1200" b="0" i="0" baseline="0">
              <a:solidFill>
                <a:schemeClr val="dk1"/>
              </a:solidFill>
              <a:effectLst/>
              <a:latin typeface="+mn-ea"/>
              <a:ea typeface="+mn-ea"/>
              <a:cs typeface="+mn-cs"/>
            </a:rPr>
            <a:t>0.1</a:t>
          </a:r>
          <a:r>
            <a:rPr lang="ja-JP" altLang="ja-JP" sz="1200" b="0" i="0" baseline="0">
              <a:solidFill>
                <a:schemeClr val="dk1"/>
              </a:solidFill>
              <a:effectLst/>
              <a:latin typeface="+mn-ea"/>
              <a:ea typeface="+mn-ea"/>
              <a:cs typeface="+mn-cs"/>
            </a:rPr>
            <a:t>ポイント増加し</a:t>
          </a:r>
          <a:r>
            <a:rPr lang="ja-JP" altLang="en-US" sz="1200" b="0" i="0" baseline="0">
              <a:solidFill>
                <a:schemeClr val="dk1"/>
              </a:solidFill>
              <a:effectLst/>
              <a:latin typeface="+mn-ea"/>
              <a:ea typeface="+mn-ea"/>
              <a:cs typeface="+mn-cs"/>
            </a:rPr>
            <a:t>たが</a:t>
          </a:r>
          <a:r>
            <a:rPr lang="ja-JP" altLang="ja-JP" sz="1200" b="0" i="0" baseline="0">
              <a:solidFill>
                <a:schemeClr val="dk1"/>
              </a:solidFill>
              <a:effectLst/>
              <a:latin typeface="+mn-ea"/>
              <a:ea typeface="+mn-ea"/>
              <a:cs typeface="+mn-cs"/>
            </a:rPr>
            <a:t>，類似団体平均値を</a:t>
          </a:r>
          <a:r>
            <a:rPr lang="en-US" altLang="ja-JP" sz="1200" b="0" i="0" baseline="0">
              <a:solidFill>
                <a:schemeClr val="dk1"/>
              </a:solidFill>
              <a:effectLst/>
              <a:latin typeface="+mn-ea"/>
              <a:ea typeface="+mn-ea"/>
              <a:cs typeface="+mn-cs"/>
            </a:rPr>
            <a:t>1.5</a:t>
          </a:r>
          <a:r>
            <a:rPr lang="ja-JP" altLang="ja-JP" sz="1200" b="0" i="0" baseline="0">
              <a:solidFill>
                <a:schemeClr val="dk1"/>
              </a:solidFill>
              <a:effectLst/>
              <a:latin typeface="+mn-ea"/>
              <a:ea typeface="+mn-ea"/>
              <a:cs typeface="+mn-cs"/>
            </a:rPr>
            <a:t>ポイント下回っている。介護保険事業特別会計への繰出金の増加が主な要因である。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今後も高齢化が進む中で，介護給付費や医療給付費の増加等はあるが，抑制に努めるとともに，公営事業への繰出金も健全化に努めることにより，抑制を図る。</a:t>
          </a:r>
          <a:endParaRPr lang="ja-JP" altLang="ja-JP" sz="12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104140</xdr:rowOff>
    </xdr:to>
    <xdr:cxnSp macro="">
      <xdr:nvCxnSpPr>
        <xdr:cNvPr id="251" name="直線コネクタ 250"/>
        <xdr:cNvCxnSpPr/>
      </xdr:nvCxnSpPr>
      <xdr:spPr>
        <a:xfrm>
          <a:off x="15671800" y="9697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96520</xdr:rowOff>
    </xdr:to>
    <xdr:cxnSp macro="">
      <xdr:nvCxnSpPr>
        <xdr:cNvPr id="254" name="直線コネクタ 253"/>
        <xdr:cNvCxnSpPr/>
      </xdr:nvCxnSpPr>
      <xdr:spPr>
        <a:xfrm>
          <a:off x="14782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81280</xdr:rowOff>
    </xdr:to>
    <xdr:cxnSp macro="">
      <xdr:nvCxnSpPr>
        <xdr:cNvPr id="257" name="直線コネクタ 256"/>
        <xdr:cNvCxnSpPr/>
      </xdr:nvCxnSpPr>
      <xdr:spPr>
        <a:xfrm>
          <a:off x="13893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57</xdr:row>
      <xdr:rowOff>168910</xdr:rowOff>
    </xdr:to>
    <xdr:cxnSp macro="">
      <xdr:nvCxnSpPr>
        <xdr:cNvPr id="260" name="直線コネクタ 259"/>
        <xdr:cNvCxnSpPr/>
      </xdr:nvCxnSpPr>
      <xdr:spPr>
        <a:xfrm flipV="1">
          <a:off x="13004800" y="96520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70" name="円/楕円 269"/>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71"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45720</xdr:rowOff>
    </xdr:from>
    <xdr:to>
      <xdr:col>22</xdr:col>
      <xdr:colOff>615950</xdr:colOff>
      <xdr:row>56</xdr:row>
      <xdr:rowOff>147320</xdr:rowOff>
    </xdr:to>
    <xdr:sp macro="" textlink="">
      <xdr:nvSpPr>
        <xdr:cNvPr id="272" name="円/楕円 271"/>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157497</xdr:rowOff>
    </xdr:from>
    <xdr:ext cx="736600" cy="259045"/>
    <xdr:sp macro="" textlink="">
      <xdr:nvSpPr>
        <xdr:cNvPr id="273" name="テキスト ボックス 272"/>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4" name="円/楕円 273"/>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5" name="テキスト ボックス 274"/>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6" name="円/楕円 275"/>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7" name="テキスト ボックス 27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118110</xdr:rowOff>
    </xdr:from>
    <xdr:to>
      <xdr:col>19</xdr:col>
      <xdr:colOff>6350</xdr:colOff>
      <xdr:row>58</xdr:row>
      <xdr:rowOff>48260</xdr:rowOff>
    </xdr:to>
    <xdr:sp macro="" textlink="">
      <xdr:nvSpPr>
        <xdr:cNvPr id="278" name="円/楕円 277"/>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33037</xdr:rowOff>
    </xdr:from>
    <xdr:ext cx="762000" cy="259045"/>
    <xdr:sp macro="" textlink="">
      <xdr:nvSpPr>
        <xdr:cNvPr id="279" name="テキスト ボックス 278"/>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前年度に比べ</a:t>
          </a:r>
          <a:r>
            <a:rPr lang="en-US" altLang="ja-JP" sz="1200" b="0" i="0" baseline="0">
              <a:solidFill>
                <a:schemeClr val="dk1"/>
              </a:solidFill>
              <a:effectLst/>
              <a:latin typeface="+mn-ea"/>
              <a:ea typeface="+mn-ea"/>
              <a:cs typeface="+mn-cs"/>
            </a:rPr>
            <a:t>0.5</a:t>
          </a:r>
          <a:r>
            <a:rPr lang="ja-JP" altLang="ja-JP" sz="1200" b="0" i="0" baseline="0">
              <a:solidFill>
                <a:schemeClr val="dk1"/>
              </a:solidFill>
              <a:effectLst/>
              <a:latin typeface="+mn-ea"/>
              <a:ea typeface="+mn-ea"/>
              <a:cs typeface="+mn-cs"/>
            </a:rPr>
            <a:t>ポイント減少したが，類似団体平均値を</a:t>
          </a:r>
          <a:r>
            <a:rPr lang="en-US" altLang="ja-JP" sz="1200" b="0" i="0" baseline="0">
              <a:solidFill>
                <a:schemeClr val="dk1"/>
              </a:solidFill>
              <a:effectLst/>
              <a:latin typeface="+mn-ea"/>
              <a:ea typeface="+mn-ea"/>
              <a:cs typeface="+mn-cs"/>
            </a:rPr>
            <a:t>0.3</a:t>
          </a:r>
          <a:r>
            <a:rPr lang="ja-JP" altLang="ja-JP" sz="1200" b="0" i="0" baseline="0">
              <a:solidFill>
                <a:schemeClr val="dk1"/>
              </a:solidFill>
              <a:effectLst/>
              <a:latin typeface="+mn-ea"/>
              <a:ea typeface="+mn-ea"/>
              <a:cs typeface="+mn-cs"/>
            </a:rPr>
            <a:t>ポイント上回っている。今後も，各種補助金の適正化を進めるとともに，公営企業の経営健全化による繰出金の抑制等に努める。</a:t>
          </a:r>
          <a:endParaRPr lang="ja-JP" altLang="ja-JP" sz="16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88900</xdr:rowOff>
    </xdr:from>
    <xdr:to>
      <xdr:col>24</xdr:col>
      <xdr:colOff>31750</xdr:colOff>
      <xdr:row>35</xdr:row>
      <xdr:rowOff>107950</xdr:rowOff>
    </xdr:to>
    <xdr:cxnSp macro="">
      <xdr:nvCxnSpPr>
        <xdr:cNvPr id="311" name="直線コネクタ 310"/>
        <xdr:cNvCxnSpPr/>
      </xdr:nvCxnSpPr>
      <xdr:spPr>
        <a:xfrm flipV="1">
          <a:off x="15671800" y="6089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107950</xdr:rowOff>
    </xdr:from>
    <xdr:to>
      <xdr:col>22</xdr:col>
      <xdr:colOff>565150</xdr:colOff>
      <xdr:row>35</xdr:row>
      <xdr:rowOff>119380</xdr:rowOff>
    </xdr:to>
    <xdr:cxnSp macro="">
      <xdr:nvCxnSpPr>
        <xdr:cNvPr id="314" name="直線コネクタ 313"/>
        <xdr:cNvCxnSpPr/>
      </xdr:nvCxnSpPr>
      <xdr:spPr>
        <a:xfrm flipV="1">
          <a:off x="14782800" y="6108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111760</xdr:rowOff>
    </xdr:from>
    <xdr:to>
      <xdr:col>21</xdr:col>
      <xdr:colOff>361950</xdr:colOff>
      <xdr:row>35</xdr:row>
      <xdr:rowOff>119380</xdr:rowOff>
    </xdr:to>
    <xdr:cxnSp macro="">
      <xdr:nvCxnSpPr>
        <xdr:cNvPr id="317" name="直線コネクタ 316"/>
        <xdr:cNvCxnSpPr/>
      </xdr:nvCxnSpPr>
      <xdr:spPr>
        <a:xfrm>
          <a:off x="13893800" y="61125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66040</xdr:rowOff>
    </xdr:from>
    <xdr:to>
      <xdr:col>20</xdr:col>
      <xdr:colOff>158750</xdr:colOff>
      <xdr:row>35</xdr:row>
      <xdr:rowOff>111760</xdr:rowOff>
    </xdr:to>
    <xdr:cxnSp macro="">
      <xdr:nvCxnSpPr>
        <xdr:cNvPr id="320" name="直線コネクタ 319"/>
        <xdr:cNvCxnSpPr/>
      </xdr:nvCxnSpPr>
      <xdr:spPr>
        <a:xfrm>
          <a:off x="13004800" y="589534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38100</xdr:rowOff>
    </xdr:from>
    <xdr:to>
      <xdr:col>24</xdr:col>
      <xdr:colOff>82550</xdr:colOff>
      <xdr:row>35</xdr:row>
      <xdr:rowOff>139700</xdr:rowOff>
    </xdr:to>
    <xdr:sp macro="" textlink="">
      <xdr:nvSpPr>
        <xdr:cNvPr id="330" name="円/楕円 329"/>
        <xdr:cNvSpPr/>
      </xdr:nvSpPr>
      <xdr:spPr>
        <a:xfrm>
          <a:off x="16459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10177</xdr:rowOff>
    </xdr:from>
    <xdr:ext cx="762000" cy="259045"/>
    <xdr:sp macro="" textlink="">
      <xdr:nvSpPr>
        <xdr:cNvPr id="331" name="補助費等該当値テキスト"/>
        <xdr:cNvSpPr txBox="1"/>
      </xdr:nvSpPr>
      <xdr:spPr>
        <a:xfrm>
          <a:off x="16598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57150</xdr:rowOff>
    </xdr:from>
    <xdr:to>
      <xdr:col>22</xdr:col>
      <xdr:colOff>615950</xdr:colOff>
      <xdr:row>35</xdr:row>
      <xdr:rowOff>158750</xdr:rowOff>
    </xdr:to>
    <xdr:sp macro="" textlink="">
      <xdr:nvSpPr>
        <xdr:cNvPr id="332" name="円/楕円 331"/>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143527</xdr:rowOff>
    </xdr:from>
    <xdr:ext cx="736600" cy="259045"/>
    <xdr:sp macro="" textlink="">
      <xdr:nvSpPr>
        <xdr:cNvPr id="333" name="テキスト ボックス 332"/>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68580</xdr:rowOff>
    </xdr:from>
    <xdr:to>
      <xdr:col>21</xdr:col>
      <xdr:colOff>412750</xdr:colOff>
      <xdr:row>35</xdr:row>
      <xdr:rowOff>170180</xdr:rowOff>
    </xdr:to>
    <xdr:sp macro="" textlink="">
      <xdr:nvSpPr>
        <xdr:cNvPr id="334" name="円/楕円 333"/>
        <xdr:cNvSpPr/>
      </xdr:nvSpPr>
      <xdr:spPr>
        <a:xfrm>
          <a:off x="14732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154957</xdr:rowOff>
    </xdr:from>
    <xdr:ext cx="762000" cy="259045"/>
    <xdr:sp macro="" textlink="">
      <xdr:nvSpPr>
        <xdr:cNvPr id="335" name="テキスト ボックス 334"/>
        <xdr:cNvSpPr txBox="1"/>
      </xdr:nvSpPr>
      <xdr:spPr>
        <a:xfrm>
          <a:off x="14401800" y="615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60960</xdr:rowOff>
    </xdr:from>
    <xdr:to>
      <xdr:col>20</xdr:col>
      <xdr:colOff>209550</xdr:colOff>
      <xdr:row>35</xdr:row>
      <xdr:rowOff>162560</xdr:rowOff>
    </xdr:to>
    <xdr:sp macro="" textlink="">
      <xdr:nvSpPr>
        <xdr:cNvPr id="336" name="円/楕円 335"/>
        <xdr:cNvSpPr/>
      </xdr:nvSpPr>
      <xdr:spPr>
        <a:xfrm>
          <a:off x="13843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147337</xdr:rowOff>
    </xdr:from>
    <xdr:ext cx="762000" cy="259045"/>
    <xdr:sp macro="" textlink="">
      <xdr:nvSpPr>
        <xdr:cNvPr id="337" name="テキスト ボックス 336"/>
        <xdr:cNvSpPr txBox="1"/>
      </xdr:nvSpPr>
      <xdr:spPr>
        <a:xfrm>
          <a:off x="13512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xdr:rowOff>
    </xdr:from>
    <xdr:to>
      <xdr:col>19</xdr:col>
      <xdr:colOff>6350</xdr:colOff>
      <xdr:row>34</xdr:row>
      <xdr:rowOff>116840</xdr:rowOff>
    </xdr:to>
    <xdr:sp macro="" textlink="">
      <xdr:nvSpPr>
        <xdr:cNvPr id="338" name="円/楕円 337"/>
        <xdr:cNvSpPr/>
      </xdr:nvSpPr>
      <xdr:spPr>
        <a:xfrm>
          <a:off x="12954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127017</xdr:rowOff>
    </xdr:from>
    <xdr:ext cx="762000" cy="259045"/>
    <xdr:sp macro="" textlink="">
      <xdr:nvSpPr>
        <xdr:cNvPr id="339" name="テキスト ボックス 338"/>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前年度に比べ</a:t>
          </a:r>
          <a:r>
            <a:rPr lang="en-US" altLang="ja-JP" sz="1200" b="0" i="0" baseline="0">
              <a:solidFill>
                <a:schemeClr val="dk1"/>
              </a:solidFill>
              <a:effectLst/>
              <a:latin typeface="+mn-ea"/>
              <a:ea typeface="+mn-ea"/>
              <a:cs typeface="+mn-cs"/>
            </a:rPr>
            <a:t>0.2</a:t>
          </a:r>
          <a:r>
            <a:rPr lang="ja-JP" altLang="ja-JP" sz="1200" b="0" i="0" baseline="0">
              <a:solidFill>
                <a:schemeClr val="dk1"/>
              </a:solidFill>
              <a:effectLst/>
              <a:latin typeface="+mn-ea"/>
              <a:ea typeface="+mn-ea"/>
              <a:cs typeface="+mn-cs"/>
            </a:rPr>
            <a:t>ポイント</a:t>
          </a:r>
          <a:r>
            <a:rPr lang="ja-JP" altLang="en-US" sz="1200" b="0" i="0" baseline="0">
              <a:solidFill>
                <a:schemeClr val="dk1"/>
              </a:solidFill>
              <a:effectLst/>
              <a:latin typeface="+mn-ea"/>
              <a:ea typeface="+mn-ea"/>
              <a:cs typeface="+mn-cs"/>
            </a:rPr>
            <a:t>増加</a:t>
          </a:r>
          <a:r>
            <a:rPr lang="ja-JP" altLang="ja-JP" sz="1200" b="0" i="0" baseline="0">
              <a:solidFill>
                <a:schemeClr val="dk1"/>
              </a:solidFill>
              <a:effectLst/>
              <a:latin typeface="+mn-ea"/>
              <a:ea typeface="+mn-ea"/>
              <a:cs typeface="+mn-cs"/>
            </a:rPr>
            <a:t>したが，これは元利償還金の</a:t>
          </a:r>
          <a:r>
            <a:rPr lang="ja-JP" altLang="en-US" sz="1200" b="0" i="0" baseline="0">
              <a:solidFill>
                <a:schemeClr val="dk1"/>
              </a:solidFill>
              <a:effectLst/>
              <a:latin typeface="+mn-ea"/>
              <a:ea typeface="+mn-ea"/>
              <a:cs typeface="+mn-cs"/>
            </a:rPr>
            <a:t>増加</a:t>
          </a:r>
          <a:r>
            <a:rPr lang="ja-JP" altLang="ja-JP" sz="1200" b="0" i="0" baseline="0">
              <a:solidFill>
                <a:schemeClr val="dk1"/>
              </a:solidFill>
              <a:effectLst/>
              <a:latin typeface="+mn-ea"/>
              <a:ea typeface="+mn-ea"/>
              <a:cs typeface="+mn-cs"/>
            </a:rPr>
            <a:t>及び経常経費充当一般財源の</a:t>
          </a:r>
          <a:r>
            <a:rPr lang="ja-JP" altLang="en-US" sz="1200" b="0" i="0" baseline="0">
              <a:solidFill>
                <a:schemeClr val="dk1"/>
              </a:solidFill>
              <a:effectLst/>
              <a:latin typeface="+mn-ea"/>
              <a:ea typeface="+mn-ea"/>
              <a:cs typeface="+mn-cs"/>
            </a:rPr>
            <a:t>減少</a:t>
          </a:r>
          <a:r>
            <a:rPr lang="ja-JP" altLang="ja-JP" sz="1200" b="0" i="0" baseline="0">
              <a:solidFill>
                <a:schemeClr val="dk1"/>
              </a:solidFill>
              <a:effectLst/>
              <a:latin typeface="+mn-ea"/>
              <a:ea typeface="+mn-ea"/>
              <a:cs typeface="+mn-cs"/>
            </a:rPr>
            <a:t>が要因となっている。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臨時財政対策債及び建設地方債発行額の減少により，地方債現在高は</a:t>
          </a:r>
          <a:r>
            <a:rPr lang="ja-JP" altLang="en-US" sz="1200" b="0" i="0" baseline="0">
              <a:solidFill>
                <a:schemeClr val="dk1"/>
              </a:solidFill>
              <a:effectLst/>
              <a:latin typeface="+mn-ea"/>
              <a:ea typeface="+mn-ea"/>
              <a:cs typeface="+mn-cs"/>
            </a:rPr>
            <a:t>年々</a:t>
          </a:r>
          <a:r>
            <a:rPr lang="ja-JP" altLang="ja-JP" sz="1200" b="0" i="0" baseline="0">
              <a:solidFill>
                <a:schemeClr val="dk1"/>
              </a:solidFill>
              <a:effectLst/>
              <a:latin typeface="+mn-ea"/>
              <a:ea typeface="+mn-ea"/>
              <a:cs typeface="+mn-cs"/>
            </a:rPr>
            <a:t>減少している。</a:t>
          </a:r>
          <a:endParaRPr lang="en-US" altLang="ja-JP" sz="1200" b="0" i="0" baseline="0">
            <a:solidFill>
              <a:schemeClr val="dk1"/>
            </a:solidFill>
            <a:effectLst/>
            <a:latin typeface="+mn-ea"/>
            <a:ea typeface="+mn-ea"/>
            <a:cs typeface="+mn-cs"/>
          </a:endParaRPr>
        </a:p>
        <a:p>
          <a:pPr rtl="0" eaLnBrk="1" fontAlgn="auto" latinLnBrk="0" hangingPunct="1"/>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lt"/>
              <a:ea typeface="+mn-ea"/>
              <a:cs typeface="+mn-cs"/>
            </a:rPr>
            <a:t>今後は，庁舎整備事業や公共施設再編整備事業等に伴う地方債の借入の増加が見込まれ</a:t>
          </a:r>
          <a:r>
            <a:rPr lang="ja-JP" altLang="en-US" sz="1200" b="0" i="0" baseline="0">
              <a:solidFill>
                <a:schemeClr val="dk1"/>
              </a:solidFill>
              <a:effectLst/>
              <a:latin typeface="+mn-lt"/>
              <a:ea typeface="+mn-ea"/>
              <a:cs typeface="+mn-cs"/>
            </a:rPr>
            <a:t>る</a:t>
          </a:r>
          <a:r>
            <a:rPr lang="ja-JP" altLang="ja-JP" sz="1200" b="0" i="0" baseline="0">
              <a:solidFill>
                <a:schemeClr val="dk1"/>
              </a:solidFill>
              <a:effectLst/>
              <a:latin typeface="+mn-lt"/>
              <a:ea typeface="+mn-ea"/>
              <a:cs typeface="+mn-cs"/>
            </a:rPr>
            <a:t>ものの</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ea"/>
              <a:ea typeface="+mn-ea"/>
              <a:cs typeface="+mn-cs"/>
            </a:rPr>
            <a:t>事業の計画的執行により借入を抑制し，地方債現在高の削減及び公債費の抑制に努める。</a:t>
          </a:r>
          <a:endParaRPr lang="ja-JP" altLang="ja-JP" sz="12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xdr:rowOff>
    </xdr:from>
    <xdr:to>
      <xdr:col>7</xdr:col>
      <xdr:colOff>15875</xdr:colOff>
      <xdr:row>75</xdr:row>
      <xdr:rowOff>6985</xdr:rowOff>
    </xdr:to>
    <xdr:cxnSp macro="">
      <xdr:nvCxnSpPr>
        <xdr:cNvPr id="371" name="直線コネクタ 370"/>
        <xdr:cNvCxnSpPr/>
      </xdr:nvCxnSpPr>
      <xdr:spPr>
        <a:xfrm>
          <a:off x="3987800" y="1286192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xdr:rowOff>
    </xdr:from>
    <xdr:to>
      <xdr:col>5</xdr:col>
      <xdr:colOff>549275</xdr:colOff>
      <xdr:row>75</xdr:row>
      <xdr:rowOff>12700</xdr:rowOff>
    </xdr:to>
    <xdr:cxnSp macro="">
      <xdr:nvCxnSpPr>
        <xdr:cNvPr id="374" name="直線コネクタ 373"/>
        <xdr:cNvCxnSpPr/>
      </xdr:nvCxnSpPr>
      <xdr:spPr>
        <a:xfrm flipV="1">
          <a:off x="3098800" y="128619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xdr:rowOff>
    </xdr:from>
    <xdr:to>
      <xdr:col>4</xdr:col>
      <xdr:colOff>346075</xdr:colOff>
      <xdr:row>75</xdr:row>
      <xdr:rowOff>12700</xdr:rowOff>
    </xdr:to>
    <xdr:cxnSp macro="">
      <xdr:nvCxnSpPr>
        <xdr:cNvPr id="377" name="直線コネクタ 376"/>
        <xdr:cNvCxnSpPr/>
      </xdr:nvCxnSpPr>
      <xdr:spPr>
        <a:xfrm>
          <a:off x="2209800" y="12865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167005</xdr:rowOff>
    </xdr:from>
    <xdr:to>
      <xdr:col>3</xdr:col>
      <xdr:colOff>142875</xdr:colOff>
      <xdr:row>75</xdr:row>
      <xdr:rowOff>6985</xdr:rowOff>
    </xdr:to>
    <xdr:cxnSp macro="">
      <xdr:nvCxnSpPr>
        <xdr:cNvPr id="380" name="直線コネクタ 379"/>
        <xdr:cNvCxnSpPr/>
      </xdr:nvCxnSpPr>
      <xdr:spPr>
        <a:xfrm>
          <a:off x="1320800" y="128543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127635</xdr:rowOff>
    </xdr:from>
    <xdr:to>
      <xdr:col>7</xdr:col>
      <xdr:colOff>66675</xdr:colOff>
      <xdr:row>75</xdr:row>
      <xdr:rowOff>57785</xdr:rowOff>
    </xdr:to>
    <xdr:sp macro="" textlink="">
      <xdr:nvSpPr>
        <xdr:cNvPr id="390" name="円/楕円 389"/>
        <xdr:cNvSpPr/>
      </xdr:nvSpPr>
      <xdr:spPr>
        <a:xfrm>
          <a:off x="47752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144162</xdr:rowOff>
    </xdr:from>
    <xdr:ext cx="762000" cy="259045"/>
    <xdr:sp macro="" textlink="">
      <xdr:nvSpPr>
        <xdr:cNvPr id="391" name="公債費該当値テキスト"/>
        <xdr:cNvSpPr txBox="1"/>
      </xdr:nvSpPr>
      <xdr:spPr>
        <a:xfrm>
          <a:off x="4914900" y="1266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123825</xdr:rowOff>
    </xdr:from>
    <xdr:to>
      <xdr:col>5</xdr:col>
      <xdr:colOff>600075</xdr:colOff>
      <xdr:row>75</xdr:row>
      <xdr:rowOff>53975</xdr:rowOff>
    </xdr:to>
    <xdr:sp macro="" textlink="">
      <xdr:nvSpPr>
        <xdr:cNvPr id="392" name="円/楕円 391"/>
        <xdr:cNvSpPr/>
      </xdr:nvSpPr>
      <xdr:spPr>
        <a:xfrm>
          <a:off x="3937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64152</xdr:rowOff>
    </xdr:from>
    <xdr:ext cx="736600" cy="259045"/>
    <xdr:sp macro="" textlink="">
      <xdr:nvSpPr>
        <xdr:cNvPr id="393" name="テキスト ボックス 392"/>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133350</xdr:rowOff>
    </xdr:from>
    <xdr:to>
      <xdr:col>4</xdr:col>
      <xdr:colOff>396875</xdr:colOff>
      <xdr:row>75</xdr:row>
      <xdr:rowOff>63500</xdr:rowOff>
    </xdr:to>
    <xdr:sp macro="" textlink="">
      <xdr:nvSpPr>
        <xdr:cNvPr id="394" name="円/楕円 393"/>
        <xdr:cNvSpPr/>
      </xdr:nvSpPr>
      <xdr:spPr>
        <a:xfrm>
          <a:off x="3048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73677</xdr:rowOff>
    </xdr:from>
    <xdr:ext cx="762000" cy="259045"/>
    <xdr:sp macro="" textlink="">
      <xdr:nvSpPr>
        <xdr:cNvPr id="395" name="テキスト ボックス 394"/>
        <xdr:cNvSpPr txBox="1"/>
      </xdr:nvSpPr>
      <xdr:spPr>
        <a:xfrm>
          <a:off x="2717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127635</xdr:rowOff>
    </xdr:from>
    <xdr:to>
      <xdr:col>3</xdr:col>
      <xdr:colOff>193675</xdr:colOff>
      <xdr:row>75</xdr:row>
      <xdr:rowOff>57785</xdr:rowOff>
    </xdr:to>
    <xdr:sp macro="" textlink="">
      <xdr:nvSpPr>
        <xdr:cNvPr id="396" name="円/楕円 395"/>
        <xdr:cNvSpPr/>
      </xdr:nvSpPr>
      <xdr:spPr>
        <a:xfrm>
          <a:off x="2159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67962</xdr:rowOff>
    </xdr:from>
    <xdr:ext cx="762000" cy="259045"/>
    <xdr:sp macro="" textlink="">
      <xdr:nvSpPr>
        <xdr:cNvPr id="397" name="テキスト ボックス 396"/>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116205</xdr:rowOff>
    </xdr:from>
    <xdr:to>
      <xdr:col>1</xdr:col>
      <xdr:colOff>676275</xdr:colOff>
      <xdr:row>75</xdr:row>
      <xdr:rowOff>46355</xdr:rowOff>
    </xdr:to>
    <xdr:sp macro="" textlink="">
      <xdr:nvSpPr>
        <xdr:cNvPr id="398" name="円/楕円 397"/>
        <xdr:cNvSpPr/>
      </xdr:nvSpPr>
      <xdr:spPr>
        <a:xfrm>
          <a:off x="1270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56532</xdr:rowOff>
    </xdr:from>
    <xdr:ext cx="762000" cy="259045"/>
    <xdr:sp macro="" textlink="">
      <xdr:nvSpPr>
        <xdr:cNvPr id="399" name="テキスト ボックス 398"/>
        <xdr:cNvSpPr txBox="1"/>
      </xdr:nvSpPr>
      <xdr:spPr>
        <a:xfrm>
          <a:off x="939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前年度</a:t>
          </a:r>
          <a:r>
            <a:rPr lang="ja-JP" altLang="en-US" sz="1200" b="0" i="0" baseline="0">
              <a:solidFill>
                <a:schemeClr val="dk1"/>
              </a:solidFill>
              <a:effectLst/>
              <a:latin typeface="+mn-ea"/>
              <a:ea typeface="+mn-ea"/>
              <a:cs typeface="+mn-cs"/>
            </a:rPr>
            <a:t>と横ばいで</a:t>
          </a:r>
          <a:r>
            <a:rPr lang="ja-JP" altLang="ja-JP" sz="1200" b="0" i="0" baseline="0">
              <a:solidFill>
                <a:schemeClr val="dk1"/>
              </a:solidFill>
              <a:effectLst/>
              <a:latin typeface="+mn-ea"/>
              <a:ea typeface="+mn-ea"/>
              <a:cs typeface="+mn-cs"/>
            </a:rPr>
            <a:t>，類似団体平均値を</a:t>
          </a:r>
          <a:r>
            <a:rPr lang="en-US" altLang="ja-JP" sz="1200" b="0" i="0" baseline="0">
              <a:solidFill>
                <a:schemeClr val="dk1"/>
              </a:solidFill>
              <a:effectLst/>
              <a:latin typeface="+mn-ea"/>
              <a:ea typeface="+mn-ea"/>
              <a:cs typeface="+mn-cs"/>
            </a:rPr>
            <a:t>0.3</a:t>
          </a:r>
          <a:r>
            <a:rPr lang="ja-JP" altLang="ja-JP" sz="1200" b="0" i="0" baseline="0">
              <a:solidFill>
                <a:schemeClr val="dk1"/>
              </a:solidFill>
              <a:effectLst/>
              <a:latin typeface="+mn-ea"/>
              <a:ea typeface="+mn-ea"/>
              <a:cs typeface="+mn-cs"/>
            </a:rPr>
            <a:t>ポイント上回っている</a:t>
          </a:r>
          <a:r>
            <a:rPr lang="ja-JP" altLang="en-US" sz="1200" b="0" i="0" baseline="0">
              <a:solidFill>
                <a:schemeClr val="dk1"/>
              </a:solidFill>
              <a:effectLst/>
              <a:latin typeface="+mn-ea"/>
              <a:ea typeface="+mn-ea"/>
              <a:cs typeface="+mn-cs"/>
            </a:rPr>
            <a:t>が，全国平均及び県平均を下回っている。今後も事務事業の見直し，</a:t>
          </a:r>
          <a:r>
            <a:rPr kumimoji="1" lang="ja-JP" altLang="ja-JP" sz="1200">
              <a:solidFill>
                <a:schemeClr val="dk1"/>
              </a:solidFill>
              <a:effectLst/>
              <a:latin typeface="+mn-lt"/>
              <a:ea typeface="+mn-ea"/>
              <a:cs typeface="+mn-cs"/>
            </a:rPr>
            <a:t>人件費等の抑制に努める。</a:t>
          </a:r>
          <a:endParaRPr lang="ja-JP" altLang="ja-JP" sz="1200">
            <a:effectLst/>
          </a:endParaRPr>
        </a:p>
        <a:p>
          <a:pPr rtl="0" eaLnBrk="1" fontAlgn="auto" latinLnBrk="0" hangingPunct="1"/>
          <a:endParaRPr lang="ja-JP" altLang="ja-JP" sz="12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96520</xdr:rowOff>
    </xdr:from>
    <xdr:to>
      <xdr:col>24</xdr:col>
      <xdr:colOff>31750</xdr:colOff>
      <xdr:row>77</xdr:row>
      <xdr:rowOff>96520</xdr:rowOff>
    </xdr:to>
    <xdr:cxnSp macro="">
      <xdr:nvCxnSpPr>
        <xdr:cNvPr id="432" name="直線コネクタ 431"/>
        <xdr:cNvCxnSpPr/>
      </xdr:nvCxnSpPr>
      <xdr:spPr>
        <a:xfrm>
          <a:off x="15671800" y="13298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96520</xdr:rowOff>
    </xdr:from>
    <xdr:to>
      <xdr:col>22</xdr:col>
      <xdr:colOff>565150</xdr:colOff>
      <xdr:row>77</xdr:row>
      <xdr:rowOff>165100</xdr:rowOff>
    </xdr:to>
    <xdr:cxnSp macro="">
      <xdr:nvCxnSpPr>
        <xdr:cNvPr id="435" name="直線コネクタ 434"/>
        <xdr:cNvCxnSpPr/>
      </xdr:nvCxnSpPr>
      <xdr:spPr>
        <a:xfrm flipV="1">
          <a:off x="14782800" y="132981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161289</xdr:rowOff>
    </xdr:from>
    <xdr:to>
      <xdr:col>21</xdr:col>
      <xdr:colOff>361950</xdr:colOff>
      <xdr:row>77</xdr:row>
      <xdr:rowOff>165100</xdr:rowOff>
    </xdr:to>
    <xdr:cxnSp macro="">
      <xdr:nvCxnSpPr>
        <xdr:cNvPr id="438" name="直線コネクタ 437"/>
        <xdr:cNvCxnSpPr/>
      </xdr:nvCxnSpPr>
      <xdr:spPr>
        <a:xfrm>
          <a:off x="13893800" y="133629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xdr:rowOff>
    </xdr:from>
    <xdr:to>
      <xdr:col>20</xdr:col>
      <xdr:colOff>158750</xdr:colOff>
      <xdr:row>77</xdr:row>
      <xdr:rowOff>161289</xdr:rowOff>
    </xdr:to>
    <xdr:cxnSp macro="">
      <xdr:nvCxnSpPr>
        <xdr:cNvPr id="441" name="直線コネクタ 440"/>
        <xdr:cNvCxnSpPr/>
      </xdr:nvCxnSpPr>
      <xdr:spPr>
        <a:xfrm>
          <a:off x="13004800" y="1321435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51" name="円/楕円 450"/>
        <xdr:cNvSpPr/>
      </xdr:nvSpPr>
      <xdr:spPr>
        <a:xfrm>
          <a:off x="16459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17797</xdr:rowOff>
    </xdr:from>
    <xdr:ext cx="762000" cy="259045"/>
    <xdr:sp macro="" textlink="">
      <xdr:nvSpPr>
        <xdr:cNvPr id="452" name="公債費以外該当値テキスト"/>
        <xdr:cNvSpPr txBox="1"/>
      </xdr:nvSpPr>
      <xdr:spPr>
        <a:xfrm>
          <a:off x="16598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45720</xdr:rowOff>
    </xdr:from>
    <xdr:to>
      <xdr:col>22</xdr:col>
      <xdr:colOff>615950</xdr:colOff>
      <xdr:row>77</xdr:row>
      <xdr:rowOff>147320</xdr:rowOff>
    </xdr:to>
    <xdr:sp macro="" textlink="">
      <xdr:nvSpPr>
        <xdr:cNvPr id="453" name="円/楕円 452"/>
        <xdr:cNvSpPr/>
      </xdr:nvSpPr>
      <xdr:spPr>
        <a:xfrm>
          <a:off x="15621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54" name="テキスト ボックス 453"/>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114300</xdr:rowOff>
    </xdr:from>
    <xdr:to>
      <xdr:col>21</xdr:col>
      <xdr:colOff>412750</xdr:colOff>
      <xdr:row>78</xdr:row>
      <xdr:rowOff>44450</xdr:rowOff>
    </xdr:to>
    <xdr:sp macro="" textlink="">
      <xdr:nvSpPr>
        <xdr:cNvPr id="455" name="円/楕円 454"/>
        <xdr:cNvSpPr/>
      </xdr:nvSpPr>
      <xdr:spPr>
        <a:xfrm>
          <a:off x="14732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29227</xdr:rowOff>
    </xdr:from>
    <xdr:ext cx="762000" cy="259045"/>
    <xdr:sp macro="" textlink="">
      <xdr:nvSpPr>
        <xdr:cNvPr id="456" name="テキスト ボックス 455"/>
        <xdr:cNvSpPr txBox="1"/>
      </xdr:nvSpPr>
      <xdr:spPr>
        <a:xfrm>
          <a:off x="14401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57" name="円/楕円 456"/>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58" name="テキスト ボックス 457"/>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59" name="円/楕円 458"/>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60" name="テキスト ボックス 459"/>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広島県江田島市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169329</xdr:rowOff>
    </xdr:from>
    <xdr:to>
      <xdr:col>4</xdr:col>
      <xdr:colOff>1117600</xdr:colOff>
      <xdr:row>16</xdr:row>
      <xdr:rowOff>46520</xdr:rowOff>
    </xdr:to>
    <xdr:cxnSp macro="">
      <xdr:nvCxnSpPr>
        <xdr:cNvPr id="50" name="直線コネクタ 49"/>
        <xdr:cNvCxnSpPr/>
      </xdr:nvCxnSpPr>
      <xdr:spPr bwMode="auto">
        <a:xfrm flipV="1">
          <a:off x="5003800" y="2788704"/>
          <a:ext cx="647700" cy="4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46520</xdr:rowOff>
    </xdr:from>
    <xdr:to>
      <xdr:col>4</xdr:col>
      <xdr:colOff>469900</xdr:colOff>
      <xdr:row>16</xdr:row>
      <xdr:rowOff>64351</xdr:rowOff>
    </xdr:to>
    <xdr:cxnSp macro="">
      <xdr:nvCxnSpPr>
        <xdr:cNvPr id="53" name="直線コネクタ 52"/>
        <xdr:cNvCxnSpPr/>
      </xdr:nvCxnSpPr>
      <xdr:spPr bwMode="auto">
        <a:xfrm flipV="1">
          <a:off x="4305300" y="2837345"/>
          <a:ext cx="6985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117869</xdr:rowOff>
    </xdr:from>
    <xdr:to>
      <xdr:col>3</xdr:col>
      <xdr:colOff>904875</xdr:colOff>
      <xdr:row>16</xdr:row>
      <xdr:rowOff>64351</xdr:rowOff>
    </xdr:to>
    <xdr:cxnSp macro="">
      <xdr:nvCxnSpPr>
        <xdr:cNvPr id="56" name="直線コネクタ 55"/>
        <xdr:cNvCxnSpPr/>
      </xdr:nvCxnSpPr>
      <xdr:spPr bwMode="auto">
        <a:xfrm>
          <a:off x="3606800" y="2737244"/>
          <a:ext cx="698500" cy="11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117869</xdr:rowOff>
    </xdr:from>
    <xdr:to>
      <xdr:col>3</xdr:col>
      <xdr:colOff>206375</xdr:colOff>
      <xdr:row>16</xdr:row>
      <xdr:rowOff>26378</xdr:rowOff>
    </xdr:to>
    <xdr:cxnSp macro="">
      <xdr:nvCxnSpPr>
        <xdr:cNvPr id="59" name="直線コネクタ 58"/>
        <xdr:cNvCxnSpPr/>
      </xdr:nvCxnSpPr>
      <xdr:spPr bwMode="auto">
        <a:xfrm flipV="1">
          <a:off x="2908300" y="2737244"/>
          <a:ext cx="698500" cy="79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118529</xdr:rowOff>
    </xdr:from>
    <xdr:to>
      <xdr:col>5</xdr:col>
      <xdr:colOff>34925</xdr:colOff>
      <xdr:row>16</xdr:row>
      <xdr:rowOff>48679</xdr:rowOff>
    </xdr:to>
    <xdr:sp macro="" textlink="">
      <xdr:nvSpPr>
        <xdr:cNvPr id="69" name="円/楕円 68"/>
        <xdr:cNvSpPr/>
      </xdr:nvSpPr>
      <xdr:spPr bwMode="auto">
        <a:xfrm>
          <a:off x="5600700" y="2737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135056</xdr:rowOff>
    </xdr:from>
    <xdr:ext cx="762000" cy="259045"/>
    <xdr:sp macro="" textlink="">
      <xdr:nvSpPr>
        <xdr:cNvPr id="70" name="人口1人当たり決算額の推移該当値テキスト130"/>
        <xdr:cNvSpPr txBox="1"/>
      </xdr:nvSpPr>
      <xdr:spPr>
        <a:xfrm>
          <a:off x="5740400" y="258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120,417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167170</xdr:rowOff>
    </xdr:from>
    <xdr:to>
      <xdr:col>4</xdr:col>
      <xdr:colOff>520700</xdr:colOff>
      <xdr:row>16</xdr:row>
      <xdr:rowOff>97320</xdr:rowOff>
    </xdr:to>
    <xdr:sp macro="" textlink="">
      <xdr:nvSpPr>
        <xdr:cNvPr id="71" name="円/楕円 70"/>
        <xdr:cNvSpPr/>
      </xdr:nvSpPr>
      <xdr:spPr bwMode="auto">
        <a:xfrm>
          <a:off x="4953000" y="2786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107497</xdr:rowOff>
    </xdr:from>
    <xdr:ext cx="736600" cy="259045"/>
    <xdr:sp macro="" textlink="">
      <xdr:nvSpPr>
        <xdr:cNvPr id="72" name="テキスト ボックス 71"/>
        <xdr:cNvSpPr txBox="1"/>
      </xdr:nvSpPr>
      <xdr:spPr>
        <a:xfrm>
          <a:off x="4622800" y="255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116,587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13551</xdr:rowOff>
    </xdr:from>
    <xdr:to>
      <xdr:col>3</xdr:col>
      <xdr:colOff>955675</xdr:colOff>
      <xdr:row>16</xdr:row>
      <xdr:rowOff>115151</xdr:rowOff>
    </xdr:to>
    <xdr:sp macro="" textlink="">
      <xdr:nvSpPr>
        <xdr:cNvPr id="73" name="円/楕円 72"/>
        <xdr:cNvSpPr/>
      </xdr:nvSpPr>
      <xdr:spPr bwMode="auto">
        <a:xfrm>
          <a:off x="4254500" y="2804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125328</xdr:rowOff>
    </xdr:from>
    <xdr:ext cx="762000" cy="259045"/>
    <xdr:sp macro="" textlink="">
      <xdr:nvSpPr>
        <xdr:cNvPr id="74" name="テキスト ボックス 73"/>
        <xdr:cNvSpPr txBox="1"/>
      </xdr:nvSpPr>
      <xdr:spPr>
        <a:xfrm>
          <a:off x="3924300" y="257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115,183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67069</xdr:rowOff>
    </xdr:from>
    <xdr:to>
      <xdr:col>3</xdr:col>
      <xdr:colOff>257175</xdr:colOff>
      <xdr:row>15</xdr:row>
      <xdr:rowOff>168669</xdr:rowOff>
    </xdr:to>
    <xdr:sp macro="" textlink="">
      <xdr:nvSpPr>
        <xdr:cNvPr id="75" name="円/楕円 74"/>
        <xdr:cNvSpPr/>
      </xdr:nvSpPr>
      <xdr:spPr bwMode="auto">
        <a:xfrm>
          <a:off x="3556000" y="2686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7396</xdr:rowOff>
    </xdr:from>
    <xdr:ext cx="762000" cy="259045"/>
    <xdr:sp macro="" textlink="">
      <xdr:nvSpPr>
        <xdr:cNvPr id="76" name="テキスト ボックス 75"/>
        <xdr:cNvSpPr txBox="1"/>
      </xdr:nvSpPr>
      <xdr:spPr>
        <a:xfrm>
          <a:off x="3225800" y="245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124,469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147028</xdr:rowOff>
    </xdr:from>
    <xdr:to>
      <xdr:col>2</xdr:col>
      <xdr:colOff>692150</xdr:colOff>
      <xdr:row>16</xdr:row>
      <xdr:rowOff>77178</xdr:rowOff>
    </xdr:to>
    <xdr:sp macro="" textlink="">
      <xdr:nvSpPr>
        <xdr:cNvPr id="77" name="円/楕円 76"/>
        <xdr:cNvSpPr/>
      </xdr:nvSpPr>
      <xdr:spPr bwMode="auto">
        <a:xfrm>
          <a:off x="2857500" y="276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87355</xdr:rowOff>
    </xdr:from>
    <xdr:ext cx="762000" cy="259045"/>
    <xdr:sp macro="" textlink="">
      <xdr:nvSpPr>
        <xdr:cNvPr id="78" name="テキスト ボックス 77"/>
        <xdr:cNvSpPr txBox="1"/>
      </xdr:nvSpPr>
      <xdr:spPr>
        <a:xfrm>
          <a:off x="2527300" y="253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328275</xdr:rowOff>
    </xdr:from>
    <xdr:to>
      <xdr:col>4</xdr:col>
      <xdr:colOff>1117600</xdr:colOff>
      <xdr:row>37</xdr:row>
      <xdr:rowOff>342540</xdr:rowOff>
    </xdr:to>
    <xdr:cxnSp macro="">
      <xdr:nvCxnSpPr>
        <xdr:cNvPr id="112" name="直線コネクタ 111"/>
        <xdr:cNvCxnSpPr/>
      </xdr:nvCxnSpPr>
      <xdr:spPr bwMode="auto">
        <a:xfrm>
          <a:off x="5003800" y="7452975"/>
          <a:ext cx="647700" cy="14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314966</xdr:rowOff>
    </xdr:from>
    <xdr:to>
      <xdr:col>4</xdr:col>
      <xdr:colOff>469900</xdr:colOff>
      <xdr:row>37</xdr:row>
      <xdr:rowOff>328275</xdr:rowOff>
    </xdr:to>
    <xdr:cxnSp macro="">
      <xdr:nvCxnSpPr>
        <xdr:cNvPr id="115" name="直線コネクタ 114"/>
        <xdr:cNvCxnSpPr/>
      </xdr:nvCxnSpPr>
      <xdr:spPr bwMode="auto">
        <a:xfrm>
          <a:off x="4305300" y="7439666"/>
          <a:ext cx="698500" cy="13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309095</xdr:rowOff>
    </xdr:from>
    <xdr:to>
      <xdr:col>3</xdr:col>
      <xdr:colOff>904875</xdr:colOff>
      <xdr:row>37</xdr:row>
      <xdr:rowOff>314966</xdr:rowOff>
    </xdr:to>
    <xdr:cxnSp macro="">
      <xdr:nvCxnSpPr>
        <xdr:cNvPr id="118" name="直線コネクタ 117"/>
        <xdr:cNvCxnSpPr/>
      </xdr:nvCxnSpPr>
      <xdr:spPr bwMode="auto">
        <a:xfrm>
          <a:off x="3606800" y="7433795"/>
          <a:ext cx="698500" cy="5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308661</xdr:rowOff>
    </xdr:from>
    <xdr:to>
      <xdr:col>3</xdr:col>
      <xdr:colOff>206375</xdr:colOff>
      <xdr:row>37</xdr:row>
      <xdr:rowOff>309095</xdr:rowOff>
    </xdr:to>
    <xdr:cxnSp macro="">
      <xdr:nvCxnSpPr>
        <xdr:cNvPr id="121" name="直線コネクタ 120"/>
        <xdr:cNvCxnSpPr/>
      </xdr:nvCxnSpPr>
      <xdr:spPr bwMode="auto">
        <a:xfrm>
          <a:off x="2908300" y="7433361"/>
          <a:ext cx="698500" cy="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291740</xdr:rowOff>
    </xdr:from>
    <xdr:to>
      <xdr:col>5</xdr:col>
      <xdr:colOff>34925</xdr:colOff>
      <xdr:row>38</xdr:row>
      <xdr:rowOff>50440</xdr:rowOff>
    </xdr:to>
    <xdr:sp macro="" textlink="">
      <xdr:nvSpPr>
        <xdr:cNvPr id="131" name="円/楕円 130"/>
        <xdr:cNvSpPr/>
      </xdr:nvSpPr>
      <xdr:spPr bwMode="auto">
        <a:xfrm>
          <a:off x="5600700" y="7416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239843</xdr:rowOff>
    </xdr:from>
    <xdr:ext cx="762000" cy="259045"/>
    <xdr:sp macro="" textlink="">
      <xdr:nvSpPr>
        <xdr:cNvPr id="132" name="人口1人当たり決算額の推移該当値テキスト445"/>
        <xdr:cNvSpPr txBox="1"/>
      </xdr:nvSpPr>
      <xdr:spPr>
        <a:xfrm>
          <a:off x="5740400" y="736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23,428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277475</xdr:rowOff>
    </xdr:from>
    <xdr:to>
      <xdr:col>4</xdr:col>
      <xdr:colOff>520700</xdr:colOff>
      <xdr:row>38</xdr:row>
      <xdr:rowOff>36175</xdr:rowOff>
    </xdr:to>
    <xdr:sp macro="" textlink="">
      <xdr:nvSpPr>
        <xdr:cNvPr id="133" name="円/楕円 132"/>
        <xdr:cNvSpPr/>
      </xdr:nvSpPr>
      <xdr:spPr bwMode="auto">
        <a:xfrm>
          <a:off x="4953000" y="7402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20952</xdr:rowOff>
    </xdr:from>
    <xdr:ext cx="736600" cy="259045"/>
    <xdr:sp macro="" textlink="">
      <xdr:nvSpPr>
        <xdr:cNvPr id="134" name="テキスト ボックス 133"/>
        <xdr:cNvSpPr txBox="1"/>
      </xdr:nvSpPr>
      <xdr:spPr>
        <a:xfrm>
          <a:off x="4622800" y="7488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27,172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264166</xdr:rowOff>
    </xdr:from>
    <xdr:to>
      <xdr:col>3</xdr:col>
      <xdr:colOff>955675</xdr:colOff>
      <xdr:row>38</xdr:row>
      <xdr:rowOff>22866</xdr:rowOff>
    </xdr:to>
    <xdr:sp macro="" textlink="">
      <xdr:nvSpPr>
        <xdr:cNvPr id="135" name="円/楕円 134"/>
        <xdr:cNvSpPr/>
      </xdr:nvSpPr>
      <xdr:spPr bwMode="auto">
        <a:xfrm>
          <a:off x="4254500" y="7388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7643</xdr:rowOff>
    </xdr:from>
    <xdr:ext cx="762000" cy="259045"/>
    <xdr:sp macro="" textlink="">
      <xdr:nvSpPr>
        <xdr:cNvPr id="136" name="テキスト ボックス 135"/>
        <xdr:cNvSpPr txBox="1"/>
      </xdr:nvSpPr>
      <xdr:spPr>
        <a:xfrm>
          <a:off x="3924300" y="747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30,665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258295</xdr:rowOff>
    </xdr:from>
    <xdr:to>
      <xdr:col>3</xdr:col>
      <xdr:colOff>257175</xdr:colOff>
      <xdr:row>38</xdr:row>
      <xdr:rowOff>16995</xdr:rowOff>
    </xdr:to>
    <xdr:sp macro="" textlink="">
      <xdr:nvSpPr>
        <xdr:cNvPr id="137" name="円/楕円 136"/>
        <xdr:cNvSpPr/>
      </xdr:nvSpPr>
      <xdr:spPr bwMode="auto">
        <a:xfrm>
          <a:off x="3556000" y="7382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1772</xdr:rowOff>
    </xdr:from>
    <xdr:ext cx="762000" cy="259045"/>
    <xdr:sp macro="" textlink="">
      <xdr:nvSpPr>
        <xdr:cNvPr id="138" name="テキスト ボックス 137"/>
        <xdr:cNvSpPr txBox="1"/>
      </xdr:nvSpPr>
      <xdr:spPr>
        <a:xfrm>
          <a:off x="3225800" y="746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32,206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257861</xdr:rowOff>
    </xdr:from>
    <xdr:to>
      <xdr:col>2</xdr:col>
      <xdr:colOff>692150</xdr:colOff>
      <xdr:row>38</xdr:row>
      <xdr:rowOff>16561</xdr:rowOff>
    </xdr:to>
    <xdr:sp macro="" textlink="">
      <xdr:nvSpPr>
        <xdr:cNvPr id="139" name="円/楕円 138"/>
        <xdr:cNvSpPr/>
      </xdr:nvSpPr>
      <xdr:spPr bwMode="auto">
        <a:xfrm>
          <a:off x="2857500" y="7382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1338</xdr:rowOff>
    </xdr:from>
    <xdr:ext cx="762000" cy="259045"/>
    <xdr:sp macro="" textlink="">
      <xdr:nvSpPr>
        <xdr:cNvPr id="140" name="テキスト ボックス 139"/>
        <xdr:cNvSpPr txBox="1"/>
      </xdr:nvSpPr>
      <xdr:spPr>
        <a:xfrm>
          <a:off x="2527300" y="746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実質収支</a:t>
          </a:r>
          <a:r>
            <a:rPr lang="ja-JP" altLang="en-US" sz="1200" b="0" i="0" baseline="0">
              <a:solidFill>
                <a:schemeClr val="dk1"/>
              </a:solidFill>
              <a:effectLst/>
              <a:latin typeface="+mn-ea"/>
              <a:ea typeface="+mn-ea"/>
              <a:cs typeface="+mn-cs"/>
            </a:rPr>
            <a:t>額について</a:t>
          </a:r>
          <a:r>
            <a:rPr lang="ja-JP" altLang="ja-JP" sz="1200" b="0" i="0" baseline="0">
              <a:solidFill>
                <a:schemeClr val="dk1"/>
              </a:solidFill>
              <a:effectLst/>
              <a:latin typeface="+mn-ea"/>
              <a:ea typeface="+mn-ea"/>
              <a:cs typeface="+mn-cs"/>
            </a:rPr>
            <a:t>は，</a:t>
          </a:r>
          <a:r>
            <a:rPr lang="ja-JP" altLang="en-US" sz="1200" b="0" i="0" baseline="0">
              <a:solidFill>
                <a:schemeClr val="dk1"/>
              </a:solidFill>
              <a:effectLst/>
              <a:latin typeface="+mn-ea"/>
              <a:ea typeface="+mn-ea"/>
              <a:cs typeface="+mn-cs"/>
            </a:rPr>
            <a:t>昨年度と比べて減少しているが</a:t>
          </a:r>
          <a:r>
            <a:rPr lang="ja-JP" altLang="ja-JP" sz="1200" b="0" i="0" baseline="0">
              <a:solidFill>
                <a:schemeClr val="dk1"/>
              </a:solidFill>
              <a:effectLst/>
              <a:latin typeface="+mn-ea"/>
              <a:ea typeface="+mn-ea"/>
              <a:cs typeface="+mn-cs"/>
            </a:rPr>
            <a:t>，大規模事業の終了</a:t>
          </a:r>
          <a:r>
            <a:rPr lang="ja-JP" altLang="en-US" sz="1200" b="0" i="0" baseline="0">
              <a:solidFill>
                <a:schemeClr val="dk1"/>
              </a:solidFill>
              <a:effectLst/>
              <a:latin typeface="+mn-ea"/>
              <a:ea typeface="+mn-ea"/>
              <a:cs typeface="+mn-cs"/>
            </a:rPr>
            <a:t>等</a:t>
          </a:r>
          <a:r>
            <a:rPr lang="ja-JP" altLang="ja-JP" sz="1200" b="0" i="0" baseline="0">
              <a:solidFill>
                <a:schemeClr val="dk1"/>
              </a:solidFill>
              <a:effectLst/>
              <a:latin typeface="+mn-ea"/>
              <a:ea typeface="+mn-ea"/>
              <a:cs typeface="+mn-cs"/>
            </a:rPr>
            <a:t>による歳出の減少により，</a:t>
          </a:r>
          <a:r>
            <a:rPr lang="en-US" altLang="ja-JP" sz="1200" b="0" i="0" baseline="0">
              <a:solidFill>
                <a:schemeClr val="dk1"/>
              </a:solidFill>
              <a:effectLst/>
              <a:latin typeface="+mn-ea"/>
              <a:ea typeface="+mn-ea"/>
              <a:cs typeface="+mn-cs"/>
            </a:rPr>
            <a:t>399</a:t>
          </a:r>
          <a:r>
            <a:rPr lang="ja-JP" altLang="en-US" sz="1200" b="0" i="0" baseline="0">
              <a:solidFill>
                <a:schemeClr val="dk1"/>
              </a:solidFill>
              <a:effectLst/>
              <a:latin typeface="+mn-ea"/>
              <a:ea typeface="+mn-ea"/>
              <a:cs typeface="+mn-cs"/>
            </a:rPr>
            <a:t>百万円の</a:t>
          </a:r>
          <a:r>
            <a:rPr lang="ja-JP" altLang="ja-JP" sz="1200" b="0" i="0" baseline="0">
              <a:solidFill>
                <a:schemeClr val="dk1"/>
              </a:solidFill>
              <a:effectLst/>
              <a:latin typeface="+mn-ea"/>
              <a:ea typeface="+mn-ea"/>
              <a:cs typeface="+mn-cs"/>
            </a:rPr>
            <a:t>黒字となってい</a:t>
          </a:r>
          <a:r>
            <a:rPr lang="ja-JP" altLang="en-US" sz="1200" b="0" i="0" baseline="0">
              <a:solidFill>
                <a:schemeClr val="dk1"/>
              </a:solidFill>
              <a:effectLst/>
              <a:latin typeface="+mn-ea"/>
              <a:ea typeface="+mn-ea"/>
              <a:cs typeface="+mn-cs"/>
            </a:rPr>
            <a:t>る。</a:t>
          </a:r>
          <a:endParaRPr lang="en-US" altLang="ja-JP" sz="1200" b="0" i="0" baseline="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財政調整基金残高は，</a:t>
          </a:r>
          <a:r>
            <a:rPr lang="en-US" altLang="ja-JP" sz="1200" b="0" i="0" baseline="0">
              <a:solidFill>
                <a:schemeClr val="dk1"/>
              </a:solidFill>
              <a:effectLst/>
              <a:latin typeface="+mn-ea"/>
              <a:ea typeface="+mn-ea"/>
              <a:cs typeface="+mn-cs"/>
            </a:rPr>
            <a:t>594</a:t>
          </a:r>
          <a:r>
            <a:rPr lang="ja-JP" altLang="ja-JP" sz="1200" b="0" i="0" baseline="0">
              <a:solidFill>
                <a:schemeClr val="dk1"/>
              </a:solidFill>
              <a:effectLst/>
              <a:latin typeface="+mn-ea"/>
              <a:ea typeface="+mn-ea"/>
              <a:cs typeface="+mn-cs"/>
            </a:rPr>
            <a:t>百万円を積み立てたことにより</a:t>
          </a:r>
          <a:r>
            <a:rPr lang="ja-JP" altLang="en-US"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前年度に比べて</a:t>
          </a:r>
          <a:r>
            <a:rPr lang="en-US" altLang="ja-JP" sz="1200" b="0" i="0" baseline="0">
              <a:solidFill>
                <a:schemeClr val="dk1"/>
              </a:solidFill>
              <a:effectLst/>
              <a:latin typeface="+mn-ea"/>
              <a:ea typeface="+mn-ea"/>
              <a:cs typeface="+mn-cs"/>
            </a:rPr>
            <a:t>6.12</a:t>
          </a:r>
          <a:r>
            <a:rPr lang="ja-JP" altLang="ja-JP" sz="1200" b="0" i="0" baseline="0">
              <a:solidFill>
                <a:schemeClr val="dk1"/>
              </a:solidFill>
              <a:effectLst/>
              <a:latin typeface="+mn-ea"/>
              <a:ea typeface="+mn-ea"/>
              <a:cs typeface="+mn-cs"/>
            </a:rPr>
            <a:t>％増加</a:t>
          </a:r>
          <a:r>
            <a:rPr lang="ja-JP" altLang="en-US" sz="1200" b="0" i="0" baseline="0">
              <a:solidFill>
                <a:schemeClr val="dk1"/>
              </a:solidFill>
              <a:effectLst/>
              <a:latin typeface="+mn-ea"/>
              <a:ea typeface="+mn-ea"/>
              <a:cs typeface="+mn-cs"/>
            </a:rPr>
            <a:t>し，</a:t>
          </a:r>
          <a:r>
            <a:rPr lang="ja-JP" altLang="ja-JP" sz="1200" b="0" i="0" baseline="0">
              <a:solidFill>
                <a:schemeClr val="dk1"/>
              </a:solidFill>
              <a:effectLst/>
              <a:latin typeface="+mn-ea"/>
              <a:ea typeface="+mn-ea"/>
              <a:cs typeface="+mn-cs"/>
            </a:rPr>
            <a:t>実質単年度収支について</a:t>
          </a:r>
          <a:r>
            <a:rPr lang="ja-JP" altLang="en-US" sz="1200" b="0" i="0" baseline="0">
              <a:solidFill>
                <a:schemeClr val="dk1"/>
              </a:solidFill>
              <a:effectLst/>
              <a:latin typeface="+mn-ea"/>
              <a:ea typeface="+mn-ea"/>
              <a:cs typeface="+mn-cs"/>
            </a:rPr>
            <a:t>も，継続して黒字となっている。</a:t>
          </a:r>
          <a:endParaRPr lang="ja-JP" altLang="ja-JP" sz="12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lt"/>
              <a:ea typeface="+mn-ea"/>
              <a:cs typeface="+mn-cs"/>
            </a:rPr>
            <a:t>連結実質収支は</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約</a:t>
          </a:r>
          <a:r>
            <a:rPr lang="ja-JP" altLang="en-US" sz="1200" b="0" i="0" baseline="0">
              <a:solidFill>
                <a:schemeClr val="dk1"/>
              </a:solidFill>
              <a:effectLst/>
              <a:latin typeface="+mn-lt"/>
              <a:ea typeface="+mn-ea"/>
              <a:cs typeface="+mn-cs"/>
            </a:rPr>
            <a:t>２０</a:t>
          </a:r>
          <a:r>
            <a:rPr lang="ja-JP" altLang="ja-JP" sz="1200" b="0" i="0" baseline="0">
              <a:solidFill>
                <a:schemeClr val="dk1"/>
              </a:solidFill>
              <a:effectLst/>
              <a:latin typeface="+mn-lt"/>
              <a:ea typeface="+mn-ea"/>
              <a:cs typeface="+mn-cs"/>
            </a:rPr>
            <a:t>億円の黒字で</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ea"/>
              <a:ea typeface="+mn-ea"/>
              <a:cs typeface="+mn-cs"/>
            </a:rPr>
            <a:t>全会計で実質赤字額はない。</a:t>
          </a:r>
          <a:endParaRPr lang="en-US" altLang="ja-JP" sz="1200" b="0" i="0" baseline="0">
            <a:solidFill>
              <a:schemeClr val="dk1"/>
            </a:solidFill>
            <a:effectLst/>
            <a:latin typeface="+mn-ea"/>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近年，建設事業債等の発行抑制を行っている一方で，過去に発行した地方債の償還終了に伴う元利償還額の減少等により実質公債費比率の分子は年々減少している。</a:t>
          </a:r>
          <a:endParaRPr lang="ja-JP" altLang="ja-JP" sz="16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20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建設事業債等の発行抑制による地方債現在高の減少，債務負担行為に基づく支出予定額の減少，退職手当負担金見込額の減少，一方で，財政調整基金への決算剰余金の積立による充当可能基金の増加などがあり，将来負担比率の分子は年々減少している。</a:t>
          </a:r>
          <a:endParaRPr lang="ja-JP" altLang="ja-JP" sz="16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15303684</v>
      </c>
      <c r="BO4" s="379"/>
      <c r="BP4" s="379"/>
      <c r="BQ4" s="379"/>
      <c r="BR4" s="379"/>
      <c r="BS4" s="379"/>
      <c r="BT4" s="379"/>
      <c r="BU4" s="380"/>
      <c r="BV4" s="378">
        <v>16407880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v>
      </c>
      <c r="CU4" s="556"/>
      <c r="CV4" s="556"/>
      <c r="CW4" s="556"/>
      <c r="CX4" s="556"/>
      <c r="CY4" s="556"/>
      <c r="CZ4" s="556"/>
      <c r="DA4" s="557"/>
      <c r="DB4" s="555">
        <v>4.5999999999999996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14838528</v>
      </c>
      <c r="BO5" s="384"/>
      <c r="BP5" s="384"/>
      <c r="BQ5" s="384"/>
      <c r="BR5" s="384"/>
      <c r="BS5" s="384"/>
      <c r="BT5" s="384"/>
      <c r="BU5" s="385"/>
      <c r="BV5" s="383">
        <v>15805923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89.4</v>
      </c>
      <c r="CU5" s="354"/>
      <c r="CV5" s="354"/>
      <c r="CW5" s="354"/>
      <c r="CX5" s="354"/>
      <c r="CY5" s="354"/>
      <c r="CZ5" s="354"/>
      <c r="DA5" s="355"/>
      <c r="DB5" s="353">
        <v>89.2</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465156</v>
      </c>
      <c r="BO6" s="384"/>
      <c r="BP6" s="384"/>
      <c r="BQ6" s="384"/>
      <c r="BR6" s="384"/>
      <c r="BS6" s="384"/>
      <c r="BT6" s="384"/>
      <c r="BU6" s="385"/>
      <c r="BV6" s="383">
        <v>601957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94.9</v>
      </c>
      <c r="CU6" s="530"/>
      <c r="CV6" s="530"/>
      <c r="CW6" s="530"/>
      <c r="CX6" s="530"/>
      <c r="CY6" s="530"/>
      <c r="CZ6" s="530"/>
      <c r="DA6" s="531"/>
      <c r="DB6" s="529">
        <v>94.9</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65862</v>
      </c>
      <c r="BO7" s="384"/>
      <c r="BP7" s="384"/>
      <c r="BQ7" s="384"/>
      <c r="BR7" s="384"/>
      <c r="BS7" s="384"/>
      <c r="BT7" s="384"/>
      <c r="BU7" s="385"/>
      <c r="BV7" s="383">
        <v>143457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10007595</v>
      </c>
      <c r="CU7" s="384"/>
      <c r="CV7" s="384"/>
      <c r="CW7" s="384"/>
      <c r="CX7" s="384"/>
      <c r="CY7" s="384"/>
      <c r="CZ7" s="384"/>
      <c r="DA7" s="385"/>
      <c r="DB7" s="383">
        <v>10054109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399294</v>
      </c>
      <c r="BO8" s="384"/>
      <c r="BP8" s="384"/>
      <c r="BQ8" s="384"/>
      <c r="BR8" s="384"/>
      <c r="BS8" s="384"/>
      <c r="BT8" s="384"/>
      <c r="BU8" s="385"/>
      <c r="BV8" s="383">
        <v>458500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0.34</v>
      </c>
      <c r="CU8" s="493"/>
      <c r="CV8" s="493"/>
      <c r="CW8" s="493"/>
      <c r="CX8" s="493"/>
      <c r="CY8" s="493"/>
      <c r="CZ8" s="493"/>
      <c r="DA8" s="494"/>
      <c r="DB8" s="492">
        <v>0.35</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27031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-59206</v>
      </c>
      <c r="BO9" s="384"/>
      <c r="BP9" s="384"/>
      <c r="BQ9" s="384"/>
      <c r="BR9" s="384"/>
      <c r="BS9" s="384"/>
      <c r="BT9" s="384"/>
      <c r="BU9" s="385"/>
      <c r="BV9" s="383">
        <v>-52385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16.399999999999999</v>
      </c>
      <c r="CU9" s="354"/>
      <c r="CV9" s="354"/>
      <c r="CW9" s="354"/>
      <c r="CX9" s="354"/>
      <c r="CY9" s="354"/>
      <c r="CZ9" s="354"/>
      <c r="DA9" s="355"/>
      <c r="DB9" s="353">
        <v>16</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29939</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593685</v>
      </c>
      <c r="BO10" s="384"/>
      <c r="BP10" s="384"/>
      <c r="BQ10" s="384"/>
      <c r="BR10" s="384"/>
      <c r="BS10" s="384"/>
      <c r="BT10" s="384"/>
      <c r="BU10" s="385"/>
      <c r="BV10" s="383">
        <v>685003</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25515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24947</v>
      </c>
      <c r="S13" s="485"/>
      <c r="T13" s="485"/>
      <c r="U13" s="485"/>
      <c r="V13" s="486"/>
      <c r="W13" s="472" t="s">
        <v>124</v>
      </c>
      <c r="X13" s="396"/>
      <c r="Y13" s="396"/>
      <c r="Z13" s="396"/>
      <c r="AA13" s="396"/>
      <c r="AB13" s="397"/>
      <c r="AC13" s="359">
        <v>1437</v>
      </c>
      <c r="AD13" s="360"/>
      <c r="AE13" s="360"/>
      <c r="AF13" s="360"/>
      <c r="AG13" s="361"/>
      <c r="AH13" s="359">
        <v>1986</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534479</v>
      </c>
      <c r="BO13" s="384"/>
      <c r="BP13" s="384"/>
      <c r="BQ13" s="384"/>
      <c r="BR13" s="384"/>
      <c r="BS13" s="384"/>
      <c r="BT13" s="384"/>
      <c r="BU13" s="385"/>
      <c r="BV13" s="383">
        <v>632618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8.5</v>
      </c>
      <c r="CU13" s="354"/>
      <c r="CV13" s="354"/>
      <c r="CW13" s="354"/>
      <c r="CX13" s="354"/>
      <c r="CY13" s="354"/>
      <c r="CZ13" s="354"/>
      <c r="DA13" s="355"/>
      <c r="DB13" s="353">
        <v>9.4</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26045</v>
      </c>
      <c r="S14" s="485"/>
      <c r="T14" s="485"/>
      <c r="U14" s="485"/>
      <c r="V14" s="486"/>
      <c r="W14" s="487"/>
      <c r="X14" s="399"/>
      <c r="Y14" s="399"/>
      <c r="Z14" s="399"/>
      <c r="AA14" s="399"/>
      <c r="AB14" s="400"/>
      <c r="AC14" s="477">
        <v>11.7</v>
      </c>
      <c r="AD14" s="478"/>
      <c r="AE14" s="478"/>
      <c r="AF14" s="478"/>
      <c r="AG14" s="479"/>
      <c r="AH14" s="477">
        <v>13.7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45.4</v>
      </c>
      <c r="CU14" s="456"/>
      <c r="CV14" s="456"/>
      <c r="CW14" s="456"/>
      <c r="CX14" s="456"/>
      <c r="CY14" s="456"/>
      <c r="CZ14" s="456"/>
      <c r="DA14" s="457"/>
      <c r="DB14" s="488">
        <v>65</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25498</v>
      </c>
      <c r="S15" s="485"/>
      <c r="T15" s="485"/>
      <c r="U15" s="485"/>
      <c r="V15" s="486"/>
      <c r="W15" s="472" t="s">
        <v>131</v>
      </c>
      <c r="X15" s="396"/>
      <c r="Y15" s="396"/>
      <c r="Z15" s="396"/>
      <c r="AA15" s="396"/>
      <c r="AB15" s="397"/>
      <c r="AC15" s="359">
        <v>2548</v>
      </c>
      <c r="AD15" s="360"/>
      <c r="AE15" s="360"/>
      <c r="AF15" s="360"/>
      <c r="AG15" s="361"/>
      <c r="AH15" s="359">
        <v>3043</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2383808</v>
      </c>
      <c r="BO15" s="379"/>
      <c r="BP15" s="379"/>
      <c r="BQ15" s="379"/>
      <c r="BR15" s="379"/>
      <c r="BS15" s="379"/>
      <c r="BT15" s="379"/>
      <c r="BU15" s="380"/>
      <c r="BV15" s="378">
        <v>2411442</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20.8</v>
      </c>
      <c r="AD16" s="478"/>
      <c r="AE16" s="478"/>
      <c r="AF16" s="478"/>
      <c r="AG16" s="479"/>
      <c r="AH16" s="477">
        <v>20.9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7190055</v>
      </c>
      <c r="BO16" s="384"/>
      <c r="BP16" s="384"/>
      <c r="BQ16" s="384"/>
      <c r="BR16" s="384"/>
      <c r="BS16" s="384"/>
      <c r="BT16" s="384"/>
      <c r="BU16" s="385"/>
      <c r="BV16" s="383">
        <v>7009610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8292</v>
      </c>
      <c r="AD17" s="360"/>
      <c r="AE17" s="360"/>
      <c r="AF17" s="360"/>
      <c r="AG17" s="361"/>
      <c r="AH17" s="359">
        <v>9440</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3027066</v>
      </c>
      <c r="BO17" s="384"/>
      <c r="BP17" s="384"/>
      <c r="BQ17" s="384"/>
      <c r="BR17" s="384"/>
      <c r="BS17" s="384"/>
      <c r="BT17" s="384"/>
      <c r="BU17" s="385"/>
      <c r="BV17" s="383">
        <v>3092873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100.74</v>
      </c>
      <c r="M18" s="448"/>
      <c r="N18" s="448"/>
      <c r="O18" s="448"/>
      <c r="P18" s="448"/>
      <c r="Q18" s="448"/>
      <c r="R18" s="449"/>
      <c r="S18" s="449"/>
      <c r="T18" s="449"/>
      <c r="U18" s="449"/>
      <c r="V18" s="450"/>
      <c r="W18" s="464"/>
      <c r="X18" s="465"/>
      <c r="Y18" s="465"/>
      <c r="Z18" s="465"/>
      <c r="AA18" s="465"/>
      <c r="AB18" s="473"/>
      <c r="AC18" s="347">
        <v>67.5</v>
      </c>
      <c r="AD18" s="348"/>
      <c r="AE18" s="348"/>
      <c r="AF18" s="348"/>
      <c r="AG18" s="451"/>
      <c r="AH18" s="347">
        <v>64.900000000000006</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9172654</v>
      </c>
      <c r="BO18" s="384"/>
      <c r="BP18" s="384"/>
      <c r="BQ18" s="384"/>
      <c r="BR18" s="384"/>
      <c r="BS18" s="384"/>
      <c r="BT18" s="384"/>
      <c r="BU18" s="385"/>
      <c r="BV18" s="383">
        <v>9162701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268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11719395</v>
      </c>
      <c r="BO19" s="384"/>
      <c r="BP19" s="384"/>
      <c r="BQ19" s="384"/>
      <c r="BR19" s="384"/>
      <c r="BS19" s="384"/>
      <c r="BT19" s="384"/>
      <c r="BU19" s="385"/>
      <c r="BV19" s="383">
        <v>11871135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11451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17339014</v>
      </c>
      <c r="BO23" s="384"/>
      <c r="BP23" s="384"/>
      <c r="BQ23" s="384"/>
      <c r="BR23" s="384"/>
      <c r="BS23" s="384"/>
      <c r="BT23" s="384"/>
      <c r="BU23" s="385"/>
      <c r="BV23" s="383">
        <v>17958030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7580</v>
      </c>
      <c r="R24" s="360"/>
      <c r="S24" s="360"/>
      <c r="T24" s="360"/>
      <c r="U24" s="360"/>
      <c r="V24" s="361"/>
      <c r="W24" s="425"/>
      <c r="X24" s="416"/>
      <c r="Y24" s="417"/>
      <c r="Z24" s="356" t="s">
        <v>155</v>
      </c>
      <c r="AA24" s="357"/>
      <c r="AB24" s="357"/>
      <c r="AC24" s="357"/>
      <c r="AD24" s="357"/>
      <c r="AE24" s="357"/>
      <c r="AF24" s="357"/>
      <c r="AG24" s="358"/>
      <c r="AH24" s="359">
        <v>323</v>
      </c>
      <c r="AI24" s="360"/>
      <c r="AJ24" s="360"/>
      <c r="AK24" s="360"/>
      <c r="AL24" s="361"/>
      <c r="AM24" s="359">
        <v>1041352</v>
      </c>
      <c r="AN24" s="360"/>
      <c r="AO24" s="360"/>
      <c r="AP24" s="360"/>
      <c r="AQ24" s="360"/>
      <c r="AR24" s="361"/>
      <c r="AS24" s="359">
        <v>3224</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12879366</v>
      </c>
      <c r="BO24" s="384"/>
      <c r="BP24" s="384"/>
      <c r="BQ24" s="384"/>
      <c r="BR24" s="384"/>
      <c r="BS24" s="384"/>
      <c r="BT24" s="384"/>
      <c r="BU24" s="385"/>
      <c r="BV24" s="383">
        <v>13447387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2</v>
      </c>
      <c r="M25" s="360"/>
      <c r="N25" s="360"/>
      <c r="O25" s="360"/>
      <c r="P25" s="361"/>
      <c r="Q25" s="359">
        <v>6200</v>
      </c>
      <c r="R25" s="360"/>
      <c r="S25" s="360"/>
      <c r="T25" s="360"/>
      <c r="U25" s="360"/>
      <c r="V25" s="361"/>
      <c r="W25" s="425"/>
      <c r="X25" s="416"/>
      <c r="Y25" s="417"/>
      <c r="Z25" s="356" t="s">
        <v>158</v>
      </c>
      <c r="AA25" s="357"/>
      <c r="AB25" s="357"/>
      <c r="AC25" s="357"/>
      <c r="AD25" s="357"/>
      <c r="AE25" s="357"/>
      <c r="AF25" s="357"/>
      <c r="AG25" s="358"/>
      <c r="AH25" s="359">
        <v>64</v>
      </c>
      <c r="AI25" s="360"/>
      <c r="AJ25" s="360"/>
      <c r="AK25" s="360"/>
      <c r="AL25" s="361"/>
      <c r="AM25" s="359">
        <v>187136</v>
      </c>
      <c r="AN25" s="360"/>
      <c r="AO25" s="360"/>
      <c r="AP25" s="360"/>
      <c r="AQ25" s="360"/>
      <c r="AR25" s="361"/>
      <c r="AS25" s="359">
        <v>2924</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1424408</v>
      </c>
      <c r="BO25" s="379"/>
      <c r="BP25" s="379"/>
      <c r="BQ25" s="379"/>
      <c r="BR25" s="379"/>
      <c r="BS25" s="379"/>
      <c r="BT25" s="379"/>
      <c r="BU25" s="380"/>
      <c r="BV25" s="378">
        <v>1224515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5850</v>
      </c>
      <c r="R26" s="360"/>
      <c r="S26" s="360"/>
      <c r="T26" s="360"/>
      <c r="U26" s="360"/>
      <c r="V26" s="361"/>
      <c r="W26" s="425"/>
      <c r="X26" s="416"/>
      <c r="Y26" s="417"/>
      <c r="Z26" s="356" t="s">
        <v>161</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4100</v>
      </c>
      <c r="R27" s="360"/>
      <c r="S27" s="360"/>
      <c r="T27" s="360"/>
      <c r="U27" s="360"/>
      <c r="V27" s="361"/>
      <c r="W27" s="425"/>
      <c r="X27" s="416"/>
      <c r="Y27" s="417"/>
      <c r="Z27" s="356" t="s">
        <v>164</v>
      </c>
      <c r="AA27" s="357"/>
      <c r="AB27" s="357"/>
      <c r="AC27" s="357"/>
      <c r="AD27" s="357"/>
      <c r="AE27" s="357"/>
      <c r="AF27" s="357"/>
      <c r="AG27" s="358"/>
      <c r="AH27" s="359">
        <v>3</v>
      </c>
      <c r="AI27" s="360"/>
      <c r="AJ27" s="360"/>
      <c r="AK27" s="360"/>
      <c r="AL27" s="361"/>
      <c r="AM27" s="359">
        <v>11877</v>
      </c>
      <c r="AN27" s="360"/>
      <c r="AO27" s="360"/>
      <c r="AP27" s="360"/>
      <c r="AQ27" s="360"/>
      <c r="AR27" s="361"/>
      <c r="AS27" s="359">
        <v>3959</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989838</v>
      </c>
      <c r="BO27" s="387"/>
      <c r="BP27" s="387"/>
      <c r="BQ27" s="387"/>
      <c r="BR27" s="387"/>
      <c r="BS27" s="387"/>
      <c r="BT27" s="387"/>
      <c r="BU27" s="388"/>
      <c r="BV27" s="386">
        <v>989548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3550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4745035</v>
      </c>
      <c r="BO28" s="379"/>
      <c r="BP28" s="379"/>
      <c r="BQ28" s="379"/>
      <c r="BR28" s="379"/>
      <c r="BS28" s="379"/>
      <c r="BT28" s="379"/>
      <c r="BU28" s="380"/>
      <c r="BV28" s="378">
        <v>4151350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16</v>
      </c>
      <c r="M29" s="360"/>
      <c r="N29" s="360"/>
      <c r="O29" s="360"/>
      <c r="P29" s="361"/>
      <c r="Q29" s="359">
        <v>3250</v>
      </c>
      <c r="R29" s="360"/>
      <c r="S29" s="360"/>
      <c r="T29" s="360"/>
      <c r="U29" s="360"/>
      <c r="V29" s="361"/>
      <c r="W29" s="426"/>
      <c r="X29" s="427"/>
      <c r="Y29" s="428"/>
      <c r="Z29" s="356" t="s">
        <v>171</v>
      </c>
      <c r="AA29" s="357"/>
      <c r="AB29" s="357"/>
      <c r="AC29" s="357"/>
      <c r="AD29" s="357"/>
      <c r="AE29" s="357"/>
      <c r="AF29" s="357"/>
      <c r="AG29" s="358"/>
      <c r="AH29" s="359">
        <v>326</v>
      </c>
      <c r="AI29" s="360"/>
      <c r="AJ29" s="360"/>
      <c r="AK29" s="360"/>
      <c r="AL29" s="361"/>
      <c r="AM29" s="359">
        <v>1053229</v>
      </c>
      <c r="AN29" s="360"/>
      <c r="AO29" s="360"/>
      <c r="AP29" s="360"/>
      <c r="AQ29" s="360"/>
      <c r="AR29" s="361"/>
      <c r="AS29" s="359">
        <v>3231</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939121</v>
      </c>
      <c r="BO29" s="384"/>
      <c r="BP29" s="384"/>
      <c r="BQ29" s="384"/>
      <c r="BR29" s="384"/>
      <c r="BS29" s="384"/>
      <c r="BT29" s="384"/>
      <c r="BU29" s="385"/>
      <c r="BV29" s="383">
        <v>938011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96.9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3352413</v>
      </c>
      <c r="BO30" s="387"/>
      <c r="BP30" s="387"/>
      <c r="BQ30" s="387"/>
      <c r="BR30" s="387"/>
      <c r="BS30" s="387"/>
      <c r="BT30" s="387"/>
      <c r="BU30" s="388"/>
      <c r="BV30" s="386">
        <v>3516187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下水道事業会計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IF('各会計、関係団体の財政状況及び健全化判断比率'!B35="","",'各会計、関係団体の財政状況及び健全化判断比率'!B35)</f>
        <v>宿泊施設事業特別会計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広島県後期高齢者医療広域連合（一般会計）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江田島市土地開発公社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交通船事業会計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IF('各会計、関係団体の財政状況及び健全化判断比率'!B36="","",'各会計、関係団体の財政状況及び健全化判断比率'!B36)</f>
        <v>地域開発事業特別会計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広島県後期高齢者医療広域連合（特別会計）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沖野島マリーナ株式会社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港湾管理特別会計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介護保険(保険事業勘定)特別会計</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IF('各会計、関係団体の財政状況及び健全化判断比率'!B34="","",'各会計、関係団体の財政状況及び健全化判断比率'!B34)</f>
        <v>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広島県市町総合事務組合</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江田島バス株式会社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介護保険(介護サービス事業勘定)特別会計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81" t="s">
        <v>24</v>
      </c>
      <c r="C41" s="1182"/>
      <c r="D41" s="81"/>
      <c r="E41" s="1183" t="s">
        <v>25</v>
      </c>
      <c r="F41" s="1183"/>
      <c r="G41" s="1183"/>
      <c r="H41" s="1184"/>
      <c r="I41" s="82">
        <v>21388</v>
      </c>
      <c r="J41" s="83">
        <v>20454</v>
      </c>
      <c r="K41" s="83">
        <v>19708</v>
      </c>
      <c r="L41" s="83">
        <v>19615</v>
      </c>
      <c r="M41" s="84">
        <v>18735</v>
      </c>
    </row>
    <row r="42" spans="2:13" ht="27.75" customHeight="1" x14ac:dyDescent="0.15">
      <c r="B42" s="1171"/>
      <c r="C42" s="1172"/>
      <c r="D42" s="85"/>
      <c r="E42" s="1175" t="s">
        <v>26</v>
      </c>
      <c r="F42" s="1175"/>
      <c r="G42" s="1175"/>
      <c r="H42" s="1176"/>
      <c r="I42" s="86">
        <v>750</v>
      </c>
      <c r="J42" s="87">
        <v>655</v>
      </c>
      <c r="K42" s="87">
        <v>558</v>
      </c>
      <c r="L42" s="87">
        <v>473</v>
      </c>
      <c r="M42" s="88">
        <v>417</v>
      </c>
    </row>
    <row r="43" spans="2:13" ht="27.75" customHeight="1" x14ac:dyDescent="0.15">
      <c r="B43" s="1171"/>
      <c r="C43" s="1172"/>
      <c r="D43" s="85"/>
      <c r="E43" s="1175" t="s">
        <v>27</v>
      </c>
      <c r="F43" s="1175"/>
      <c r="G43" s="1175"/>
      <c r="H43" s="1176"/>
      <c r="I43" s="86">
        <v>7288</v>
      </c>
      <c r="J43" s="87">
        <v>7394</v>
      </c>
      <c r="K43" s="87">
        <v>7120</v>
      </c>
      <c r="L43" s="87">
        <v>6848</v>
      </c>
      <c r="M43" s="88">
        <v>6193</v>
      </c>
    </row>
    <row r="44" spans="2:13" ht="27.75" customHeight="1" x14ac:dyDescent="0.15">
      <c r="B44" s="1171"/>
      <c r="C44" s="1172"/>
      <c r="D44" s="85"/>
      <c r="E44" s="1175" t="s">
        <v>28</v>
      </c>
      <c r="F44" s="1175"/>
      <c r="G44" s="1175"/>
      <c r="H44" s="1176"/>
      <c r="I44" s="86" t="s">
        <v>482</v>
      </c>
      <c r="J44" s="87" t="s">
        <v>482</v>
      </c>
      <c r="K44" s="87" t="s">
        <v>482</v>
      </c>
      <c r="L44" s="87" t="s">
        <v>482</v>
      </c>
      <c r="M44" s="88" t="s">
        <v>482</v>
      </c>
    </row>
    <row r="45" spans="2:13" ht="27.75" customHeight="1" x14ac:dyDescent="0.15">
      <c r="B45" s="1171"/>
      <c r="C45" s="1172"/>
      <c r="D45" s="85"/>
      <c r="E45" s="1175" t="s">
        <v>29</v>
      </c>
      <c r="F45" s="1175"/>
      <c r="G45" s="1175"/>
      <c r="H45" s="1176"/>
      <c r="I45" s="86">
        <v>4072</v>
      </c>
      <c r="J45" s="87">
        <v>3835</v>
      </c>
      <c r="K45" s="87">
        <v>3729</v>
      </c>
      <c r="L45" s="87">
        <v>3524</v>
      </c>
      <c r="M45" s="88">
        <v>3394</v>
      </c>
    </row>
    <row r="46" spans="2:13" ht="27.75" customHeight="1" x14ac:dyDescent="0.15">
      <c r="B46" s="1171"/>
      <c r="C46" s="1172"/>
      <c r="D46" s="85"/>
      <c r="E46" s="1175" t="s">
        <v>30</v>
      </c>
      <c r="F46" s="1175"/>
      <c r="G46" s="1175"/>
      <c r="H46" s="1176"/>
      <c r="I46" s="86" t="s">
        <v>482</v>
      </c>
      <c r="J46" s="87" t="s">
        <v>482</v>
      </c>
      <c r="K46" s="87" t="s">
        <v>482</v>
      </c>
      <c r="L46" s="87" t="s">
        <v>482</v>
      </c>
      <c r="M46" s="88" t="s">
        <v>482</v>
      </c>
    </row>
    <row r="47" spans="2:13" ht="27.75" customHeight="1" x14ac:dyDescent="0.15">
      <c r="B47" s="1171"/>
      <c r="C47" s="1172"/>
      <c r="D47" s="85"/>
      <c r="E47" s="1175" t="s">
        <v>31</v>
      </c>
      <c r="F47" s="1175"/>
      <c r="G47" s="1175"/>
      <c r="H47" s="1176"/>
      <c r="I47" s="86" t="s">
        <v>482</v>
      </c>
      <c r="J47" s="87" t="s">
        <v>482</v>
      </c>
      <c r="K47" s="87" t="s">
        <v>482</v>
      </c>
      <c r="L47" s="87" t="s">
        <v>482</v>
      </c>
      <c r="M47" s="88" t="s">
        <v>482</v>
      </c>
    </row>
    <row r="48" spans="2:13" ht="27.75" customHeight="1" x14ac:dyDescent="0.15">
      <c r="B48" s="1173"/>
      <c r="C48" s="1174"/>
      <c r="D48" s="85"/>
      <c r="E48" s="1175" t="s">
        <v>32</v>
      </c>
      <c r="F48" s="1175"/>
      <c r="G48" s="1175"/>
      <c r="H48" s="1176"/>
      <c r="I48" s="86" t="s">
        <v>482</v>
      </c>
      <c r="J48" s="87" t="s">
        <v>482</v>
      </c>
      <c r="K48" s="87" t="s">
        <v>482</v>
      </c>
      <c r="L48" s="87" t="s">
        <v>482</v>
      </c>
      <c r="M48" s="88" t="s">
        <v>482</v>
      </c>
    </row>
    <row r="49" spans="2:13" ht="27.75" customHeight="1" x14ac:dyDescent="0.15">
      <c r="B49" s="1169" t="s">
        <v>33</v>
      </c>
      <c r="C49" s="1170"/>
      <c r="D49" s="89"/>
      <c r="E49" s="1175" t="s">
        <v>34</v>
      </c>
      <c r="F49" s="1175"/>
      <c r="G49" s="1175"/>
      <c r="H49" s="1176"/>
      <c r="I49" s="86">
        <v>4727</v>
      </c>
      <c r="J49" s="87">
        <v>5299</v>
      </c>
      <c r="K49" s="87">
        <v>6051</v>
      </c>
      <c r="L49" s="87">
        <v>6756</v>
      </c>
      <c r="M49" s="88">
        <v>7338</v>
      </c>
    </row>
    <row r="50" spans="2:13" ht="27.75" customHeight="1" x14ac:dyDescent="0.15">
      <c r="B50" s="1171"/>
      <c r="C50" s="1172"/>
      <c r="D50" s="85"/>
      <c r="E50" s="1175" t="s">
        <v>35</v>
      </c>
      <c r="F50" s="1175"/>
      <c r="G50" s="1175"/>
      <c r="H50" s="1176"/>
      <c r="I50" s="86">
        <v>705</v>
      </c>
      <c r="J50" s="87">
        <v>655</v>
      </c>
      <c r="K50" s="87">
        <v>600</v>
      </c>
      <c r="L50" s="87">
        <v>617</v>
      </c>
      <c r="M50" s="88">
        <v>587</v>
      </c>
    </row>
    <row r="51" spans="2:13" ht="27.75" customHeight="1" x14ac:dyDescent="0.15">
      <c r="B51" s="1173"/>
      <c r="C51" s="1174"/>
      <c r="D51" s="85"/>
      <c r="E51" s="1175" t="s">
        <v>36</v>
      </c>
      <c r="F51" s="1175"/>
      <c r="G51" s="1175"/>
      <c r="H51" s="1176"/>
      <c r="I51" s="86">
        <v>18623</v>
      </c>
      <c r="J51" s="87">
        <v>18092</v>
      </c>
      <c r="K51" s="87">
        <v>17602</v>
      </c>
      <c r="L51" s="87">
        <v>17749</v>
      </c>
      <c r="M51" s="88">
        <v>17131</v>
      </c>
    </row>
    <row r="52" spans="2:13" ht="27.75" customHeight="1" thickBot="1" x14ac:dyDescent="0.2">
      <c r="B52" s="1177" t="s">
        <v>37</v>
      </c>
      <c r="C52" s="1178"/>
      <c r="D52" s="90"/>
      <c r="E52" s="1179" t="s">
        <v>38</v>
      </c>
      <c r="F52" s="1179"/>
      <c r="G52" s="1179"/>
      <c r="H52" s="1180"/>
      <c r="I52" s="91">
        <v>9442</v>
      </c>
      <c r="J52" s="92">
        <v>8292</v>
      </c>
      <c r="K52" s="92">
        <v>6862</v>
      </c>
      <c r="L52" s="92">
        <v>5338</v>
      </c>
      <c r="M52" s="93">
        <v>3683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66664</v>
      </c>
      <c r="E3" s="116"/>
      <c r="F3" s="117">
        <v>78670</v>
      </c>
      <c r="G3" s="118"/>
      <c r="H3" s="119"/>
    </row>
    <row r="4" spans="1:8" x14ac:dyDescent="0.15">
      <c r="A4" s="120"/>
      <c r="B4" s="121"/>
      <c r="C4" s="122"/>
      <c r="D4" s="123">
        <v>39641</v>
      </c>
      <c r="E4" s="124"/>
      <c r="F4" s="125">
        <v>38094</v>
      </c>
      <c r="G4" s="126"/>
      <c r="H4" s="127"/>
    </row>
    <row r="5" spans="1:8" x14ac:dyDescent="0.15">
      <c r="A5" s="108" t="s">
        <v>515</v>
      </c>
      <c r="B5" s="113"/>
      <c r="C5" s="114"/>
      <c r="D5" s="115">
        <v>54013</v>
      </c>
      <c r="E5" s="116"/>
      <c r="F5" s="117">
        <v>67201</v>
      </c>
      <c r="G5" s="118"/>
      <c r="H5" s="119"/>
    </row>
    <row r="6" spans="1:8" x14ac:dyDescent="0.15">
      <c r="A6" s="120"/>
      <c r="B6" s="121"/>
      <c r="C6" s="122"/>
      <c r="D6" s="123">
        <v>25883</v>
      </c>
      <c r="E6" s="124"/>
      <c r="F6" s="125">
        <v>35210</v>
      </c>
      <c r="G6" s="126"/>
      <c r="H6" s="127"/>
    </row>
    <row r="7" spans="1:8" x14ac:dyDescent="0.15">
      <c r="A7" s="108" t="s">
        <v>516</v>
      </c>
      <c r="B7" s="113"/>
      <c r="C7" s="114"/>
      <c r="D7" s="115">
        <v>56984</v>
      </c>
      <c r="E7" s="116"/>
      <c r="F7" s="117">
        <v>75709</v>
      </c>
      <c r="G7" s="118"/>
      <c r="H7" s="119"/>
    </row>
    <row r="8" spans="1:8" x14ac:dyDescent="0.15">
      <c r="A8" s="120"/>
      <c r="B8" s="121"/>
      <c r="C8" s="122"/>
      <c r="D8" s="123">
        <v>39412</v>
      </c>
      <c r="E8" s="124"/>
      <c r="F8" s="125">
        <v>35212</v>
      </c>
      <c r="G8" s="126"/>
      <c r="H8" s="127"/>
    </row>
    <row r="9" spans="1:8" x14ac:dyDescent="0.15">
      <c r="A9" s="108" t="s">
        <v>517</v>
      </c>
      <c r="B9" s="113"/>
      <c r="C9" s="114"/>
      <c r="D9" s="115">
        <v>102740</v>
      </c>
      <c r="E9" s="116"/>
      <c r="F9" s="117">
        <v>90961</v>
      </c>
      <c r="G9" s="118"/>
      <c r="H9" s="119"/>
    </row>
    <row r="10" spans="1:8" x14ac:dyDescent="0.15">
      <c r="A10" s="120"/>
      <c r="B10" s="121"/>
      <c r="C10" s="122"/>
      <c r="D10" s="123">
        <v>58355</v>
      </c>
      <c r="E10" s="124"/>
      <c r="F10" s="125">
        <v>37720</v>
      </c>
      <c r="G10" s="126"/>
      <c r="H10" s="127"/>
    </row>
    <row r="11" spans="1:8" x14ac:dyDescent="0.15">
      <c r="A11" s="108" t="s">
        <v>518</v>
      </c>
      <c r="B11" s="113"/>
      <c r="C11" s="114"/>
      <c r="D11" s="115">
        <v>67708</v>
      </c>
      <c r="E11" s="116"/>
      <c r="F11" s="117">
        <v>106614</v>
      </c>
      <c r="G11" s="118"/>
      <c r="H11" s="119"/>
    </row>
    <row r="12" spans="1:8" x14ac:dyDescent="0.15">
      <c r="A12" s="120"/>
      <c r="B12" s="121"/>
      <c r="C12" s="128"/>
      <c r="D12" s="123">
        <v>44157</v>
      </c>
      <c r="E12" s="124"/>
      <c r="F12" s="125">
        <v>45545</v>
      </c>
      <c r="G12" s="126"/>
      <c r="H12" s="127"/>
    </row>
    <row r="13" spans="1:8" x14ac:dyDescent="0.15">
      <c r="A13" s="108"/>
      <c r="B13" s="113"/>
      <c r="C13" s="129"/>
      <c r="D13" s="130">
        <v>69622</v>
      </c>
      <c r="E13" s="131"/>
      <c r="F13" s="132">
        <v>83831</v>
      </c>
      <c r="G13" s="133"/>
      <c r="H13" s="119"/>
    </row>
    <row r="14" spans="1:8" x14ac:dyDescent="0.15">
      <c r="A14" s="120"/>
      <c r="B14" s="121"/>
      <c r="C14" s="122"/>
      <c r="D14" s="123">
        <v>41490</v>
      </c>
      <c r="E14" s="124"/>
      <c r="F14" s="125">
        <v>38356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5.34</v>
      </c>
      <c r="C19" s="134">
        <f>ROUND(VALUE(SUBSTITUTE(実質収支比率等に係る経年分析!G$48,"▲","-")),2)</f>
        <v>6.97</v>
      </c>
      <c r="D19" s="134">
        <f>ROUND(VALUE(SUBSTITUTE(実質収支比率等に係る経年分析!H$48,"▲","-")),2)</f>
        <v>5.13</v>
      </c>
      <c r="E19" s="134">
        <f>ROUND(VALUE(SUBSTITUTE(実質収支比率等に係る経年分析!I$48,"▲","-")),2)</f>
        <v>4.5599999999999996</v>
      </c>
      <c r="F19" s="134">
        <f>ROUND(VALUE(SUBSTITUTE(実質収支比率等に係る経年分析!J$48,"▲","-")),2)</f>
        <v>3.99</v>
      </c>
    </row>
    <row r="20" spans="1:11" x14ac:dyDescent="0.15">
      <c r="A20" s="134" t="s">
        <v>43</v>
      </c>
      <c r="B20" s="134">
        <f>ROUND(VALUE(SUBSTITUTE(実質収支比率等に係る経年分析!F$47,"▲","-")),2)</f>
        <v>18.84</v>
      </c>
      <c r="C20" s="134">
        <f>ROUND(VALUE(SUBSTITUTE(実質収支比率等に係る経年分析!G$47,"▲","-")),2)</f>
        <v>27.15</v>
      </c>
      <c r="D20" s="134">
        <f>ROUND(VALUE(SUBSTITUTE(実質収支比率等に係る経年分析!H$47,"▲","-")),2)</f>
        <v>34.799999999999997</v>
      </c>
      <c r="E20" s="134">
        <f>ROUND(VALUE(SUBSTITUTE(実質収支比率等に係る経年分析!I$47,"▲","-")),2)</f>
        <v>41.29</v>
      </c>
      <c r="F20" s="134">
        <f>ROUND(VALUE(SUBSTITUTE(実質収支比率等に係る経年分析!J$47,"▲","-")),2)</f>
        <v>47.41</v>
      </c>
    </row>
    <row r="21" spans="1:11" x14ac:dyDescent="0.15">
      <c r="A21" s="134" t="s">
        <v>44</v>
      </c>
      <c r="B21" s="134">
        <f>IF(ISNUMBER(VALUE(SUBSTITUTE(実質収支比率等に係る経年分析!F$49,"▲","-"))),ROUND(VALUE(SUBSTITUTE(実質収支比率等に係る経年分析!F$49,"▲","-")),2),NA())</f>
        <v>9.1999999999999993</v>
      </c>
      <c r="C21" s="134">
        <f>IF(ISNUMBER(VALUE(SUBSTITUTE(実質収支比率等に係る経年分析!G$49,"▲","-"))),ROUND(VALUE(SUBSTITUTE(実質収支比率等に係る経年分析!G$49,"▲","-")),2),NA())</f>
        <v>9.6199999999999992</v>
      </c>
      <c r="D21" s="134">
        <f>IF(ISNUMBER(VALUE(SUBSTITUTE(実質収支比率等に係る経年分析!H$49,"▲","-"))),ROUND(VALUE(SUBSTITUTE(実質収支比率等に係る経年分析!H$49,"▲","-")),2),NA())</f>
        <v>5.13</v>
      </c>
      <c r="E21" s="134">
        <f>IF(ISNUMBER(VALUE(SUBSTITUTE(実質収支比率等に係る経年分析!I$49,"▲","-"))),ROUND(VALUE(SUBSTITUTE(実質収支比率等に係る経年分析!I$49,"▲","-")),2),NA())</f>
        <v>6.29</v>
      </c>
      <c r="F21" s="134">
        <f>IF(ISNUMBER(VALUE(SUBSTITUTE(実質収支比率等に係る経年分析!J$49,"▲","-"))),ROUND(VALUE(SUBSTITUTE(実質収支比率等に係る経年分析!J$49,"▲","-")),2),NA())</f>
        <v>5.34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介護保険(保険事業勘定)特別会計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0.28999999999999998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0.39</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2.75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2.2000000000000002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1.22</v>
      </c>
    </row>
    <row r="33" spans="1:16" x14ac:dyDescent="0.15">
      <c r="A33" s="135" t="str">
        <f>IF(連結実質赤字比率に係る赤字・黒字の構成分析!C$37="",NA(),連結実質赤字比率に係る赤字・黒字の構成分析!C$37)</f>
        <v>交通船事業会計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1.31</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4.5199999999999996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8.4600000000000009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11.22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1746</v>
      </c>
      <c r="E42" s="136"/>
      <c r="F42" s="136"/>
      <c r="G42" s="136">
        <f>'実質公債費比率（分子）の構造'!L$52</f>
        <v>1841</v>
      </c>
      <c r="H42" s="136"/>
      <c r="I42" s="136"/>
      <c r="J42" s="136">
        <f>'実質公債費比率（分子）の構造'!M$52</f>
        <v>1868</v>
      </c>
      <c r="K42" s="136"/>
      <c r="L42" s="136"/>
      <c r="M42" s="136">
        <f>'実質公債費比率（分子）の構造'!N$52</f>
        <v>1929</v>
      </c>
      <c r="N42" s="136"/>
      <c r="O42" s="136"/>
      <c r="P42" s="136">
        <f>'実質公債費比率（分子）の構造'!O$52</f>
        <v>1995</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99</v>
      </c>
      <c r="C44" s="136"/>
      <c r="D44" s="136"/>
      <c r="E44" s="136">
        <f>'実質公債費比率（分子）の構造'!L$50</f>
        <v>109</v>
      </c>
      <c r="F44" s="136"/>
      <c r="G44" s="136"/>
      <c r="H44" s="136">
        <f>'実質公債費比率（分子）の構造'!M$50</f>
        <v>107</v>
      </c>
      <c r="I44" s="136"/>
      <c r="J44" s="136"/>
      <c r="K44" s="136">
        <f>'実質公債費比率（分子）の構造'!N$50</f>
        <v>99</v>
      </c>
      <c r="L44" s="136"/>
      <c r="M44" s="136"/>
      <c r="N44" s="136">
        <f>'実質公債費比率（分子）の構造'!O$50</f>
        <v>61</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504</v>
      </c>
      <c r="C46" s="136"/>
      <c r="D46" s="136"/>
      <c r="E46" s="136">
        <f>'実質公債費比率（分子）の構造'!L$48</f>
        <v>536</v>
      </c>
      <c r="F46" s="136"/>
      <c r="G46" s="136"/>
      <c r="H46" s="136">
        <f>'実質公債費比率（分子）の構造'!M$48</f>
        <v>544</v>
      </c>
      <c r="I46" s="136"/>
      <c r="J46" s="136"/>
      <c r="K46" s="136">
        <f>'実質公債費比率（分子）の構造'!N$48</f>
        <v>549</v>
      </c>
      <c r="L46" s="136"/>
      <c r="M46" s="136"/>
      <c r="N46" s="136">
        <f>'実質公債費比率（分子）の構造'!O$48</f>
        <v>521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2009</v>
      </c>
      <c r="C49" s="136"/>
      <c r="D49" s="136"/>
      <c r="E49" s="136">
        <f>'実質公債費比率（分子）の構造'!L$45</f>
        <v>2042</v>
      </c>
      <c r="F49" s="136"/>
      <c r="G49" s="136"/>
      <c r="H49" s="136">
        <f>'実質公債費比率（分子）の構造'!M$45</f>
        <v>2014</v>
      </c>
      <c r="I49" s="136"/>
      <c r="J49" s="136"/>
      <c r="K49" s="136">
        <f>'実質公債費比率（分子）の構造'!N$45</f>
        <v>1989</v>
      </c>
      <c r="L49" s="136"/>
      <c r="M49" s="136"/>
      <c r="N49" s="136">
        <f>'実質公債費比率（分子）の構造'!O$45</f>
        <v>2010</v>
      </c>
      <c r="O49" s="136"/>
      <c r="P49" s="136"/>
    </row>
    <row r="50" spans="1:16" x14ac:dyDescent="0.15">
      <c r="A50" s="136" t="s">
        <v>59</v>
      </c>
      <c r="B50" s="136" t="e">
        <f>NA()</f>
        <v>#N/A</v>
      </c>
      <c r="C50" s="136">
        <f>IF(ISNUMBER('実質公債費比率（分子）の構造'!K$53),'実質公債費比率（分子）の構造'!K$53,NA())</f>
        <v>866</v>
      </c>
      <c r="D50" s="136" t="e">
        <f>NA()</f>
        <v>#N/A</v>
      </c>
      <c r="E50" s="136" t="e">
        <f>NA()</f>
        <v>#N/A</v>
      </c>
      <c r="F50" s="136">
        <f>IF(ISNUMBER('実質公債費比率（分子）の構造'!L$53),'実質公債費比率（分子）の構造'!L$53,NA())</f>
        <v>846</v>
      </c>
      <c r="G50" s="136" t="e">
        <f>NA()</f>
        <v>#N/A</v>
      </c>
      <c r="H50" s="136" t="e">
        <f>NA()</f>
        <v>#N/A</v>
      </c>
      <c r="I50" s="136">
        <f>IF(ISNUMBER('実質公債費比率（分子）の構造'!M$53),'実質公債費比率（分子）の構造'!M$53,NA())</f>
        <v>797</v>
      </c>
      <c r="J50" s="136" t="e">
        <f>NA()</f>
        <v>#N/A</v>
      </c>
      <c r="K50" s="136" t="e">
        <f>NA()</f>
        <v>#N/A</v>
      </c>
      <c r="L50" s="136">
        <f>IF(ISNUMBER('実質公債費比率（分子）の構造'!N$53),'実質公債費比率（分子）の構造'!N$53,NA())</f>
        <v>708</v>
      </c>
      <c r="M50" s="136" t="e">
        <f>NA()</f>
        <v>#N/A</v>
      </c>
      <c r="N50" s="136" t="e">
        <f>NA()</f>
        <v>#N/A</v>
      </c>
      <c r="O50" s="136">
        <f>IF(ISNUMBER('実質公債費比率（分子）の構造'!O$53),'実質公債費比率（分子）の構造'!O$53,NA())</f>
        <v>597</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18623</v>
      </c>
      <c r="E56" s="135"/>
      <c r="F56" s="135"/>
      <c r="G56" s="135">
        <f>'将来負担比率（分子）の構造'!J$51</f>
        <v>18092</v>
      </c>
      <c r="H56" s="135"/>
      <c r="I56" s="135"/>
      <c r="J56" s="135">
        <f>'将来負担比率（分子）の構造'!K$51</f>
        <v>17602</v>
      </c>
      <c r="K56" s="135"/>
      <c r="L56" s="135"/>
      <c r="M56" s="135">
        <f>'将来負担比率（分子）の構造'!L$51</f>
        <v>17749</v>
      </c>
      <c r="N56" s="135"/>
      <c r="O56" s="135"/>
      <c r="P56" s="135">
        <f>'将来負担比率（分子）の構造'!M$51</f>
        <v>17131</v>
      </c>
    </row>
    <row r="57" spans="1:16" x14ac:dyDescent="0.15">
      <c r="A57" s="135" t="s">
        <v>35</v>
      </c>
      <c r="B57" s="135"/>
      <c r="C57" s="135"/>
      <c r="D57" s="135">
        <f>'将来負担比率（分子）の構造'!I$50</f>
        <v>705</v>
      </c>
      <c r="E57" s="135"/>
      <c r="F57" s="135"/>
      <c r="G57" s="135">
        <f>'将来負担比率（分子）の構造'!J$50</f>
        <v>655</v>
      </c>
      <c r="H57" s="135"/>
      <c r="I57" s="135"/>
      <c r="J57" s="135">
        <f>'将来負担比率（分子）の構造'!K$50</f>
        <v>600</v>
      </c>
      <c r="K57" s="135"/>
      <c r="L57" s="135"/>
      <c r="M57" s="135">
        <f>'将来負担比率（分子）の構造'!L$50</f>
        <v>617</v>
      </c>
      <c r="N57" s="135"/>
      <c r="O57" s="135"/>
      <c r="P57" s="135">
        <f>'将来負担比率（分子）の構造'!M$50</f>
        <v>587</v>
      </c>
    </row>
    <row r="58" spans="1:16" x14ac:dyDescent="0.15">
      <c r="A58" s="135" t="s">
        <v>34</v>
      </c>
      <c r="B58" s="135"/>
      <c r="C58" s="135"/>
      <c r="D58" s="135">
        <f>'将来負担比率（分子）の構造'!I$49</f>
        <v>4727</v>
      </c>
      <c r="E58" s="135"/>
      <c r="F58" s="135"/>
      <c r="G58" s="135">
        <f>'将来負担比率（分子）の構造'!J$49</f>
        <v>5299</v>
      </c>
      <c r="H58" s="135"/>
      <c r="I58" s="135"/>
      <c r="J58" s="135">
        <f>'将来負担比率（分子）の構造'!K$49</f>
        <v>6051</v>
      </c>
      <c r="K58" s="135"/>
      <c r="L58" s="135"/>
      <c r="M58" s="135">
        <f>'将来負担比率（分子）の構造'!L$49</f>
        <v>6756</v>
      </c>
      <c r="N58" s="135"/>
      <c r="O58" s="135"/>
      <c r="P58" s="135">
        <f>'将来負担比率（分子）の構造'!M$49</f>
        <v>7338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4072</v>
      </c>
      <c r="C62" s="135"/>
      <c r="D62" s="135"/>
      <c r="E62" s="135">
        <f>'将来負担比率（分子）の構造'!J$45</f>
        <v>3835</v>
      </c>
      <c r="F62" s="135"/>
      <c r="G62" s="135"/>
      <c r="H62" s="135">
        <f>'将来負担比率（分子）の構造'!K$45</f>
        <v>3729</v>
      </c>
      <c r="I62" s="135"/>
      <c r="J62" s="135"/>
      <c r="K62" s="135">
        <f>'将来負担比率（分子）の構造'!L$45</f>
        <v>3524</v>
      </c>
      <c r="L62" s="135"/>
      <c r="M62" s="135"/>
      <c r="N62" s="135">
        <f>'将来負担比率（分子）の構造'!M$45</f>
        <v>3394</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7288</v>
      </c>
      <c r="C64" s="135"/>
      <c r="D64" s="135"/>
      <c r="E64" s="135">
        <f>'将来負担比率（分子）の構造'!J$43</f>
        <v>7394</v>
      </c>
      <c r="F64" s="135"/>
      <c r="G64" s="135"/>
      <c r="H64" s="135">
        <f>'将来負担比率（分子）の構造'!K$43</f>
        <v>7120</v>
      </c>
      <c r="I64" s="135"/>
      <c r="J64" s="135"/>
      <c r="K64" s="135">
        <f>'将来負担比率（分子）の構造'!L$43</f>
        <v>6848</v>
      </c>
      <c r="L64" s="135"/>
      <c r="M64" s="135"/>
      <c r="N64" s="135">
        <f>'将来負担比率（分子）の構造'!M$43</f>
        <v>6193</v>
      </c>
      <c r="O64" s="135"/>
      <c r="P64" s="135"/>
    </row>
    <row r="65" spans="1:16" x14ac:dyDescent="0.15">
      <c r="A65" s="135" t="s">
        <v>26</v>
      </c>
      <c r="B65" s="135">
        <f>'将来負担比率（分子）の構造'!I$42</f>
        <v>750</v>
      </c>
      <c r="C65" s="135"/>
      <c r="D65" s="135"/>
      <c r="E65" s="135">
        <f>'将来負担比率（分子）の構造'!J$42</f>
        <v>655</v>
      </c>
      <c r="F65" s="135"/>
      <c r="G65" s="135"/>
      <c r="H65" s="135">
        <f>'将来負担比率（分子）の構造'!K$42</f>
        <v>558</v>
      </c>
      <c r="I65" s="135"/>
      <c r="J65" s="135"/>
      <c r="K65" s="135">
        <f>'将来負担比率（分子）の構造'!L$42</f>
        <v>473</v>
      </c>
      <c r="L65" s="135"/>
      <c r="M65" s="135"/>
      <c r="N65" s="135">
        <f>'将来負担比率（分子）の構造'!M$42</f>
        <v>417</v>
      </c>
      <c r="O65" s="135"/>
      <c r="P65" s="135"/>
    </row>
    <row r="66" spans="1:16" x14ac:dyDescent="0.15">
      <c r="A66" s="135" t="s">
        <v>25</v>
      </c>
      <c r="B66" s="135">
        <f>'将来負担比率（分子）の構造'!I$41</f>
        <v>21388</v>
      </c>
      <c r="C66" s="135"/>
      <c r="D66" s="135"/>
      <c r="E66" s="135">
        <f>'将来負担比率（分子）の構造'!J$41</f>
        <v>20454</v>
      </c>
      <c r="F66" s="135"/>
      <c r="G66" s="135"/>
      <c r="H66" s="135">
        <f>'将来負担比率（分子）の構造'!K$41</f>
        <v>19708</v>
      </c>
      <c r="I66" s="135"/>
      <c r="J66" s="135"/>
      <c r="K66" s="135">
        <f>'将来負担比率（分子）の構造'!L$41</f>
        <v>19615</v>
      </c>
      <c r="L66" s="135"/>
      <c r="M66" s="135"/>
      <c r="N66" s="135">
        <f>'将来負担比率（分子）の構造'!M$41</f>
        <v>18735</v>
      </c>
      <c r="O66" s="135"/>
      <c r="P66" s="135"/>
    </row>
    <row r="67" spans="1:16" x14ac:dyDescent="0.15">
      <c r="A67" s="135" t="s">
        <v>63</v>
      </c>
      <c r="B67" s="135" t="e">
        <f>NA()</f>
        <v>#N/A</v>
      </c>
      <c r="C67" s="135">
        <f>IF(ISNUMBER('将来負担比率（分子）の構造'!I$52), IF('将来負担比率（分子）の構造'!I$52 &lt; 0, 0, '将来負担比率（分子）の構造'!I$52), NA())</f>
        <v>9442</v>
      </c>
      <c r="D67" s="135" t="e">
        <f>NA()</f>
        <v>#N/A</v>
      </c>
      <c r="E67" s="135" t="e">
        <f>NA()</f>
        <v>#N/A</v>
      </c>
      <c r="F67" s="135">
        <f>IF(ISNUMBER('将来負担比率（分子）の構造'!J$52), IF('将来負担比率（分子）の構造'!J$52 &lt; 0, 0, '将来負担比率（分子）の構造'!J$52), NA())</f>
        <v>8292</v>
      </c>
      <c r="G67" s="135" t="e">
        <f>NA()</f>
        <v>#N/A</v>
      </c>
      <c r="H67" s="135" t="e">
        <f>NA()</f>
        <v>#N/A</v>
      </c>
      <c r="I67" s="135">
        <f>IF(ISNUMBER('将来負担比率（分子）の構造'!K$52), IF('将来負担比率（分子）の構造'!K$52 &lt; 0, 0, '将来負担比率（分子）の構造'!K$52), NA())</f>
        <v>6862</v>
      </c>
      <c r="J67" s="135" t="e">
        <f>NA()</f>
        <v>#N/A</v>
      </c>
      <c r="K67" s="135" t="e">
        <f>NA()</f>
        <v>#N/A</v>
      </c>
      <c r="L67" s="135">
        <f>IF(ISNUMBER('将来負担比率（分子）の構造'!L$52), IF('将来負担比率（分子）の構造'!L$52 &lt; 0, 0, '将来負担比率（分子）の構造'!L$52), NA())</f>
        <v>5338</v>
      </c>
      <c r="M67" s="135" t="e">
        <f>NA()</f>
        <v>#N/A</v>
      </c>
      <c r="N67" s="135" t="e">
        <f>NA()</f>
        <v>#N/A</v>
      </c>
      <c r="O67" s="135">
        <f>IF(ISNUMBER('将来負担比率（分子）の構造'!M$52), IF('将来負担比率（分子）の構造'!M$52 &lt; 0, 0, '将来負担比率（分子）の構造'!M$52), NA())</f>
        <v>3683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2599127</v>
      </c>
      <c r="S5" s="639"/>
      <c r="T5" s="639"/>
      <c r="U5" s="639"/>
      <c r="V5" s="639"/>
      <c r="W5" s="639"/>
      <c r="X5" s="639"/>
      <c r="Y5" s="686"/>
      <c r="Z5" s="699">
        <v>17</v>
      </c>
      <c r="AA5" s="699"/>
      <c r="AB5" s="699"/>
      <c r="AC5" s="699"/>
      <c r="AD5" s="700">
        <v>2599127</v>
      </c>
      <c r="AE5" s="700"/>
      <c r="AF5" s="700"/>
      <c r="AG5" s="700"/>
      <c r="AH5" s="700"/>
      <c r="AI5" s="700"/>
      <c r="AJ5" s="700"/>
      <c r="AK5" s="700"/>
      <c r="AL5" s="687">
        <v>26.9</v>
      </c>
      <c r="AM5" s="656"/>
      <c r="AN5" s="656"/>
      <c r="AO5" s="688"/>
      <c r="AP5" s="675" t="s">
        <v>209</v>
      </c>
      <c r="AQ5" s="676"/>
      <c r="AR5" s="676"/>
      <c r="AS5" s="676"/>
      <c r="AT5" s="676"/>
      <c r="AU5" s="676"/>
      <c r="AV5" s="676"/>
      <c r="AW5" s="676"/>
      <c r="AX5" s="676"/>
      <c r="AY5" s="676"/>
      <c r="AZ5" s="676"/>
      <c r="BA5" s="676"/>
      <c r="BB5" s="676"/>
      <c r="BC5" s="676"/>
      <c r="BD5" s="676"/>
      <c r="BE5" s="676"/>
      <c r="BF5" s="677"/>
      <c r="BG5" s="588">
        <v>2593667</v>
      </c>
      <c r="BH5" s="589"/>
      <c r="BI5" s="589"/>
      <c r="BJ5" s="589"/>
      <c r="BK5" s="589"/>
      <c r="BL5" s="589"/>
      <c r="BM5" s="589"/>
      <c r="BN5" s="590"/>
      <c r="BO5" s="641">
        <v>99.8</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86481</v>
      </c>
      <c r="S6" s="589"/>
      <c r="T6" s="589"/>
      <c r="U6" s="589"/>
      <c r="V6" s="589"/>
      <c r="W6" s="589"/>
      <c r="X6" s="589"/>
      <c r="Y6" s="590"/>
      <c r="Z6" s="641">
        <v>0.6</v>
      </c>
      <c r="AA6" s="641"/>
      <c r="AB6" s="641"/>
      <c r="AC6" s="641"/>
      <c r="AD6" s="642">
        <v>86481</v>
      </c>
      <c r="AE6" s="642"/>
      <c r="AF6" s="642"/>
      <c r="AG6" s="642"/>
      <c r="AH6" s="642"/>
      <c r="AI6" s="642"/>
      <c r="AJ6" s="642"/>
      <c r="AK6" s="642"/>
      <c r="AL6" s="611">
        <v>0.9</v>
      </c>
      <c r="AM6" s="643"/>
      <c r="AN6" s="643"/>
      <c r="AO6" s="644"/>
      <c r="AP6" s="585" t="s">
        <v>215</v>
      </c>
      <c r="AQ6" s="586"/>
      <c r="AR6" s="586"/>
      <c r="AS6" s="586"/>
      <c r="AT6" s="586"/>
      <c r="AU6" s="586"/>
      <c r="AV6" s="586"/>
      <c r="AW6" s="586"/>
      <c r="AX6" s="586"/>
      <c r="AY6" s="586"/>
      <c r="AZ6" s="586"/>
      <c r="BA6" s="586"/>
      <c r="BB6" s="586"/>
      <c r="BC6" s="586"/>
      <c r="BD6" s="586"/>
      <c r="BE6" s="586"/>
      <c r="BF6" s="587"/>
      <c r="BG6" s="588">
        <v>2593667</v>
      </c>
      <c r="BH6" s="589"/>
      <c r="BI6" s="589"/>
      <c r="BJ6" s="589"/>
      <c r="BK6" s="589"/>
      <c r="BL6" s="589"/>
      <c r="BM6" s="589"/>
      <c r="BN6" s="590"/>
      <c r="BO6" s="641">
        <v>99.8</v>
      </c>
      <c r="BP6" s="641"/>
      <c r="BQ6" s="641"/>
      <c r="BR6" s="641"/>
      <c r="BS6" s="642" t="s">
        <v>216</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181107</v>
      </c>
      <c r="CS6" s="589"/>
      <c r="CT6" s="589"/>
      <c r="CU6" s="589"/>
      <c r="CV6" s="589"/>
      <c r="CW6" s="589"/>
      <c r="CX6" s="589"/>
      <c r="CY6" s="590"/>
      <c r="CZ6" s="641">
        <v>1.2</v>
      </c>
      <c r="DA6" s="641"/>
      <c r="DB6" s="641"/>
      <c r="DC6" s="641"/>
      <c r="DD6" s="594" t="s">
        <v>216</v>
      </c>
      <c r="DE6" s="589"/>
      <c r="DF6" s="589"/>
      <c r="DG6" s="589"/>
      <c r="DH6" s="589"/>
      <c r="DI6" s="589"/>
      <c r="DJ6" s="589"/>
      <c r="DK6" s="589"/>
      <c r="DL6" s="589"/>
      <c r="DM6" s="589"/>
      <c r="DN6" s="589"/>
      <c r="DO6" s="589"/>
      <c r="DP6" s="590"/>
      <c r="DQ6" s="594">
        <v>181107</v>
      </c>
      <c r="DR6" s="589"/>
      <c r="DS6" s="589"/>
      <c r="DT6" s="589"/>
      <c r="DU6" s="589"/>
      <c r="DV6" s="589"/>
      <c r="DW6" s="589"/>
      <c r="DX6" s="589"/>
      <c r="DY6" s="589"/>
      <c r="DZ6" s="589"/>
      <c r="EA6" s="589"/>
      <c r="EB6" s="589"/>
      <c r="EC6" s="624"/>
    </row>
    <row r="7" spans="2:143" ht="11.25" customHeight="1" x14ac:dyDescent="0.15">
      <c r="B7" s="585" t="s">
        <v>218</v>
      </c>
      <c r="C7" s="586"/>
      <c r="D7" s="586"/>
      <c r="E7" s="586"/>
      <c r="F7" s="586"/>
      <c r="G7" s="586"/>
      <c r="H7" s="586"/>
      <c r="I7" s="586"/>
      <c r="J7" s="586"/>
      <c r="K7" s="586"/>
      <c r="L7" s="586"/>
      <c r="M7" s="586"/>
      <c r="N7" s="586"/>
      <c r="O7" s="586"/>
      <c r="P7" s="586"/>
      <c r="Q7" s="587"/>
      <c r="R7" s="588">
        <v>7881</v>
      </c>
      <c r="S7" s="589"/>
      <c r="T7" s="589"/>
      <c r="U7" s="589"/>
      <c r="V7" s="589"/>
      <c r="W7" s="589"/>
      <c r="X7" s="589"/>
      <c r="Y7" s="590"/>
      <c r="Z7" s="641">
        <v>0.1</v>
      </c>
      <c r="AA7" s="641"/>
      <c r="AB7" s="641"/>
      <c r="AC7" s="641"/>
      <c r="AD7" s="642">
        <v>7881</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1133928</v>
      </c>
      <c r="BH7" s="589"/>
      <c r="BI7" s="589"/>
      <c r="BJ7" s="589"/>
      <c r="BK7" s="589"/>
      <c r="BL7" s="589"/>
      <c r="BM7" s="589"/>
      <c r="BN7" s="590"/>
      <c r="BO7" s="641">
        <v>43.6</v>
      </c>
      <c r="BP7" s="641"/>
      <c r="BQ7" s="641"/>
      <c r="BR7" s="641"/>
      <c r="BS7" s="642" t="s">
        <v>216</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2489112</v>
      </c>
      <c r="CS7" s="589"/>
      <c r="CT7" s="589"/>
      <c r="CU7" s="589"/>
      <c r="CV7" s="589"/>
      <c r="CW7" s="589"/>
      <c r="CX7" s="589"/>
      <c r="CY7" s="590"/>
      <c r="CZ7" s="641">
        <v>16.8</v>
      </c>
      <c r="DA7" s="641"/>
      <c r="DB7" s="641"/>
      <c r="DC7" s="641"/>
      <c r="DD7" s="594">
        <v>221834</v>
      </c>
      <c r="DE7" s="589"/>
      <c r="DF7" s="589"/>
      <c r="DG7" s="589"/>
      <c r="DH7" s="589"/>
      <c r="DI7" s="589"/>
      <c r="DJ7" s="589"/>
      <c r="DK7" s="589"/>
      <c r="DL7" s="589"/>
      <c r="DM7" s="589"/>
      <c r="DN7" s="589"/>
      <c r="DO7" s="589"/>
      <c r="DP7" s="590"/>
      <c r="DQ7" s="594">
        <v>2173300</v>
      </c>
      <c r="DR7" s="589"/>
      <c r="DS7" s="589"/>
      <c r="DT7" s="589"/>
      <c r="DU7" s="589"/>
      <c r="DV7" s="589"/>
      <c r="DW7" s="589"/>
      <c r="DX7" s="589"/>
      <c r="DY7" s="589"/>
      <c r="DZ7" s="589"/>
      <c r="EA7" s="589"/>
      <c r="EB7" s="589"/>
      <c r="EC7" s="624"/>
    </row>
    <row r="8" spans="2:143" ht="11.25" customHeight="1" x14ac:dyDescent="0.15">
      <c r="B8" s="585" t="s">
        <v>221</v>
      </c>
      <c r="C8" s="586"/>
      <c r="D8" s="586"/>
      <c r="E8" s="586"/>
      <c r="F8" s="586"/>
      <c r="G8" s="586"/>
      <c r="H8" s="586"/>
      <c r="I8" s="586"/>
      <c r="J8" s="586"/>
      <c r="K8" s="586"/>
      <c r="L8" s="586"/>
      <c r="M8" s="586"/>
      <c r="N8" s="586"/>
      <c r="O8" s="586"/>
      <c r="P8" s="586"/>
      <c r="Q8" s="587"/>
      <c r="R8" s="588">
        <v>21749</v>
      </c>
      <c r="S8" s="589"/>
      <c r="T8" s="589"/>
      <c r="U8" s="589"/>
      <c r="V8" s="589"/>
      <c r="W8" s="589"/>
      <c r="X8" s="589"/>
      <c r="Y8" s="590"/>
      <c r="Z8" s="641">
        <v>0.1</v>
      </c>
      <c r="AA8" s="641"/>
      <c r="AB8" s="641"/>
      <c r="AC8" s="641"/>
      <c r="AD8" s="642">
        <v>21749</v>
      </c>
      <c r="AE8" s="642"/>
      <c r="AF8" s="642"/>
      <c r="AG8" s="642"/>
      <c r="AH8" s="642"/>
      <c r="AI8" s="642"/>
      <c r="AJ8" s="642"/>
      <c r="AK8" s="642"/>
      <c r="AL8" s="611">
        <v>0.2</v>
      </c>
      <c r="AM8" s="643"/>
      <c r="AN8" s="643"/>
      <c r="AO8" s="644"/>
      <c r="AP8" s="585" t="s">
        <v>222</v>
      </c>
      <c r="AQ8" s="586"/>
      <c r="AR8" s="586"/>
      <c r="AS8" s="586"/>
      <c r="AT8" s="586"/>
      <c r="AU8" s="586"/>
      <c r="AV8" s="586"/>
      <c r="AW8" s="586"/>
      <c r="AX8" s="586"/>
      <c r="AY8" s="586"/>
      <c r="AZ8" s="586"/>
      <c r="BA8" s="586"/>
      <c r="BB8" s="586"/>
      <c r="BC8" s="586"/>
      <c r="BD8" s="586"/>
      <c r="BE8" s="586"/>
      <c r="BF8" s="587"/>
      <c r="BG8" s="588">
        <v>40436</v>
      </c>
      <c r="BH8" s="589"/>
      <c r="BI8" s="589"/>
      <c r="BJ8" s="589"/>
      <c r="BK8" s="589"/>
      <c r="BL8" s="589"/>
      <c r="BM8" s="589"/>
      <c r="BN8" s="590"/>
      <c r="BO8" s="641">
        <v>1.6</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4236034</v>
      </c>
      <c r="CS8" s="589"/>
      <c r="CT8" s="589"/>
      <c r="CU8" s="589"/>
      <c r="CV8" s="589"/>
      <c r="CW8" s="589"/>
      <c r="CX8" s="589"/>
      <c r="CY8" s="590"/>
      <c r="CZ8" s="641">
        <v>28.5</v>
      </c>
      <c r="DA8" s="641"/>
      <c r="DB8" s="641"/>
      <c r="DC8" s="641"/>
      <c r="DD8" s="594">
        <v>33329</v>
      </c>
      <c r="DE8" s="589"/>
      <c r="DF8" s="589"/>
      <c r="DG8" s="589"/>
      <c r="DH8" s="589"/>
      <c r="DI8" s="589"/>
      <c r="DJ8" s="589"/>
      <c r="DK8" s="589"/>
      <c r="DL8" s="589"/>
      <c r="DM8" s="589"/>
      <c r="DN8" s="589"/>
      <c r="DO8" s="589"/>
      <c r="DP8" s="590"/>
      <c r="DQ8" s="594">
        <v>2493194</v>
      </c>
      <c r="DR8" s="589"/>
      <c r="DS8" s="589"/>
      <c r="DT8" s="589"/>
      <c r="DU8" s="589"/>
      <c r="DV8" s="589"/>
      <c r="DW8" s="589"/>
      <c r="DX8" s="589"/>
      <c r="DY8" s="589"/>
      <c r="DZ8" s="589"/>
      <c r="EA8" s="589"/>
      <c r="EB8" s="589"/>
      <c r="EC8" s="624"/>
    </row>
    <row r="9" spans="2:143" ht="11.25" customHeight="1" x14ac:dyDescent="0.15">
      <c r="B9" s="585" t="s">
        <v>225</v>
      </c>
      <c r="C9" s="586"/>
      <c r="D9" s="586"/>
      <c r="E9" s="586"/>
      <c r="F9" s="586"/>
      <c r="G9" s="586"/>
      <c r="H9" s="586"/>
      <c r="I9" s="586"/>
      <c r="J9" s="586"/>
      <c r="K9" s="586"/>
      <c r="L9" s="586"/>
      <c r="M9" s="586"/>
      <c r="N9" s="586"/>
      <c r="O9" s="586"/>
      <c r="P9" s="586"/>
      <c r="Q9" s="587"/>
      <c r="R9" s="588">
        <v>11691</v>
      </c>
      <c r="S9" s="589"/>
      <c r="T9" s="589"/>
      <c r="U9" s="589"/>
      <c r="V9" s="589"/>
      <c r="W9" s="589"/>
      <c r="X9" s="589"/>
      <c r="Y9" s="590"/>
      <c r="Z9" s="641">
        <v>0.1</v>
      </c>
      <c r="AA9" s="641"/>
      <c r="AB9" s="641"/>
      <c r="AC9" s="641"/>
      <c r="AD9" s="642">
        <v>11691</v>
      </c>
      <c r="AE9" s="642"/>
      <c r="AF9" s="642"/>
      <c r="AG9" s="642"/>
      <c r="AH9" s="642"/>
      <c r="AI9" s="642"/>
      <c r="AJ9" s="642"/>
      <c r="AK9" s="642"/>
      <c r="AL9" s="611">
        <v>0.1</v>
      </c>
      <c r="AM9" s="643"/>
      <c r="AN9" s="643"/>
      <c r="AO9" s="644"/>
      <c r="AP9" s="585" t="s">
        <v>226</v>
      </c>
      <c r="AQ9" s="586"/>
      <c r="AR9" s="586"/>
      <c r="AS9" s="586"/>
      <c r="AT9" s="586"/>
      <c r="AU9" s="586"/>
      <c r="AV9" s="586"/>
      <c r="AW9" s="586"/>
      <c r="AX9" s="586"/>
      <c r="AY9" s="586"/>
      <c r="AZ9" s="586"/>
      <c r="BA9" s="586"/>
      <c r="BB9" s="586"/>
      <c r="BC9" s="586"/>
      <c r="BD9" s="586"/>
      <c r="BE9" s="586"/>
      <c r="BF9" s="587"/>
      <c r="BG9" s="588">
        <v>961490</v>
      </c>
      <c r="BH9" s="589"/>
      <c r="BI9" s="589"/>
      <c r="BJ9" s="589"/>
      <c r="BK9" s="589"/>
      <c r="BL9" s="589"/>
      <c r="BM9" s="589"/>
      <c r="BN9" s="590"/>
      <c r="BO9" s="641">
        <v>37</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965500</v>
      </c>
      <c r="CS9" s="589"/>
      <c r="CT9" s="589"/>
      <c r="CU9" s="589"/>
      <c r="CV9" s="589"/>
      <c r="CW9" s="589"/>
      <c r="CX9" s="589"/>
      <c r="CY9" s="590"/>
      <c r="CZ9" s="641">
        <v>6.5</v>
      </c>
      <c r="DA9" s="641"/>
      <c r="DB9" s="641"/>
      <c r="DC9" s="641"/>
      <c r="DD9" s="594">
        <v>206822</v>
      </c>
      <c r="DE9" s="589"/>
      <c r="DF9" s="589"/>
      <c r="DG9" s="589"/>
      <c r="DH9" s="589"/>
      <c r="DI9" s="589"/>
      <c r="DJ9" s="589"/>
      <c r="DK9" s="589"/>
      <c r="DL9" s="589"/>
      <c r="DM9" s="589"/>
      <c r="DN9" s="589"/>
      <c r="DO9" s="589"/>
      <c r="DP9" s="590"/>
      <c r="DQ9" s="594">
        <v>711980</v>
      </c>
      <c r="DR9" s="589"/>
      <c r="DS9" s="589"/>
      <c r="DT9" s="589"/>
      <c r="DU9" s="589"/>
      <c r="DV9" s="589"/>
      <c r="DW9" s="589"/>
      <c r="DX9" s="589"/>
      <c r="DY9" s="589"/>
      <c r="DZ9" s="589"/>
      <c r="EA9" s="589"/>
      <c r="EB9" s="589"/>
      <c r="EC9" s="624"/>
    </row>
    <row r="10" spans="2:143" ht="11.25" customHeight="1" x14ac:dyDescent="0.15">
      <c r="B10" s="585" t="s">
        <v>228</v>
      </c>
      <c r="C10" s="586"/>
      <c r="D10" s="586"/>
      <c r="E10" s="586"/>
      <c r="F10" s="586"/>
      <c r="G10" s="586"/>
      <c r="H10" s="586"/>
      <c r="I10" s="586"/>
      <c r="J10" s="586"/>
      <c r="K10" s="586"/>
      <c r="L10" s="586"/>
      <c r="M10" s="586"/>
      <c r="N10" s="586"/>
      <c r="O10" s="586"/>
      <c r="P10" s="586"/>
      <c r="Q10" s="587"/>
      <c r="R10" s="588">
        <v>293296</v>
      </c>
      <c r="S10" s="589"/>
      <c r="T10" s="589"/>
      <c r="U10" s="589"/>
      <c r="V10" s="589"/>
      <c r="W10" s="589"/>
      <c r="X10" s="589"/>
      <c r="Y10" s="590"/>
      <c r="Z10" s="641">
        <v>1.9</v>
      </c>
      <c r="AA10" s="641"/>
      <c r="AB10" s="641"/>
      <c r="AC10" s="641"/>
      <c r="AD10" s="642">
        <v>293296</v>
      </c>
      <c r="AE10" s="642"/>
      <c r="AF10" s="642"/>
      <c r="AG10" s="642"/>
      <c r="AH10" s="642"/>
      <c r="AI10" s="642"/>
      <c r="AJ10" s="642"/>
      <c r="AK10" s="642"/>
      <c r="AL10" s="611">
        <v>3</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49971</v>
      </c>
      <c r="BH10" s="589"/>
      <c r="BI10" s="589"/>
      <c r="BJ10" s="589"/>
      <c r="BK10" s="589"/>
      <c r="BL10" s="589"/>
      <c r="BM10" s="589"/>
      <c r="BN10" s="590"/>
      <c r="BO10" s="641">
        <v>1.9</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v>36941</v>
      </c>
      <c r="CS10" s="589"/>
      <c r="CT10" s="589"/>
      <c r="CU10" s="589"/>
      <c r="CV10" s="589"/>
      <c r="CW10" s="589"/>
      <c r="CX10" s="589"/>
      <c r="CY10" s="590"/>
      <c r="CZ10" s="641">
        <v>0.2</v>
      </c>
      <c r="DA10" s="641"/>
      <c r="DB10" s="641"/>
      <c r="DC10" s="641"/>
      <c r="DD10" s="594" t="s">
        <v>223</v>
      </c>
      <c r="DE10" s="589"/>
      <c r="DF10" s="589"/>
      <c r="DG10" s="589"/>
      <c r="DH10" s="589"/>
      <c r="DI10" s="589"/>
      <c r="DJ10" s="589"/>
      <c r="DK10" s="589"/>
      <c r="DL10" s="589"/>
      <c r="DM10" s="589"/>
      <c r="DN10" s="589"/>
      <c r="DO10" s="589"/>
      <c r="DP10" s="590"/>
      <c r="DQ10" s="594">
        <v>9516</v>
      </c>
      <c r="DR10" s="589"/>
      <c r="DS10" s="589"/>
      <c r="DT10" s="589"/>
      <c r="DU10" s="589"/>
      <c r="DV10" s="589"/>
      <c r="DW10" s="589"/>
      <c r="DX10" s="589"/>
      <c r="DY10" s="589"/>
      <c r="DZ10" s="589"/>
      <c r="EA10" s="589"/>
      <c r="EB10" s="589"/>
      <c r="EC10" s="624"/>
    </row>
    <row r="11" spans="2:143" ht="11.25" customHeight="1" x14ac:dyDescent="0.15">
      <c r="B11" s="585" t="s">
        <v>231</v>
      </c>
      <c r="C11" s="586"/>
      <c r="D11" s="586"/>
      <c r="E11" s="586"/>
      <c r="F11" s="586"/>
      <c r="G11" s="586"/>
      <c r="H11" s="586"/>
      <c r="I11" s="586"/>
      <c r="J11" s="586"/>
      <c r="K11" s="586"/>
      <c r="L11" s="586"/>
      <c r="M11" s="586"/>
      <c r="N11" s="586"/>
      <c r="O11" s="586"/>
      <c r="P11" s="586"/>
      <c r="Q11" s="587"/>
      <c r="R11" s="588" t="s">
        <v>223</v>
      </c>
      <c r="S11" s="589"/>
      <c r="T11" s="589"/>
      <c r="U11" s="589"/>
      <c r="V11" s="589"/>
      <c r="W11" s="589"/>
      <c r="X11" s="589"/>
      <c r="Y11" s="590"/>
      <c r="Z11" s="641" t="s">
        <v>223</v>
      </c>
      <c r="AA11" s="641"/>
      <c r="AB11" s="641"/>
      <c r="AC11" s="641"/>
      <c r="AD11" s="642" t="s">
        <v>223</v>
      </c>
      <c r="AE11" s="642"/>
      <c r="AF11" s="642"/>
      <c r="AG11" s="642"/>
      <c r="AH11" s="642"/>
      <c r="AI11" s="642"/>
      <c r="AJ11" s="642"/>
      <c r="AK11" s="642"/>
      <c r="AL11" s="611" t="s">
        <v>223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82031</v>
      </c>
      <c r="BH11" s="589"/>
      <c r="BI11" s="589"/>
      <c r="BJ11" s="589"/>
      <c r="BK11" s="589"/>
      <c r="BL11" s="589"/>
      <c r="BM11" s="589"/>
      <c r="BN11" s="590"/>
      <c r="BO11" s="641">
        <v>3.2</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774411</v>
      </c>
      <c r="CS11" s="589"/>
      <c r="CT11" s="589"/>
      <c r="CU11" s="589"/>
      <c r="CV11" s="589"/>
      <c r="CW11" s="589"/>
      <c r="CX11" s="589"/>
      <c r="CY11" s="590"/>
      <c r="CZ11" s="641">
        <v>5.2</v>
      </c>
      <c r="DA11" s="641"/>
      <c r="DB11" s="641"/>
      <c r="DC11" s="641"/>
      <c r="DD11" s="594">
        <v>217510</v>
      </c>
      <c r="DE11" s="589"/>
      <c r="DF11" s="589"/>
      <c r="DG11" s="589"/>
      <c r="DH11" s="589"/>
      <c r="DI11" s="589"/>
      <c r="DJ11" s="589"/>
      <c r="DK11" s="589"/>
      <c r="DL11" s="589"/>
      <c r="DM11" s="589"/>
      <c r="DN11" s="589"/>
      <c r="DO11" s="589"/>
      <c r="DP11" s="590"/>
      <c r="DQ11" s="594">
        <v>497966</v>
      </c>
      <c r="DR11" s="589"/>
      <c r="DS11" s="589"/>
      <c r="DT11" s="589"/>
      <c r="DU11" s="589"/>
      <c r="DV11" s="589"/>
      <c r="DW11" s="589"/>
      <c r="DX11" s="589"/>
      <c r="DY11" s="589"/>
      <c r="DZ11" s="589"/>
      <c r="EA11" s="589"/>
      <c r="EB11" s="589"/>
      <c r="EC11" s="624"/>
    </row>
    <row r="12" spans="2:143" ht="11.25" customHeight="1" x14ac:dyDescent="0.15">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1222053</v>
      </c>
      <c r="BH12" s="589"/>
      <c r="BI12" s="589"/>
      <c r="BJ12" s="589"/>
      <c r="BK12" s="589"/>
      <c r="BL12" s="589"/>
      <c r="BM12" s="589"/>
      <c r="BN12" s="590"/>
      <c r="BO12" s="641">
        <v>47</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168960</v>
      </c>
      <c r="CS12" s="589"/>
      <c r="CT12" s="589"/>
      <c r="CU12" s="589"/>
      <c r="CV12" s="589"/>
      <c r="CW12" s="589"/>
      <c r="CX12" s="589"/>
      <c r="CY12" s="590"/>
      <c r="CZ12" s="641">
        <v>1.1000000000000001</v>
      </c>
      <c r="DA12" s="641"/>
      <c r="DB12" s="641"/>
      <c r="DC12" s="641"/>
      <c r="DD12" s="594">
        <v>2441</v>
      </c>
      <c r="DE12" s="589"/>
      <c r="DF12" s="589"/>
      <c r="DG12" s="589"/>
      <c r="DH12" s="589"/>
      <c r="DI12" s="589"/>
      <c r="DJ12" s="589"/>
      <c r="DK12" s="589"/>
      <c r="DL12" s="589"/>
      <c r="DM12" s="589"/>
      <c r="DN12" s="589"/>
      <c r="DO12" s="589"/>
      <c r="DP12" s="590"/>
      <c r="DQ12" s="594">
        <v>162222</v>
      </c>
      <c r="DR12" s="589"/>
      <c r="DS12" s="589"/>
      <c r="DT12" s="589"/>
      <c r="DU12" s="589"/>
      <c r="DV12" s="589"/>
      <c r="DW12" s="589"/>
      <c r="DX12" s="589"/>
      <c r="DY12" s="589"/>
      <c r="DZ12" s="589"/>
      <c r="EA12" s="589"/>
      <c r="EB12" s="589"/>
      <c r="EC12" s="624"/>
    </row>
    <row r="13" spans="2:143" ht="11.25" customHeight="1" x14ac:dyDescent="0.15">
      <c r="B13" s="585" t="s">
        <v>237</v>
      </c>
      <c r="C13" s="586"/>
      <c r="D13" s="586"/>
      <c r="E13" s="586"/>
      <c r="F13" s="586"/>
      <c r="G13" s="586"/>
      <c r="H13" s="586"/>
      <c r="I13" s="586"/>
      <c r="J13" s="586"/>
      <c r="K13" s="586"/>
      <c r="L13" s="586"/>
      <c r="M13" s="586"/>
      <c r="N13" s="586"/>
      <c r="O13" s="586"/>
      <c r="P13" s="586"/>
      <c r="Q13" s="587"/>
      <c r="R13" s="588">
        <v>12338</v>
      </c>
      <c r="S13" s="589"/>
      <c r="T13" s="589"/>
      <c r="U13" s="589"/>
      <c r="V13" s="589"/>
      <c r="W13" s="589"/>
      <c r="X13" s="589"/>
      <c r="Y13" s="590"/>
      <c r="Z13" s="641">
        <v>0.1</v>
      </c>
      <c r="AA13" s="641"/>
      <c r="AB13" s="641"/>
      <c r="AC13" s="641"/>
      <c r="AD13" s="642">
        <v>12338</v>
      </c>
      <c r="AE13" s="642"/>
      <c r="AF13" s="642"/>
      <c r="AG13" s="642"/>
      <c r="AH13" s="642"/>
      <c r="AI13" s="642"/>
      <c r="AJ13" s="642"/>
      <c r="AK13" s="642"/>
      <c r="AL13" s="611">
        <v>0.1</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1211650</v>
      </c>
      <c r="BH13" s="589"/>
      <c r="BI13" s="589"/>
      <c r="BJ13" s="589"/>
      <c r="BK13" s="589"/>
      <c r="BL13" s="589"/>
      <c r="BM13" s="589"/>
      <c r="BN13" s="590"/>
      <c r="BO13" s="641">
        <v>46.6</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2087968</v>
      </c>
      <c r="CS13" s="589"/>
      <c r="CT13" s="589"/>
      <c r="CU13" s="589"/>
      <c r="CV13" s="589"/>
      <c r="CW13" s="589"/>
      <c r="CX13" s="589"/>
      <c r="CY13" s="590"/>
      <c r="CZ13" s="641">
        <v>14.1</v>
      </c>
      <c r="DA13" s="641"/>
      <c r="DB13" s="641"/>
      <c r="DC13" s="641"/>
      <c r="DD13" s="594">
        <v>718951</v>
      </c>
      <c r="DE13" s="589"/>
      <c r="DF13" s="589"/>
      <c r="DG13" s="589"/>
      <c r="DH13" s="589"/>
      <c r="DI13" s="589"/>
      <c r="DJ13" s="589"/>
      <c r="DK13" s="589"/>
      <c r="DL13" s="589"/>
      <c r="DM13" s="589"/>
      <c r="DN13" s="589"/>
      <c r="DO13" s="589"/>
      <c r="DP13" s="590"/>
      <c r="DQ13" s="594">
        <v>1518146</v>
      </c>
      <c r="DR13" s="589"/>
      <c r="DS13" s="589"/>
      <c r="DT13" s="589"/>
      <c r="DU13" s="589"/>
      <c r="DV13" s="589"/>
      <c r="DW13" s="589"/>
      <c r="DX13" s="589"/>
      <c r="DY13" s="589"/>
      <c r="DZ13" s="589"/>
      <c r="EA13" s="589"/>
      <c r="EB13" s="589"/>
      <c r="EC13" s="624"/>
    </row>
    <row r="14" spans="2:143" ht="11.25" customHeight="1" x14ac:dyDescent="0.15">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63865</v>
      </c>
      <c r="BH14" s="589"/>
      <c r="BI14" s="589"/>
      <c r="BJ14" s="589"/>
      <c r="BK14" s="589"/>
      <c r="BL14" s="589"/>
      <c r="BM14" s="589"/>
      <c r="BN14" s="590"/>
      <c r="BO14" s="641">
        <v>2.5</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670994</v>
      </c>
      <c r="CS14" s="589"/>
      <c r="CT14" s="589"/>
      <c r="CU14" s="589"/>
      <c r="CV14" s="589"/>
      <c r="CW14" s="589"/>
      <c r="CX14" s="589"/>
      <c r="CY14" s="590"/>
      <c r="CZ14" s="641">
        <v>4.5</v>
      </c>
      <c r="DA14" s="641"/>
      <c r="DB14" s="641"/>
      <c r="DC14" s="641"/>
      <c r="DD14" s="594">
        <v>97124</v>
      </c>
      <c r="DE14" s="589"/>
      <c r="DF14" s="589"/>
      <c r="DG14" s="589"/>
      <c r="DH14" s="589"/>
      <c r="DI14" s="589"/>
      <c r="DJ14" s="589"/>
      <c r="DK14" s="589"/>
      <c r="DL14" s="589"/>
      <c r="DM14" s="589"/>
      <c r="DN14" s="589"/>
      <c r="DO14" s="589"/>
      <c r="DP14" s="590"/>
      <c r="DQ14" s="594">
        <v>647915</v>
      </c>
      <c r="DR14" s="589"/>
      <c r="DS14" s="589"/>
      <c r="DT14" s="589"/>
      <c r="DU14" s="589"/>
      <c r="DV14" s="589"/>
      <c r="DW14" s="589"/>
      <c r="DX14" s="589"/>
      <c r="DY14" s="589"/>
      <c r="DZ14" s="589"/>
      <c r="EA14" s="589"/>
      <c r="EB14" s="589"/>
      <c r="EC14" s="624"/>
    </row>
    <row r="15" spans="2:143" ht="11.25" customHeight="1" x14ac:dyDescent="0.15">
      <c r="B15" s="585" t="s">
        <v>243</v>
      </c>
      <c r="C15" s="586"/>
      <c r="D15" s="586"/>
      <c r="E15" s="586"/>
      <c r="F15" s="586"/>
      <c r="G15" s="586"/>
      <c r="H15" s="586"/>
      <c r="I15" s="586"/>
      <c r="J15" s="586"/>
      <c r="K15" s="586"/>
      <c r="L15" s="586"/>
      <c r="M15" s="586"/>
      <c r="N15" s="586"/>
      <c r="O15" s="586"/>
      <c r="P15" s="586"/>
      <c r="Q15" s="587"/>
      <c r="R15" s="588">
        <v>8163</v>
      </c>
      <c r="S15" s="589"/>
      <c r="T15" s="589"/>
      <c r="U15" s="589"/>
      <c r="V15" s="589"/>
      <c r="W15" s="589"/>
      <c r="X15" s="589"/>
      <c r="Y15" s="590"/>
      <c r="Z15" s="641">
        <v>0.1</v>
      </c>
      <c r="AA15" s="641"/>
      <c r="AB15" s="641"/>
      <c r="AC15" s="641"/>
      <c r="AD15" s="642">
        <v>8163</v>
      </c>
      <c r="AE15" s="642"/>
      <c r="AF15" s="642"/>
      <c r="AG15" s="642"/>
      <c r="AH15" s="642"/>
      <c r="AI15" s="642"/>
      <c r="AJ15" s="642"/>
      <c r="AK15" s="642"/>
      <c r="AL15" s="611">
        <v>0.1</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173821</v>
      </c>
      <c r="BH15" s="589"/>
      <c r="BI15" s="589"/>
      <c r="BJ15" s="589"/>
      <c r="BK15" s="589"/>
      <c r="BL15" s="589"/>
      <c r="BM15" s="589"/>
      <c r="BN15" s="590"/>
      <c r="BO15" s="641">
        <v>6.7</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1115324</v>
      </c>
      <c r="CS15" s="589"/>
      <c r="CT15" s="589"/>
      <c r="CU15" s="589"/>
      <c r="CV15" s="589"/>
      <c r="CW15" s="589"/>
      <c r="CX15" s="589"/>
      <c r="CY15" s="590"/>
      <c r="CZ15" s="641">
        <v>7.5</v>
      </c>
      <c r="DA15" s="641"/>
      <c r="DB15" s="641"/>
      <c r="DC15" s="641"/>
      <c r="DD15" s="594">
        <v>229568</v>
      </c>
      <c r="DE15" s="589"/>
      <c r="DF15" s="589"/>
      <c r="DG15" s="589"/>
      <c r="DH15" s="589"/>
      <c r="DI15" s="589"/>
      <c r="DJ15" s="589"/>
      <c r="DK15" s="589"/>
      <c r="DL15" s="589"/>
      <c r="DM15" s="589"/>
      <c r="DN15" s="589"/>
      <c r="DO15" s="589"/>
      <c r="DP15" s="590"/>
      <c r="DQ15" s="594">
        <v>838568</v>
      </c>
      <c r="DR15" s="589"/>
      <c r="DS15" s="589"/>
      <c r="DT15" s="589"/>
      <c r="DU15" s="589"/>
      <c r="DV15" s="589"/>
      <c r="DW15" s="589"/>
      <c r="DX15" s="589"/>
      <c r="DY15" s="589"/>
      <c r="DZ15" s="589"/>
      <c r="EA15" s="589"/>
      <c r="EB15" s="589"/>
      <c r="EC15" s="624"/>
    </row>
    <row r="16" spans="2:143" ht="11.25" customHeight="1" x14ac:dyDescent="0.15">
      <c r="B16" s="585" t="s">
        <v>246</v>
      </c>
      <c r="C16" s="586"/>
      <c r="D16" s="586"/>
      <c r="E16" s="586"/>
      <c r="F16" s="586"/>
      <c r="G16" s="586"/>
      <c r="H16" s="586"/>
      <c r="I16" s="586"/>
      <c r="J16" s="586"/>
      <c r="K16" s="586"/>
      <c r="L16" s="586"/>
      <c r="M16" s="586"/>
      <c r="N16" s="586"/>
      <c r="O16" s="586"/>
      <c r="P16" s="586"/>
      <c r="Q16" s="587"/>
      <c r="R16" s="588">
        <v>7050314</v>
      </c>
      <c r="S16" s="589"/>
      <c r="T16" s="589"/>
      <c r="U16" s="589"/>
      <c r="V16" s="589"/>
      <c r="W16" s="589"/>
      <c r="X16" s="589"/>
      <c r="Y16" s="590"/>
      <c r="Z16" s="641">
        <v>46.1</v>
      </c>
      <c r="AA16" s="641"/>
      <c r="AB16" s="641"/>
      <c r="AC16" s="641"/>
      <c r="AD16" s="642">
        <v>6384011</v>
      </c>
      <c r="AE16" s="642"/>
      <c r="AF16" s="642"/>
      <c r="AG16" s="642"/>
      <c r="AH16" s="642"/>
      <c r="AI16" s="642"/>
      <c r="AJ16" s="642"/>
      <c r="AK16" s="642"/>
      <c r="AL16" s="611">
        <v>66.099999999999994</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13214</v>
      </c>
      <c r="CS16" s="589"/>
      <c r="CT16" s="589"/>
      <c r="CU16" s="589"/>
      <c r="CV16" s="589"/>
      <c r="CW16" s="589"/>
      <c r="CX16" s="589"/>
      <c r="CY16" s="590"/>
      <c r="CZ16" s="641">
        <v>0.1</v>
      </c>
      <c r="DA16" s="641"/>
      <c r="DB16" s="641"/>
      <c r="DC16" s="641"/>
      <c r="DD16" s="594" t="s">
        <v>223</v>
      </c>
      <c r="DE16" s="589"/>
      <c r="DF16" s="589"/>
      <c r="DG16" s="589"/>
      <c r="DH16" s="589"/>
      <c r="DI16" s="589"/>
      <c r="DJ16" s="589"/>
      <c r="DK16" s="589"/>
      <c r="DL16" s="589"/>
      <c r="DM16" s="589"/>
      <c r="DN16" s="589"/>
      <c r="DO16" s="589"/>
      <c r="DP16" s="590"/>
      <c r="DQ16" s="594">
        <v>13214</v>
      </c>
      <c r="DR16" s="589"/>
      <c r="DS16" s="589"/>
      <c r="DT16" s="589"/>
      <c r="DU16" s="589"/>
      <c r="DV16" s="589"/>
      <c r="DW16" s="589"/>
      <c r="DX16" s="589"/>
      <c r="DY16" s="589"/>
      <c r="DZ16" s="589"/>
      <c r="EA16" s="589"/>
      <c r="EB16" s="589"/>
      <c r="EC16" s="624"/>
    </row>
    <row r="17" spans="2:133" ht="11.25" customHeight="1" x14ac:dyDescent="0.15">
      <c r="B17" s="585" t="s">
        <v>249</v>
      </c>
      <c r="C17" s="586"/>
      <c r="D17" s="586"/>
      <c r="E17" s="586"/>
      <c r="F17" s="586"/>
      <c r="G17" s="586"/>
      <c r="H17" s="586"/>
      <c r="I17" s="586"/>
      <c r="J17" s="586"/>
      <c r="K17" s="586"/>
      <c r="L17" s="586"/>
      <c r="M17" s="586"/>
      <c r="N17" s="586"/>
      <c r="O17" s="586"/>
      <c r="P17" s="586"/>
      <c r="Q17" s="587"/>
      <c r="R17" s="588">
        <v>6384011</v>
      </c>
      <c r="S17" s="589"/>
      <c r="T17" s="589"/>
      <c r="U17" s="589"/>
      <c r="V17" s="589"/>
      <c r="W17" s="589"/>
      <c r="X17" s="589"/>
      <c r="Y17" s="590"/>
      <c r="Z17" s="641">
        <v>41.7</v>
      </c>
      <c r="AA17" s="641"/>
      <c r="AB17" s="641"/>
      <c r="AC17" s="641"/>
      <c r="AD17" s="642">
        <v>6384011</v>
      </c>
      <c r="AE17" s="642"/>
      <c r="AF17" s="642"/>
      <c r="AG17" s="642"/>
      <c r="AH17" s="642"/>
      <c r="AI17" s="642"/>
      <c r="AJ17" s="642"/>
      <c r="AK17" s="642"/>
      <c r="AL17" s="611">
        <v>66.099999999999994</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2011023</v>
      </c>
      <c r="CS17" s="589"/>
      <c r="CT17" s="589"/>
      <c r="CU17" s="589"/>
      <c r="CV17" s="589"/>
      <c r="CW17" s="589"/>
      <c r="CX17" s="589"/>
      <c r="CY17" s="590"/>
      <c r="CZ17" s="641">
        <v>13.6</v>
      </c>
      <c r="DA17" s="641"/>
      <c r="DB17" s="641"/>
      <c r="DC17" s="641"/>
      <c r="DD17" s="594" t="s">
        <v>223</v>
      </c>
      <c r="DE17" s="589"/>
      <c r="DF17" s="589"/>
      <c r="DG17" s="589"/>
      <c r="DH17" s="589"/>
      <c r="DI17" s="589"/>
      <c r="DJ17" s="589"/>
      <c r="DK17" s="589"/>
      <c r="DL17" s="589"/>
      <c r="DM17" s="589"/>
      <c r="DN17" s="589"/>
      <c r="DO17" s="589"/>
      <c r="DP17" s="590"/>
      <c r="DQ17" s="594">
        <v>1919171</v>
      </c>
      <c r="DR17" s="589"/>
      <c r="DS17" s="589"/>
      <c r="DT17" s="589"/>
      <c r="DU17" s="589"/>
      <c r="DV17" s="589"/>
      <c r="DW17" s="589"/>
      <c r="DX17" s="589"/>
      <c r="DY17" s="589"/>
      <c r="DZ17" s="589"/>
      <c r="EA17" s="589"/>
      <c r="EB17" s="589"/>
      <c r="EC17" s="624"/>
    </row>
    <row r="18" spans="2:133" ht="11.25" customHeight="1" x14ac:dyDescent="0.15">
      <c r="B18" s="585" t="s">
        <v>252</v>
      </c>
      <c r="C18" s="586"/>
      <c r="D18" s="586"/>
      <c r="E18" s="586"/>
      <c r="F18" s="586"/>
      <c r="G18" s="586"/>
      <c r="H18" s="586"/>
      <c r="I18" s="586"/>
      <c r="J18" s="586"/>
      <c r="K18" s="586"/>
      <c r="L18" s="586"/>
      <c r="M18" s="586"/>
      <c r="N18" s="586"/>
      <c r="O18" s="586"/>
      <c r="P18" s="586"/>
      <c r="Q18" s="587"/>
      <c r="R18" s="588">
        <v>666299</v>
      </c>
      <c r="S18" s="589"/>
      <c r="T18" s="589"/>
      <c r="U18" s="589"/>
      <c r="V18" s="589"/>
      <c r="W18" s="589"/>
      <c r="X18" s="589"/>
      <c r="Y18" s="590"/>
      <c r="Z18" s="641">
        <v>4.4000000000000004</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v>87940</v>
      </c>
      <c r="CS18" s="589"/>
      <c r="CT18" s="589"/>
      <c r="CU18" s="589"/>
      <c r="CV18" s="589"/>
      <c r="CW18" s="589"/>
      <c r="CX18" s="589"/>
      <c r="CY18" s="590"/>
      <c r="CZ18" s="641">
        <v>0.6</v>
      </c>
      <c r="DA18" s="641"/>
      <c r="DB18" s="641"/>
      <c r="DC18" s="641"/>
      <c r="DD18" s="594" t="s">
        <v>223</v>
      </c>
      <c r="DE18" s="589"/>
      <c r="DF18" s="589"/>
      <c r="DG18" s="589"/>
      <c r="DH18" s="589"/>
      <c r="DI18" s="589"/>
      <c r="DJ18" s="589"/>
      <c r="DK18" s="589"/>
      <c r="DL18" s="589"/>
      <c r="DM18" s="589"/>
      <c r="DN18" s="589"/>
      <c r="DO18" s="589"/>
      <c r="DP18" s="590"/>
      <c r="DQ18" s="594">
        <v>87940</v>
      </c>
      <c r="DR18" s="589"/>
      <c r="DS18" s="589"/>
      <c r="DT18" s="589"/>
      <c r="DU18" s="589"/>
      <c r="DV18" s="589"/>
      <c r="DW18" s="589"/>
      <c r="DX18" s="589"/>
      <c r="DY18" s="589"/>
      <c r="DZ18" s="589"/>
      <c r="EA18" s="589"/>
      <c r="EB18" s="589"/>
      <c r="EC18" s="624"/>
    </row>
    <row r="19" spans="2:133" ht="11.25" customHeight="1" x14ac:dyDescent="0.15">
      <c r="B19" s="585" t="s">
        <v>255</v>
      </c>
      <c r="C19" s="586"/>
      <c r="D19" s="586"/>
      <c r="E19" s="586"/>
      <c r="F19" s="586"/>
      <c r="G19" s="586"/>
      <c r="H19" s="586"/>
      <c r="I19" s="586"/>
      <c r="J19" s="586"/>
      <c r="K19" s="586"/>
      <c r="L19" s="586"/>
      <c r="M19" s="586"/>
      <c r="N19" s="586"/>
      <c r="O19" s="586"/>
      <c r="P19" s="586"/>
      <c r="Q19" s="587"/>
      <c r="R19" s="588">
        <v>4</v>
      </c>
      <c r="S19" s="589"/>
      <c r="T19" s="589"/>
      <c r="U19" s="589"/>
      <c r="V19" s="589"/>
      <c r="W19" s="589"/>
      <c r="X19" s="589"/>
      <c r="Y19" s="590"/>
      <c r="Z19" s="641">
        <v>0</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v>5460</v>
      </c>
      <c r="BH19" s="589"/>
      <c r="BI19" s="589"/>
      <c r="BJ19" s="589"/>
      <c r="BK19" s="589"/>
      <c r="BL19" s="589"/>
      <c r="BM19" s="589"/>
      <c r="BN19" s="590"/>
      <c r="BO19" s="641">
        <v>0.2</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x14ac:dyDescent="0.15">
      <c r="B20" s="585" t="s">
        <v>258</v>
      </c>
      <c r="C20" s="586"/>
      <c r="D20" s="586"/>
      <c r="E20" s="586"/>
      <c r="F20" s="586"/>
      <c r="G20" s="586"/>
      <c r="H20" s="586"/>
      <c r="I20" s="586"/>
      <c r="J20" s="586"/>
      <c r="K20" s="586"/>
      <c r="L20" s="586"/>
      <c r="M20" s="586"/>
      <c r="N20" s="586"/>
      <c r="O20" s="586"/>
      <c r="P20" s="586"/>
      <c r="Q20" s="587"/>
      <c r="R20" s="588">
        <v>10091040</v>
      </c>
      <c r="S20" s="589"/>
      <c r="T20" s="589"/>
      <c r="U20" s="589"/>
      <c r="V20" s="589"/>
      <c r="W20" s="589"/>
      <c r="X20" s="589"/>
      <c r="Y20" s="590"/>
      <c r="Z20" s="641">
        <v>65.900000000000006</v>
      </c>
      <c r="AA20" s="641"/>
      <c r="AB20" s="641"/>
      <c r="AC20" s="641"/>
      <c r="AD20" s="642">
        <v>9424737</v>
      </c>
      <c r="AE20" s="642"/>
      <c r="AF20" s="642"/>
      <c r="AG20" s="642"/>
      <c r="AH20" s="642"/>
      <c r="AI20" s="642"/>
      <c r="AJ20" s="642"/>
      <c r="AK20" s="642"/>
      <c r="AL20" s="611">
        <v>97.5</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v>5460</v>
      </c>
      <c r="BH20" s="589"/>
      <c r="BI20" s="589"/>
      <c r="BJ20" s="589"/>
      <c r="BK20" s="589"/>
      <c r="BL20" s="589"/>
      <c r="BM20" s="589"/>
      <c r="BN20" s="590"/>
      <c r="BO20" s="641">
        <v>0.2</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14838528</v>
      </c>
      <c r="CS20" s="589"/>
      <c r="CT20" s="589"/>
      <c r="CU20" s="589"/>
      <c r="CV20" s="589"/>
      <c r="CW20" s="589"/>
      <c r="CX20" s="589"/>
      <c r="CY20" s="590"/>
      <c r="CZ20" s="641">
        <v>100</v>
      </c>
      <c r="DA20" s="641"/>
      <c r="DB20" s="641"/>
      <c r="DC20" s="641"/>
      <c r="DD20" s="594">
        <v>1727579</v>
      </c>
      <c r="DE20" s="589"/>
      <c r="DF20" s="589"/>
      <c r="DG20" s="589"/>
      <c r="DH20" s="589"/>
      <c r="DI20" s="589"/>
      <c r="DJ20" s="589"/>
      <c r="DK20" s="589"/>
      <c r="DL20" s="589"/>
      <c r="DM20" s="589"/>
      <c r="DN20" s="589"/>
      <c r="DO20" s="589"/>
      <c r="DP20" s="590"/>
      <c r="DQ20" s="594">
        <v>11254239</v>
      </c>
      <c r="DR20" s="589"/>
      <c r="DS20" s="589"/>
      <c r="DT20" s="589"/>
      <c r="DU20" s="589"/>
      <c r="DV20" s="589"/>
      <c r="DW20" s="589"/>
      <c r="DX20" s="589"/>
      <c r="DY20" s="589"/>
      <c r="DZ20" s="589"/>
      <c r="EA20" s="589"/>
      <c r="EB20" s="589"/>
      <c r="EC20" s="624"/>
    </row>
    <row r="21" spans="2:133" ht="11.25" customHeight="1" x14ac:dyDescent="0.15">
      <c r="B21" s="585" t="s">
        <v>261</v>
      </c>
      <c r="C21" s="586"/>
      <c r="D21" s="586"/>
      <c r="E21" s="586"/>
      <c r="F21" s="586"/>
      <c r="G21" s="586"/>
      <c r="H21" s="586"/>
      <c r="I21" s="586"/>
      <c r="J21" s="586"/>
      <c r="K21" s="586"/>
      <c r="L21" s="586"/>
      <c r="M21" s="586"/>
      <c r="N21" s="586"/>
      <c r="O21" s="586"/>
      <c r="P21" s="586"/>
      <c r="Q21" s="587"/>
      <c r="R21" s="588">
        <v>1663</v>
      </c>
      <c r="S21" s="589"/>
      <c r="T21" s="589"/>
      <c r="U21" s="589"/>
      <c r="V21" s="589"/>
      <c r="W21" s="589"/>
      <c r="X21" s="589"/>
      <c r="Y21" s="590"/>
      <c r="Z21" s="641">
        <v>0</v>
      </c>
      <c r="AA21" s="641"/>
      <c r="AB21" s="641"/>
      <c r="AC21" s="641"/>
      <c r="AD21" s="642">
        <v>1663</v>
      </c>
      <c r="AE21" s="642"/>
      <c r="AF21" s="642"/>
      <c r="AG21" s="642"/>
      <c r="AH21" s="642"/>
      <c r="AI21" s="642"/>
      <c r="AJ21" s="642"/>
      <c r="AK21" s="642"/>
      <c r="AL21" s="611">
        <v>0</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v>5460</v>
      </c>
      <c r="BH21" s="589"/>
      <c r="BI21" s="589"/>
      <c r="BJ21" s="589"/>
      <c r="BK21" s="589"/>
      <c r="BL21" s="589"/>
      <c r="BM21" s="589"/>
      <c r="BN21" s="590"/>
      <c r="BO21" s="641">
        <v>0.2</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263</v>
      </c>
      <c r="C22" s="586"/>
      <c r="D22" s="586"/>
      <c r="E22" s="586"/>
      <c r="F22" s="586"/>
      <c r="G22" s="586"/>
      <c r="H22" s="586"/>
      <c r="I22" s="586"/>
      <c r="J22" s="586"/>
      <c r="K22" s="586"/>
      <c r="L22" s="586"/>
      <c r="M22" s="586"/>
      <c r="N22" s="586"/>
      <c r="O22" s="586"/>
      <c r="P22" s="586"/>
      <c r="Q22" s="587"/>
      <c r="R22" s="588">
        <v>11498</v>
      </c>
      <c r="S22" s="589"/>
      <c r="T22" s="589"/>
      <c r="U22" s="589"/>
      <c r="V22" s="589"/>
      <c r="W22" s="589"/>
      <c r="X22" s="589"/>
      <c r="Y22" s="590"/>
      <c r="Z22" s="641">
        <v>0.1</v>
      </c>
      <c r="AA22" s="641"/>
      <c r="AB22" s="641"/>
      <c r="AC22" s="641"/>
      <c r="AD22" s="642" t="s">
        <v>223</v>
      </c>
      <c r="AE22" s="642"/>
      <c r="AF22" s="642"/>
      <c r="AG22" s="642"/>
      <c r="AH22" s="642"/>
      <c r="AI22" s="642"/>
      <c r="AJ22" s="642"/>
      <c r="AK22" s="642"/>
      <c r="AL22" s="611" t="s">
        <v>223</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266</v>
      </c>
      <c r="C23" s="586"/>
      <c r="D23" s="586"/>
      <c r="E23" s="586"/>
      <c r="F23" s="586"/>
      <c r="G23" s="586"/>
      <c r="H23" s="586"/>
      <c r="I23" s="586"/>
      <c r="J23" s="586"/>
      <c r="K23" s="586"/>
      <c r="L23" s="586"/>
      <c r="M23" s="586"/>
      <c r="N23" s="586"/>
      <c r="O23" s="586"/>
      <c r="P23" s="586"/>
      <c r="Q23" s="587"/>
      <c r="R23" s="588">
        <v>278953</v>
      </c>
      <c r="S23" s="589"/>
      <c r="T23" s="589"/>
      <c r="U23" s="589"/>
      <c r="V23" s="589"/>
      <c r="W23" s="589"/>
      <c r="X23" s="589"/>
      <c r="Y23" s="590"/>
      <c r="Z23" s="641">
        <v>1.8</v>
      </c>
      <c r="AA23" s="641"/>
      <c r="AB23" s="641"/>
      <c r="AC23" s="641"/>
      <c r="AD23" s="642" t="s">
        <v>223</v>
      </c>
      <c r="AE23" s="642"/>
      <c r="AF23" s="642"/>
      <c r="AG23" s="642"/>
      <c r="AH23" s="642"/>
      <c r="AI23" s="642"/>
      <c r="AJ23" s="642"/>
      <c r="AK23" s="642"/>
      <c r="AL23" s="611" t="s">
        <v>223</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x14ac:dyDescent="0.15">
      <c r="B24" s="585" t="s">
        <v>273</v>
      </c>
      <c r="C24" s="586"/>
      <c r="D24" s="586"/>
      <c r="E24" s="586"/>
      <c r="F24" s="586"/>
      <c r="G24" s="586"/>
      <c r="H24" s="586"/>
      <c r="I24" s="586"/>
      <c r="J24" s="586"/>
      <c r="K24" s="586"/>
      <c r="L24" s="586"/>
      <c r="M24" s="586"/>
      <c r="N24" s="586"/>
      <c r="O24" s="586"/>
      <c r="P24" s="586"/>
      <c r="Q24" s="587"/>
      <c r="R24" s="588">
        <v>71976</v>
      </c>
      <c r="S24" s="589"/>
      <c r="T24" s="589"/>
      <c r="U24" s="589"/>
      <c r="V24" s="589"/>
      <c r="W24" s="589"/>
      <c r="X24" s="589"/>
      <c r="Y24" s="590"/>
      <c r="Z24" s="641">
        <v>0.5</v>
      </c>
      <c r="AA24" s="641"/>
      <c r="AB24" s="641"/>
      <c r="AC24" s="641"/>
      <c r="AD24" s="642" t="s">
        <v>223</v>
      </c>
      <c r="AE24" s="642"/>
      <c r="AF24" s="642"/>
      <c r="AG24" s="642"/>
      <c r="AH24" s="642"/>
      <c r="AI24" s="642"/>
      <c r="AJ24" s="642"/>
      <c r="AK24" s="642"/>
      <c r="AL24" s="611" t="s">
        <v>223</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6934568</v>
      </c>
      <c r="CS24" s="639"/>
      <c r="CT24" s="639"/>
      <c r="CU24" s="639"/>
      <c r="CV24" s="639"/>
      <c r="CW24" s="639"/>
      <c r="CX24" s="639"/>
      <c r="CY24" s="686"/>
      <c r="CZ24" s="690">
        <v>46.7</v>
      </c>
      <c r="DA24" s="691"/>
      <c r="DB24" s="691"/>
      <c r="DC24" s="692"/>
      <c r="DD24" s="685">
        <v>5245594</v>
      </c>
      <c r="DE24" s="639"/>
      <c r="DF24" s="639"/>
      <c r="DG24" s="639"/>
      <c r="DH24" s="639"/>
      <c r="DI24" s="639"/>
      <c r="DJ24" s="639"/>
      <c r="DK24" s="686"/>
      <c r="DL24" s="685">
        <v>5241787</v>
      </c>
      <c r="DM24" s="639"/>
      <c r="DN24" s="639"/>
      <c r="DO24" s="639"/>
      <c r="DP24" s="639"/>
      <c r="DQ24" s="639"/>
      <c r="DR24" s="639"/>
      <c r="DS24" s="639"/>
      <c r="DT24" s="639"/>
      <c r="DU24" s="639"/>
      <c r="DV24" s="686"/>
      <c r="DW24" s="687">
        <v>51.1</v>
      </c>
      <c r="DX24" s="656"/>
      <c r="DY24" s="656"/>
      <c r="DZ24" s="656"/>
      <c r="EA24" s="656"/>
      <c r="EB24" s="656"/>
      <c r="EC24" s="688"/>
    </row>
    <row r="25" spans="2:133" ht="11.25" customHeight="1" x14ac:dyDescent="0.15">
      <c r="B25" s="585" t="s">
        <v>276</v>
      </c>
      <c r="C25" s="586"/>
      <c r="D25" s="586"/>
      <c r="E25" s="586"/>
      <c r="F25" s="586"/>
      <c r="G25" s="586"/>
      <c r="H25" s="586"/>
      <c r="I25" s="586"/>
      <c r="J25" s="586"/>
      <c r="K25" s="586"/>
      <c r="L25" s="586"/>
      <c r="M25" s="586"/>
      <c r="N25" s="586"/>
      <c r="O25" s="586"/>
      <c r="P25" s="586"/>
      <c r="Q25" s="587"/>
      <c r="R25" s="588">
        <v>1309046</v>
      </c>
      <c r="S25" s="589"/>
      <c r="T25" s="589"/>
      <c r="U25" s="589"/>
      <c r="V25" s="589"/>
      <c r="W25" s="589"/>
      <c r="X25" s="589"/>
      <c r="Y25" s="590"/>
      <c r="Z25" s="641">
        <v>8.6</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3072605</v>
      </c>
      <c r="CS25" s="607"/>
      <c r="CT25" s="607"/>
      <c r="CU25" s="607"/>
      <c r="CV25" s="607"/>
      <c r="CW25" s="607"/>
      <c r="CX25" s="607"/>
      <c r="CY25" s="608"/>
      <c r="CZ25" s="591">
        <v>20.7</v>
      </c>
      <c r="DA25" s="609"/>
      <c r="DB25" s="609"/>
      <c r="DC25" s="610"/>
      <c r="DD25" s="594">
        <v>2794726</v>
      </c>
      <c r="DE25" s="607"/>
      <c r="DF25" s="607"/>
      <c r="DG25" s="607"/>
      <c r="DH25" s="607"/>
      <c r="DI25" s="607"/>
      <c r="DJ25" s="607"/>
      <c r="DK25" s="608"/>
      <c r="DL25" s="594">
        <v>2790919</v>
      </c>
      <c r="DM25" s="607"/>
      <c r="DN25" s="607"/>
      <c r="DO25" s="607"/>
      <c r="DP25" s="607"/>
      <c r="DQ25" s="607"/>
      <c r="DR25" s="607"/>
      <c r="DS25" s="607"/>
      <c r="DT25" s="607"/>
      <c r="DU25" s="607"/>
      <c r="DV25" s="608"/>
      <c r="DW25" s="611">
        <v>27.2</v>
      </c>
      <c r="DX25" s="612"/>
      <c r="DY25" s="612"/>
      <c r="DZ25" s="612"/>
      <c r="EA25" s="612"/>
      <c r="EB25" s="612"/>
      <c r="EC25" s="613"/>
    </row>
    <row r="26" spans="2:133" ht="11.25" customHeight="1" x14ac:dyDescent="0.15">
      <c r="B26" s="682" t="s">
        <v>279</v>
      </c>
      <c r="C26" s="683"/>
      <c r="D26" s="683"/>
      <c r="E26" s="683"/>
      <c r="F26" s="683"/>
      <c r="G26" s="683"/>
      <c r="H26" s="683"/>
      <c r="I26" s="683"/>
      <c r="J26" s="683"/>
      <c r="K26" s="683"/>
      <c r="L26" s="683"/>
      <c r="M26" s="683"/>
      <c r="N26" s="683"/>
      <c r="O26" s="683"/>
      <c r="P26" s="683"/>
      <c r="Q26" s="684"/>
      <c r="R26" s="588">
        <v>213966</v>
      </c>
      <c r="S26" s="589"/>
      <c r="T26" s="589"/>
      <c r="U26" s="589"/>
      <c r="V26" s="589"/>
      <c r="W26" s="589"/>
      <c r="X26" s="589"/>
      <c r="Y26" s="590"/>
      <c r="Z26" s="641">
        <v>1.4</v>
      </c>
      <c r="AA26" s="641"/>
      <c r="AB26" s="641"/>
      <c r="AC26" s="641"/>
      <c r="AD26" s="642">
        <v>213966</v>
      </c>
      <c r="AE26" s="642"/>
      <c r="AF26" s="642"/>
      <c r="AG26" s="642"/>
      <c r="AH26" s="642"/>
      <c r="AI26" s="642"/>
      <c r="AJ26" s="642"/>
      <c r="AK26" s="642"/>
      <c r="AL26" s="611">
        <v>2.2000000000000002</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1956927</v>
      </c>
      <c r="CS26" s="589"/>
      <c r="CT26" s="589"/>
      <c r="CU26" s="589"/>
      <c r="CV26" s="589"/>
      <c r="CW26" s="589"/>
      <c r="CX26" s="589"/>
      <c r="CY26" s="590"/>
      <c r="CZ26" s="591">
        <v>13.2</v>
      </c>
      <c r="DA26" s="609"/>
      <c r="DB26" s="609"/>
      <c r="DC26" s="610"/>
      <c r="DD26" s="594">
        <v>1753062</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282</v>
      </c>
      <c r="C27" s="586"/>
      <c r="D27" s="586"/>
      <c r="E27" s="586"/>
      <c r="F27" s="586"/>
      <c r="G27" s="586"/>
      <c r="H27" s="586"/>
      <c r="I27" s="586"/>
      <c r="J27" s="586"/>
      <c r="K27" s="586"/>
      <c r="L27" s="586"/>
      <c r="M27" s="586"/>
      <c r="N27" s="586"/>
      <c r="O27" s="586"/>
      <c r="P27" s="586"/>
      <c r="Q27" s="587"/>
      <c r="R27" s="588">
        <v>936633</v>
      </c>
      <c r="S27" s="589"/>
      <c r="T27" s="589"/>
      <c r="U27" s="589"/>
      <c r="V27" s="589"/>
      <c r="W27" s="589"/>
      <c r="X27" s="589"/>
      <c r="Y27" s="590"/>
      <c r="Z27" s="641">
        <v>6.1</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2599127</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1850940</v>
      </c>
      <c r="CS27" s="607"/>
      <c r="CT27" s="607"/>
      <c r="CU27" s="607"/>
      <c r="CV27" s="607"/>
      <c r="CW27" s="607"/>
      <c r="CX27" s="607"/>
      <c r="CY27" s="608"/>
      <c r="CZ27" s="591">
        <v>12.5</v>
      </c>
      <c r="DA27" s="609"/>
      <c r="DB27" s="609"/>
      <c r="DC27" s="610"/>
      <c r="DD27" s="594">
        <v>531697</v>
      </c>
      <c r="DE27" s="607"/>
      <c r="DF27" s="607"/>
      <c r="DG27" s="607"/>
      <c r="DH27" s="607"/>
      <c r="DI27" s="607"/>
      <c r="DJ27" s="607"/>
      <c r="DK27" s="608"/>
      <c r="DL27" s="594">
        <v>531697</v>
      </c>
      <c r="DM27" s="607"/>
      <c r="DN27" s="607"/>
      <c r="DO27" s="607"/>
      <c r="DP27" s="607"/>
      <c r="DQ27" s="607"/>
      <c r="DR27" s="607"/>
      <c r="DS27" s="607"/>
      <c r="DT27" s="607"/>
      <c r="DU27" s="607"/>
      <c r="DV27" s="608"/>
      <c r="DW27" s="611">
        <v>5.2</v>
      </c>
      <c r="DX27" s="612"/>
      <c r="DY27" s="612"/>
      <c r="DZ27" s="612"/>
      <c r="EA27" s="612"/>
      <c r="EB27" s="612"/>
      <c r="EC27" s="613"/>
    </row>
    <row r="28" spans="2:133" ht="11.25" customHeight="1" x14ac:dyDescent="0.15">
      <c r="B28" s="585" t="s">
        <v>285</v>
      </c>
      <c r="C28" s="586"/>
      <c r="D28" s="586"/>
      <c r="E28" s="586"/>
      <c r="F28" s="586"/>
      <c r="G28" s="586"/>
      <c r="H28" s="586"/>
      <c r="I28" s="586"/>
      <c r="J28" s="586"/>
      <c r="K28" s="586"/>
      <c r="L28" s="586"/>
      <c r="M28" s="586"/>
      <c r="N28" s="586"/>
      <c r="O28" s="586"/>
      <c r="P28" s="586"/>
      <c r="Q28" s="587"/>
      <c r="R28" s="588">
        <v>25326</v>
      </c>
      <c r="S28" s="589"/>
      <c r="T28" s="589"/>
      <c r="U28" s="589"/>
      <c r="V28" s="589"/>
      <c r="W28" s="589"/>
      <c r="X28" s="589"/>
      <c r="Y28" s="590"/>
      <c r="Z28" s="641">
        <v>0.2</v>
      </c>
      <c r="AA28" s="641"/>
      <c r="AB28" s="641"/>
      <c r="AC28" s="641"/>
      <c r="AD28" s="642">
        <v>8595</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2011023</v>
      </c>
      <c r="CS28" s="589"/>
      <c r="CT28" s="589"/>
      <c r="CU28" s="589"/>
      <c r="CV28" s="589"/>
      <c r="CW28" s="589"/>
      <c r="CX28" s="589"/>
      <c r="CY28" s="590"/>
      <c r="CZ28" s="591">
        <v>13.6</v>
      </c>
      <c r="DA28" s="609"/>
      <c r="DB28" s="609"/>
      <c r="DC28" s="610"/>
      <c r="DD28" s="594">
        <v>1919171</v>
      </c>
      <c r="DE28" s="589"/>
      <c r="DF28" s="589"/>
      <c r="DG28" s="589"/>
      <c r="DH28" s="589"/>
      <c r="DI28" s="589"/>
      <c r="DJ28" s="589"/>
      <c r="DK28" s="590"/>
      <c r="DL28" s="594">
        <v>1919171</v>
      </c>
      <c r="DM28" s="589"/>
      <c r="DN28" s="589"/>
      <c r="DO28" s="589"/>
      <c r="DP28" s="589"/>
      <c r="DQ28" s="589"/>
      <c r="DR28" s="589"/>
      <c r="DS28" s="589"/>
      <c r="DT28" s="589"/>
      <c r="DU28" s="589"/>
      <c r="DV28" s="590"/>
      <c r="DW28" s="611">
        <v>18.7</v>
      </c>
      <c r="DX28" s="612"/>
      <c r="DY28" s="612"/>
      <c r="DZ28" s="612"/>
      <c r="EA28" s="612"/>
      <c r="EB28" s="612"/>
      <c r="EC28" s="613"/>
    </row>
    <row r="29" spans="2:133" ht="11.25" customHeight="1" x14ac:dyDescent="0.15">
      <c r="B29" s="585" t="s">
        <v>287</v>
      </c>
      <c r="C29" s="586"/>
      <c r="D29" s="586"/>
      <c r="E29" s="586"/>
      <c r="F29" s="586"/>
      <c r="G29" s="586"/>
      <c r="H29" s="586"/>
      <c r="I29" s="586"/>
      <c r="J29" s="586"/>
      <c r="K29" s="586"/>
      <c r="L29" s="586"/>
      <c r="M29" s="586"/>
      <c r="N29" s="586"/>
      <c r="O29" s="586"/>
      <c r="P29" s="586"/>
      <c r="Q29" s="587"/>
      <c r="R29" s="588">
        <v>4200</v>
      </c>
      <c r="S29" s="589"/>
      <c r="T29" s="589"/>
      <c r="U29" s="589"/>
      <c r="V29" s="589"/>
      <c r="W29" s="589"/>
      <c r="X29" s="589"/>
      <c r="Y29" s="590"/>
      <c r="Z29" s="641">
        <v>0</v>
      </c>
      <c r="AA29" s="641"/>
      <c r="AB29" s="641"/>
      <c r="AC29" s="641"/>
      <c r="AD29" s="642" t="s">
        <v>223</v>
      </c>
      <c r="AE29" s="642"/>
      <c r="AF29" s="642"/>
      <c r="AG29" s="642"/>
      <c r="AH29" s="642"/>
      <c r="AI29" s="642"/>
      <c r="AJ29" s="642"/>
      <c r="AK29" s="642"/>
      <c r="AL29" s="611" t="s">
        <v>223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2010985</v>
      </c>
      <c r="CS29" s="607"/>
      <c r="CT29" s="607"/>
      <c r="CU29" s="607"/>
      <c r="CV29" s="607"/>
      <c r="CW29" s="607"/>
      <c r="CX29" s="607"/>
      <c r="CY29" s="608"/>
      <c r="CZ29" s="591">
        <v>13.6</v>
      </c>
      <c r="DA29" s="609"/>
      <c r="DB29" s="609"/>
      <c r="DC29" s="610"/>
      <c r="DD29" s="594">
        <v>1919133</v>
      </c>
      <c r="DE29" s="607"/>
      <c r="DF29" s="607"/>
      <c r="DG29" s="607"/>
      <c r="DH29" s="607"/>
      <c r="DI29" s="607"/>
      <c r="DJ29" s="607"/>
      <c r="DK29" s="608"/>
      <c r="DL29" s="594">
        <v>1919133</v>
      </c>
      <c r="DM29" s="607"/>
      <c r="DN29" s="607"/>
      <c r="DO29" s="607"/>
      <c r="DP29" s="607"/>
      <c r="DQ29" s="607"/>
      <c r="DR29" s="607"/>
      <c r="DS29" s="607"/>
      <c r="DT29" s="607"/>
      <c r="DU29" s="607"/>
      <c r="DV29" s="608"/>
      <c r="DW29" s="611">
        <v>18.7</v>
      </c>
      <c r="DX29" s="612"/>
      <c r="DY29" s="612"/>
      <c r="DZ29" s="612"/>
      <c r="EA29" s="612"/>
      <c r="EB29" s="612"/>
      <c r="EC29" s="613"/>
    </row>
    <row r="30" spans="2:133" ht="11.25" customHeight="1" x14ac:dyDescent="0.15">
      <c r="B30" s="585" t="s">
        <v>292</v>
      </c>
      <c r="C30" s="586"/>
      <c r="D30" s="586"/>
      <c r="E30" s="586"/>
      <c r="F30" s="586"/>
      <c r="G30" s="586"/>
      <c r="H30" s="586"/>
      <c r="I30" s="586"/>
      <c r="J30" s="586"/>
      <c r="K30" s="586"/>
      <c r="L30" s="586"/>
      <c r="M30" s="586"/>
      <c r="N30" s="586"/>
      <c r="O30" s="586"/>
      <c r="P30" s="586"/>
      <c r="Q30" s="587"/>
      <c r="R30" s="588">
        <v>171184</v>
      </c>
      <c r="S30" s="589"/>
      <c r="T30" s="589"/>
      <c r="U30" s="589"/>
      <c r="V30" s="589"/>
      <c r="W30" s="589"/>
      <c r="X30" s="589"/>
      <c r="Y30" s="590"/>
      <c r="Z30" s="641">
        <v>1.1000000000000001</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171</v>
      </c>
      <c r="AY30" s="676"/>
      <c r="AZ30" s="676"/>
      <c r="BA30" s="676"/>
      <c r="BB30" s="676"/>
      <c r="BC30" s="676"/>
      <c r="BD30" s="676"/>
      <c r="BE30" s="676"/>
      <c r="BF30" s="677"/>
      <c r="BG30" s="654">
        <v>98.7</v>
      </c>
      <c r="BH30" s="655"/>
      <c r="BI30" s="655"/>
      <c r="BJ30" s="655"/>
      <c r="BK30" s="655"/>
      <c r="BL30" s="655"/>
      <c r="BM30" s="656">
        <v>92.1</v>
      </c>
      <c r="BN30" s="655"/>
      <c r="BO30" s="655"/>
      <c r="BP30" s="655"/>
      <c r="BQ30" s="657"/>
      <c r="BR30" s="654">
        <v>98.6</v>
      </c>
      <c r="BS30" s="655"/>
      <c r="BT30" s="655"/>
      <c r="BU30" s="655"/>
      <c r="BV30" s="655"/>
      <c r="BW30" s="655"/>
      <c r="BX30" s="656">
        <v>91.4</v>
      </c>
      <c r="BY30" s="655"/>
      <c r="BZ30" s="655"/>
      <c r="CA30" s="655"/>
      <c r="CB30" s="657"/>
      <c r="CD30" s="660"/>
      <c r="CE30" s="661"/>
      <c r="CF30" s="625" t="s">
        <v>295</v>
      </c>
      <c r="CG30" s="622"/>
      <c r="CH30" s="622"/>
      <c r="CI30" s="622"/>
      <c r="CJ30" s="622"/>
      <c r="CK30" s="622"/>
      <c r="CL30" s="622"/>
      <c r="CM30" s="622"/>
      <c r="CN30" s="622"/>
      <c r="CO30" s="622"/>
      <c r="CP30" s="622"/>
      <c r="CQ30" s="623"/>
      <c r="CR30" s="588">
        <v>1766316</v>
      </c>
      <c r="CS30" s="589"/>
      <c r="CT30" s="589"/>
      <c r="CU30" s="589"/>
      <c r="CV30" s="589"/>
      <c r="CW30" s="589"/>
      <c r="CX30" s="589"/>
      <c r="CY30" s="590"/>
      <c r="CZ30" s="591">
        <v>11.9</v>
      </c>
      <c r="DA30" s="609"/>
      <c r="DB30" s="609"/>
      <c r="DC30" s="610"/>
      <c r="DD30" s="594">
        <v>1689154</v>
      </c>
      <c r="DE30" s="589"/>
      <c r="DF30" s="589"/>
      <c r="DG30" s="589"/>
      <c r="DH30" s="589"/>
      <c r="DI30" s="589"/>
      <c r="DJ30" s="589"/>
      <c r="DK30" s="590"/>
      <c r="DL30" s="594">
        <v>1689154</v>
      </c>
      <c r="DM30" s="589"/>
      <c r="DN30" s="589"/>
      <c r="DO30" s="589"/>
      <c r="DP30" s="589"/>
      <c r="DQ30" s="589"/>
      <c r="DR30" s="589"/>
      <c r="DS30" s="589"/>
      <c r="DT30" s="589"/>
      <c r="DU30" s="589"/>
      <c r="DV30" s="590"/>
      <c r="DW30" s="611">
        <v>16.5</v>
      </c>
      <c r="DX30" s="612"/>
      <c r="DY30" s="612"/>
      <c r="DZ30" s="612"/>
      <c r="EA30" s="612"/>
      <c r="EB30" s="612"/>
      <c r="EC30" s="613"/>
    </row>
    <row r="31" spans="2:133" ht="11.25" customHeight="1" x14ac:dyDescent="0.15">
      <c r="B31" s="585" t="s">
        <v>296</v>
      </c>
      <c r="C31" s="586"/>
      <c r="D31" s="586"/>
      <c r="E31" s="586"/>
      <c r="F31" s="586"/>
      <c r="G31" s="586"/>
      <c r="H31" s="586"/>
      <c r="I31" s="586"/>
      <c r="J31" s="586"/>
      <c r="K31" s="586"/>
      <c r="L31" s="586"/>
      <c r="M31" s="586"/>
      <c r="N31" s="586"/>
      <c r="O31" s="586"/>
      <c r="P31" s="586"/>
      <c r="Q31" s="587"/>
      <c r="R31" s="588">
        <v>601957</v>
      </c>
      <c r="S31" s="589"/>
      <c r="T31" s="589"/>
      <c r="U31" s="589"/>
      <c r="V31" s="589"/>
      <c r="W31" s="589"/>
      <c r="X31" s="589"/>
      <c r="Y31" s="590"/>
      <c r="Z31" s="641">
        <v>3.9</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98.4</v>
      </c>
      <c r="BH31" s="607"/>
      <c r="BI31" s="607"/>
      <c r="BJ31" s="607"/>
      <c r="BK31" s="607"/>
      <c r="BL31" s="607"/>
      <c r="BM31" s="643">
        <v>91.9</v>
      </c>
      <c r="BN31" s="653"/>
      <c r="BO31" s="653"/>
      <c r="BP31" s="653"/>
      <c r="BQ31" s="617"/>
      <c r="BR31" s="652">
        <v>98.1</v>
      </c>
      <c r="BS31" s="607"/>
      <c r="BT31" s="607"/>
      <c r="BU31" s="607"/>
      <c r="BV31" s="607"/>
      <c r="BW31" s="607"/>
      <c r="BX31" s="643">
        <v>91.2</v>
      </c>
      <c r="BY31" s="653"/>
      <c r="BZ31" s="653"/>
      <c r="CA31" s="653"/>
      <c r="CB31" s="617"/>
      <c r="CD31" s="660"/>
      <c r="CE31" s="661"/>
      <c r="CF31" s="625" t="s">
        <v>299</v>
      </c>
      <c r="CG31" s="622"/>
      <c r="CH31" s="622"/>
      <c r="CI31" s="622"/>
      <c r="CJ31" s="622"/>
      <c r="CK31" s="622"/>
      <c r="CL31" s="622"/>
      <c r="CM31" s="622"/>
      <c r="CN31" s="622"/>
      <c r="CO31" s="622"/>
      <c r="CP31" s="622"/>
      <c r="CQ31" s="623"/>
      <c r="CR31" s="588">
        <v>244669</v>
      </c>
      <c r="CS31" s="607"/>
      <c r="CT31" s="607"/>
      <c r="CU31" s="607"/>
      <c r="CV31" s="607"/>
      <c r="CW31" s="607"/>
      <c r="CX31" s="607"/>
      <c r="CY31" s="608"/>
      <c r="CZ31" s="591">
        <v>1.6</v>
      </c>
      <c r="DA31" s="609"/>
      <c r="DB31" s="609"/>
      <c r="DC31" s="610"/>
      <c r="DD31" s="594">
        <v>229979</v>
      </c>
      <c r="DE31" s="607"/>
      <c r="DF31" s="607"/>
      <c r="DG31" s="607"/>
      <c r="DH31" s="607"/>
      <c r="DI31" s="607"/>
      <c r="DJ31" s="607"/>
      <c r="DK31" s="608"/>
      <c r="DL31" s="594">
        <v>229979</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x14ac:dyDescent="0.15">
      <c r="B32" s="585" t="s">
        <v>300</v>
      </c>
      <c r="C32" s="586"/>
      <c r="D32" s="586"/>
      <c r="E32" s="586"/>
      <c r="F32" s="586"/>
      <c r="G32" s="586"/>
      <c r="H32" s="586"/>
      <c r="I32" s="586"/>
      <c r="J32" s="586"/>
      <c r="K32" s="586"/>
      <c r="L32" s="586"/>
      <c r="M32" s="586"/>
      <c r="N32" s="586"/>
      <c r="O32" s="586"/>
      <c r="P32" s="586"/>
      <c r="Q32" s="587"/>
      <c r="R32" s="588">
        <v>438942</v>
      </c>
      <c r="S32" s="589"/>
      <c r="T32" s="589"/>
      <c r="U32" s="589"/>
      <c r="V32" s="589"/>
      <c r="W32" s="589"/>
      <c r="X32" s="589"/>
      <c r="Y32" s="590"/>
      <c r="Z32" s="641">
        <v>2.9</v>
      </c>
      <c r="AA32" s="641"/>
      <c r="AB32" s="641"/>
      <c r="AC32" s="641"/>
      <c r="AD32" s="642">
        <v>14416</v>
      </c>
      <c r="AE32" s="642"/>
      <c r="AF32" s="642"/>
      <c r="AG32" s="642"/>
      <c r="AH32" s="642"/>
      <c r="AI32" s="642"/>
      <c r="AJ32" s="642"/>
      <c r="AK32" s="642"/>
      <c r="AL32" s="611">
        <v>0.1</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98.9</v>
      </c>
      <c r="BH32" s="573"/>
      <c r="BI32" s="573"/>
      <c r="BJ32" s="573"/>
      <c r="BK32" s="573"/>
      <c r="BL32" s="573"/>
      <c r="BM32" s="636">
        <v>91.2</v>
      </c>
      <c r="BN32" s="573"/>
      <c r="BO32" s="573"/>
      <c r="BP32" s="573"/>
      <c r="BQ32" s="630"/>
      <c r="BR32" s="651">
        <v>98.7</v>
      </c>
      <c r="BS32" s="573"/>
      <c r="BT32" s="573"/>
      <c r="BU32" s="573"/>
      <c r="BV32" s="573"/>
      <c r="BW32" s="573"/>
      <c r="BX32" s="636">
        <v>90.3</v>
      </c>
      <c r="BY32" s="573"/>
      <c r="BZ32" s="573"/>
      <c r="CA32" s="573"/>
      <c r="CB32" s="630"/>
      <c r="CD32" s="662"/>
      <c r="CE32" s="663"/>
      <c r="CF32" s="625" t="s">
        <v>302</v>
      </c>
      <c r="CG32" s="622"/>
      <c r="CH32" s="622"/>
      <c r="CI32" s="622"/>
      <c r="CJ32" s="622"/>
      <c r="CK32" s="622"/>
      <c r="CL32" s="622"/>
      <c r="CM32" s="622"/>
      <c r="CN32" s="622"/>
      <c r="CO32" s="622"/>
      <c r="CP32" s="622"/>
      <c r="CQ32" s="623"/>
      <c r="CR32" s="588">
        <v>38</v>
      </c>
      <c r="CS32" s="589"/>
      <c r="CT32" s="589"/>
      <c r="CU32" s="589"/>
      <c r="CV32" s="589"/>
      <c r="CW32" s="589"/>
      <c r="CX32" s="589"/>
      <c r="CY32" s="590"/>
      <c r="CZ32" s="591">
        <v>0</v>
      </c>
      <c r="DA32" s="609"/>
      <c r="DB32" s="609"/>
      <c r="DC32" s="610"/>
      <c r="DD32" s="594">
        <v>38</v>
      </c>
      <c r="DE32" s="589"/>
      <c r="DF32" s="589"/>
      <c r="DG32" s="589"/>
      <c r="DH32" s="589"/>
      <c r="DI32" s="589"/>
      <c r="DJ32" s="589"/>
      <c r="DK32" s="590"/>
      <c r="DL32" s="594">
        <v>38</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303</v>
      </c>
      <c r="C33" s="586"/>
      <c r="D33" s="586"/>
      <c r="E33" s="586"/>
      <c r="F33" s="586"/>
      <c r="G33" s="586"/>
      <c r="H33" s="586"/>
      <c r="I33" s="586"/>
      <c r="J33" s="586"/>
      <c r="K33" s="586"/>
      <c r="L33" s="586"/>
      <c r="M33" s="586"/>
      <c r="N33" s="586"/>
      <c r="O33" s="586"/>
      <c r="P33" s="586"/>
      <c r="Q33" s="587"/>
      <c r="R33" s="588">
        <v>1147300</v>
      </c>
      <c r="S33" s="589"/>
      <c r="T33" s="589"/>
      <c r="U33" s="589"/>
      <c r="V33" s="589"/>
      <c r="W33" s="589"/>
      <c r="X33" s="589"/>
      <c r="Y33" s="590"/>
      <c r="Z33" s="641">
        <v>7.5</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6163167</v>
      </c>
      <c r="CS33" s="607"/>
      <c r="CT33" s="607"/>
      <c r="CU33" s="607"/>
      <c r="CV33" s="607"/>
      <c r="CW33" s="607"/>
      <c r="CX33" s="607"/>
      <c r="CY33" s="608"/>
      <c r="CZ33" s="591">
        <v>41.5</v>
      </c>
      <c r="DA33" s="609"/>
      <c r="DB33" s="609"/>
      <c r="DC33" s="610"/>
      <c r="DD33" s="594">
        <v>5189663</v>
      </c>
      <c r="DE33" s="607"/>
      <c r="DF33" s="607"/>
      <c r="DG33" s="607"/>
      <c r="DH33" s="607"/>
      <c r="DI33" s="607"/>
      <c r="DJ33" s="607"/>
      <c r="DK33" s="608"/>
      <c r="DL33" s="594">
        <v>3930867</v>
      </c>
      <c r="DM33" s="607"/>
      <c r="DN33" s="607"/>
      <c r="DO33" s="607"/>
      <c r="DP33" s="607"/>
      <c r="DQ33" s="607"/>
      <c r="DR33" s="607"/>
      <c r="DS33" s="607"/>
      <c r="DT33" s="607"/>
      <c r="DU33" s="607"/>
      <c r="DV33" s="608"/>
      <c r="DW33" s="611">
        <v>38.299999999999997</v>
      </c>
      <c r="DX33" s="612"/>
      <c r="DY33" s="612"/>
      <c r="DZ33" s="612"/>
      <c r="EA33" s="612"/>
      <c r="EB33" s="612"/>
      <c r="EC33" s="613"/>
    </row>
    <row r="34" spans="2:133" ht="11.25" customHeight="1" x14ac:dyDescent="0.15">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1869208</v>
      </c>
      <c r="CS34" s="589"/>
      <c r="CT34" s="589"/>
      <c r="CU34" s="589"/>
      <c r="CV34" s="589"/>
      <c r="CW34" s="589"/>
      <c r="CX34" s="589"/>
      <c r="CY34" s="590"/>
      <c r="CZ34" s="591">
        <v>12.6</v>
      </c>
      <c r="DA34" s="609"/>
      <c r="DB34" s="609"/>
      <c r="DC34" s="610"/>
      <c r="DD34" s="594">
        <v>1470631</v>
      </c>
      <c r="DE34" s="589"/>
      <c r="DF34" s="589"/>
      <c r="DG34" s="589"/>
      <c r="DH34" s="589"/>
      <c r="DI34" s="589"/>
      <c r="DJ34" s="589"/>
      <c r="DK34" s="590"/>
      <c r="DL34" s="594">
        <v>1395547</v>
      </c>
      <c r="DM34" s="589"/>
      <c r="DN34" s="589"/>
      <c r="DO34" s="589"/>
      <c r="DP34" s="589"/>
      <c r="DQ34" s="589"/>
      <c r="DR34" s="589"/>
      <c r="DS34" s="589"/>
      <c r="DT34" s="589"/>
      <c r="DU34" s="589"/>
      <c r="DV34" s="590"/>
      <c r="DW34" s="611">
        <v>13.6</v>
      </c>
      <c r="DX34" s="612"/>
      <c r="DY34" s="612"/>
      <c r="DZ34" s="612"/>
      <c r="EA34" s="612"/>
      <c r="EB34" s="612"/>
      <c r="EC34" s="613"/>
    </row>
    <row r="35" spans="2:133" ht="11.25" customHeight="1" x14ac:dyDescent="0.15">
      <c r="B35" s="585" t="s">
        <v>309</v>
      </c>
      <c r="C35" s="586"/>
      <c r="D35" s="586"/>
      <c r="E35" s="586"/>
      <c r="F35" s="586"/>
      <c r="G35" s="586"/>
      <c r="H35" s="586"/>
      <c r="I35" s="586"/>
      <c r="J35" s="586"/>
      <c r="K35" s="586"/>
      <c r="L35" s="586"/>
      <c r="M35" s="586"/>
      <c r="N35" s="586"/>
      <c r="O35" s="586"/>
      <c r="P35" s="586"/>
      <c r="Q35" s="587"/>
      <c r="R35" s="588">
        <v>596500</v>
      </c>
      <c r="S35" s="589"/>
      <c r="T35" s="589"/>
      <c r="U35" s="589"/>
      <c r="V35" s="589"/>
      <c r="W35" s="589"/>
      <c r="X35" s="589"/>
      <c r="Y35" s="590"/>
      <c r="Z35" s="641">
        <v>3.9</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2629482</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122550</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286215</v>
      </c>
      <c r="CS35" s="607"/>
      <c r="CT35" s="607"/>
      <c r="CU35" s="607"/>
      <c r="CV35" s="607"/>
      <c r="CW35" s="607"/>
      <c r="CX35" s="607"/>
      <c r="CY35" s="608"/>
      <c r="CZ35" s="591">
        <v>1.9</v>
      </c>
      <c r="DA35" s="609"/>
      <c r="DB35" s="609"/>
      <c r="DC35" s="610"/>
      <c r="DD35" s="594">
        <v>178671</v>
      </c>
      <c r="DE35" s="607"/>
      <c r="DF35" s="607"/>
      <c r="DG35" s="607"/>
      <c r="DH35" s="607"/>
      <c r="DI35" s="607"/>
      <c r="DJ35" s="607"/>
      <c r="DK35" s="608"/>
      <c r="DL35" s="594">
        <v>178476</v>
      </c>
      <c r="DM35" s="607"/>
      <c r="DN35" s="607"/>
      <c r="DO35" s="607"/>
      <c r="DP35" s="607"/>
      <c r="DQ35" s="607"/>
      <c r="DR35" s="607"/>
      <c r="DS35" s="607"/>
      <c r="DT35" s="607"/>
      <c r="DU35" s="607"/>
      <c r="DV35" s="608"/>
      <c r="DW35" s="611">
        <v>1.7</v>
      </c>
      <c r="DX35" s="612"/>
      <c r="DY35" s="612"/>
      <c r="DZ35" s="612"/>
      <c r="EA35" s="612"/>
      <c r="EB35" s="612"/>
      <c r="EC35" s="613"/>
    </row>
    <row r="36" spans="2:133" ht="11.25" customHeight="1" x14ac:dyDescent="0.15">
      <c r="B36" s="569" t="s">
        <v>313</v>
      </c>
      <c r="C36" s="570"/>
      <c r="D36" s="570"/>
      <c r="E36" s="570"/>
      <c r="F36" s="570"/>
      <c r="G36" s="570"/>
      <c r="H36" s="570"/>
      <c r="I36" s="570"/>
      <c r="J36" s="570"/>
      <c r="K36" s="570"/>
      <c r="L36" s="570"/>
      <c r="M36" s="570"/>
      <c r="N36" s="570"/>
      <c r="O36" s="570"/>
      <c r="P36" s="570"/>
      <c r="Q36" s="571"/>
      <c r="R36" s="572">
        <v>15303684</v>
      </c>
      <c r="S36" s="629"/>
      <c r="T36" s="629"/>
      <c r="U36" s="629"/>
      <c r="V36" s="629"/>
      <c r="W36" s="629"/>
      <c r="X36" s="629"/>
      <c r="Y36" s="632"/>
      <c r="Z36" s="633">
        <v>100</v>
      </c>
      <c r="AA36" s="633"/>
      <c r="AB36" s="633"/>
      <c r="AC36" s="633"/>
      <c r="AD36" s="634">
        <v>9663377</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908960</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77381</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1646767</v>
      </c>
      <c r="CS36" s="589"/>
      <c r="CT36" s="589"/>
      <c r="CU36" s="589"/>
      <c r="CV36" s="589"/>
      <c r="CW36" s="589"/>
      <c r="CX36" s="589"/>
      <c r="CY36" s="590"/>
      <c r="CZ36" s="591">
        <v>11.1</v>
      </c>
      <c r="DA36" s="609"/>
      <c r="DB36" s="609"/>
      <c r="DC36" s="610"/>
      <c r="DD36" s="594">
        <v>1539980</v>
      </c>
      <c r="DE36" s="589"/>
      <c r="DF36" s="589"/>
      <c r="DG36" s="589"/>
      <c r="DH36" s="589"/>
      <c r="DI36" s="589"/>
      <c r="DJ36" s="589"/>
      <c r="DK36" s="590"/>
      <c r="DL36" s="594">
        <v>1184406</v>
      </c>
      <c r="DM36" s="589"/>
      <c r="DN36" s="589"/>
      <c r="DO36" s="589"/>
      <c r="DP36" s="589"/>
      <c r="DQ36" s="589"/>
      <c r="DR36" s="589"/>
      <c r="DS36" s="589"/>
      <c r="DT36" s="589"/>
      <c r="DU36" s="589"/>
      <c r="DV36" s="590"/>
      <c r="DW36" s="611">
        <v>11.5</v>
      </c>
      <c r="DX36" s="612"/>
      <c r="DY36" s="612"/>
      <c r="DZ36" s="612"/>
      <c r="EA36" s="612"/>
      <c r="EB36" s="612"/>
      <c r="EC36" s="613"/>
    </row>
    <row r="37" spans="2:133" ht="11.25" customHeight="1" x14ac:dyDescent="0.15">
      <c r="AQ37" s="614" t="s">
        <v>317</v>
      </c>
      <c r="AR37" s="615"/>
      <c r="AS37" s="615"/>
      <c r="AT37" s="615"/>
      <c r="AU37" s="615"/>
      <c r="AV37" s="615"/>
      <c r="AW37" s="615"/>
      <c r="AX37" s="615"/>
      <c r="AY37" s="616"/>
      <c r="AZ37" s="588">
        <v>198205</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4788</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4317</v>
      </c>
      <c r="CS37" s="607"/>
      <c r="CT37" s="607"/>
      <c r="CU37" s="607"/>
      <c r="CV37" s="607"/>
      <c r="CW37" s="607"/>
      <c r="CX37" s="607"/>
      <c r="CY37" s="608"/>
      <c r="CZ37" s="591">
        <v>0</v>
      </c>
      <c r="DA37" s="609"/>
      <c r="DB37" s="609"/>
      <c r="DC37" s="610"/>
      <c r="DD37" s="594">
        <v>4317</v>
      </c>
      <c r="DE37" s="607"/>
      <c r="DF37" s="607"/>
      <c r="DG37" s="607"/>
      <c r="DH37" s="607"/>
      <c r="DI37" s="607"/>
      <c r="DJ37" s="607"/>
      <c r="DK37" s="608"/>
      <c r="DL37" s="594">
        <v>4250</v>
      </c>
      <c r="DM37" s="607"/>
      <c r="DN37" s="607"/>
      <c r="DO37" s="607"/>
      <c r="DP37" s="607"/>
      <c r="DQ37" s="607"/>
      <c r="DR37" s="607"/>
      <c r="DS37" s="607"/>
      <c r="DT37" s="607"/>
      <c r="DU37" s="607"/>
      <c r="DV37" s="608"/>
      <c r="DW37" s="611">
        <v>0</v>
      </c>
      <c r="DX37" s="612"/>
      <c r="DY37" s="612"/>
      <c r="DZ37" s="612"/>
      <c r="EA37" s="612"/>
      <c r="EB37" s="612"/>
      <c r="EC37" s="613"/>
    </row>
    <row r="38" spans="2:133" ht="11.25" customHeight="1" x14ac:dyDescent="0.15">
      <c r="AQ38" s="614" t="s">
        <v>320</v>
      </c>
      <c r="AR38" s="615"/>
      <c r="AS38" s="615"/>
      <c r="AT38" s="615"/>
      <c r="AU38" s="615"/>
      <c r="AV38" s="615"/>
      <c r="AW38" s="615"/>
      <c r="AX38" s="615"/>
      <c r="AY38" s="616"/>
      <c r="AZ38" s="588">
        <v>87940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7609</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1619302</v>
      </c>
      <c r="CS38" s="589"/>
      <c r="CT38" s="589"/>
      <c r="CU38" s="589"/>
      <c r="CV38" s="589"/>
      <c r="CW38" s="589"/>
      <c r="CX38" s="589"/>
      <c r="CY38" s="590"/>
      <c r="CZ38" s="591">
        <v>10.9</v>
      </c>
      <c r="DA38" s="609"/>
      <c r="DB38" s="609"/>
      <c r="DC38" s="610"/>
      <c r="DD38" s="594">
        <v>1407981</v>
      </c>
      <c r="DE38" s="589"/>
      <c r="DF38" s="589"/>
      <c r="DG38" s="589"/>
      <c r="DH38" s="589"/>
      <c r="DI38" s="589"/>
      <c r="DJ38" s="589"/>
      <c r="DK38" s="590"/>
      <c r="DL38" s="594">
        <v>1172438</v>
      </c>
      <c r="DM38" s="589"/>
      <c r="DN38" s="589"/>
      <c r="DO38" s="589"/>
      <c r="DP38" s="589"/>
      <c r="DQ38" s="589"/>
      <c r="DR38" s="589"/>
      <c r="DS38" s="589"/>
      <c r="DT38" s="589"/>
      <c r="DU38" s="589"/>
      <c r="DV38" s="590"/>
      <c r="DW38" s="611">
        <v>11.4</v>
      </c>
      <c r="DX38" s="612"/>
      <c r="DY38" s="612"/>
      <c r="DZ38" s="612"/>
      <c r="EA38" s="612"/>
      <c r="EB38" s="612"/>
      <c r="EC38" s="613"/>
    </row>
    <row r="39" spans="2:133" ht="11.25" customHeight="1" x14ac:dyDescent="0.15">
      <c r="AQ39" s="614" t="s">
        <v>323</v>
      </c>
      <c r="AR39" s="615"/>
      <c r="AS39" s="615"/>
      <c r="AT39" s="615"/>
      <c r="AU39" s="615"/>
      <c r="AV39" s="615"/>
      <c r="AW39" s="615"/>
      <c r="AX39" s="615"/>
      <c r="AY39" s="616"/>
      <c r="AZ39" s="588">
        <v>59700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89</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601675</v>
      </c>
      <c r="CS39" s="607"/>
      <c r="CT39" s="607"/>
      <c r="CU39" s="607"/>
      <c r="CV39" s="607"/>
      <c r="CW39" s="607"/>
      <c r="CX39" s="607"/>
      <c r="CY39" s="608"/>
      <c r="CZ39" s="591">
        <v>4.0999999999999996</v>
      </c>
      <c r="DA39" s="609"/>
      <c r="DB39" s="609"/>
      <c r="DC39" s="610"/>
      <c r="DD39" s="594">
        <v>592400</v>
      </c>
      <c r="DE39" s="607"/>
      <c r="DF39" s="607"/>
      <c r="DG39" s="607"/>
      <c r="DH39" s="607"/>
      <c r="DI39" s="607"/>
      <c r="DJ39" s="607"/>
      <c r="DK39" s="608"/>
      <c r="DL39" s="594" t="s">
        <v>327</v>
      </c>
      <c r="DM39" s="607"/>
      <c r="DN39" s="607"/>
      <c r="DO39" s="607"/>
      <c r="DP39" s="607"/>
      <c r="DQ39" s="607"/>
      <c r="DR39" s="607"/>
      <c r="DS39" s="607"/>
      <c r="DT39" s="607"/>
      <c r="DU39" s="607"/>
      <c r="DV39" s="608"/>
      <c r="DW39" s="611" t="s">
        <v>327</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230240</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123</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v>140000</v>
      </c>
      <c r="CS40" s="589"/>
      <c r="CT40" s="589"/>
      <c r="CU40" s="589"/>
      <c r="CV40" s="589"/>
      <c r="CW40" s="589"/>
      <c r="CX40" s="589"/>
      <c r="CY40" s="590"/>
      <c r="CZ40" s="591">
        <v>0.9</v>
      </c>
      <c r="DA40" s="609"/>
      <c r="DB40" s="609"/>
      <c r="DC40" s="610"/>
      <c r="DD40" s="594" t="s">
        <v>327</v>
      </c>
      <c r="DE40" s="589"/>
      <c r="DF40" s="589"/>
      <c r="DG40" s="589"/>
      <c r="DH40" s="589"/>
      <c r="DI40" s="589"/>
      <c r="DJ40" s="589"/>
      <c r="DK40" s="590"/>
      <c r="DL40" s="594" t="s">
        <v>327</v>
      </c>
      <c r="DM40" s="589"/>
      <c r="DN40" s="589"/>
      <c r="DO40" s="589"/>
      <c r="DP40" s="589"/>
      <c r="DQ40" s="589"/>
      <c r="DR40" s="589"/>
      <c r="DS40" s="589"/>
      <c r="DT40" s="589"/>
      <c r="DU40" s="589"/>
      <c r="DV40" s="590"/>
      <c r="DW40" s="611" t="s">
        <v>327</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1144437</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380</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210</v>
      </c>
      <c r="CS41" s="607"/>
      <c r="CT41" s="607"/>
      <c r="CU41" s="607"/>
      <c r="CV41" s="607"/>
      <c r="CW41" s="607"/>
      <c r="CX41" s="607"/>
      <c r="CY41" s="608"/>
      <c r="CZ41" s="591" t="s">
        <v>210</v>
      </c>
      <c r="DA41" s="609"/>
      <c r="DB41" s="609"/>
      <c r="DC41" s="610"/>
      <c r="DD41" s="594" t="s">
        <v>210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1740793</v>
      </c>
      <c r="CS42" s="589"/>
      <c r="CT42" s="589"/>
      <c r="CU42" s="589"/>
      <c r="CV42" s="589"/>
      <c r="CW42" s="589"/>
      <c r="CX42" s="589"/>
      <c r="CY42" s="590"/>
      <c r="CZ42" s="591">
        <v>11.7</v>
      </c>
      <c r="DA42" s="592"/>
      <c r="DB42" s="592"/>
      <c r="DC42" s="593"/>
      <c r="DD42" s="594">
        <v>818982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18430</v>
      </c>
      <c r="CS43" s="607"/>
      <c r="CT43" s="607"/>
      <c r="CU43" s="607"/>
      <c r="CV43" s="607"/>
      <c r="CW43" s="607"/>
      <c r="CX43" s="607"/>
      <c r="CY43" s="608"/>
      <c r="CZ43" s="591">
        <v>0.1</v>
      </c>
      <c r="DA43" s="609"/>
      <c r="DB43" s="609"/>
      <c r="DC43" s="610"/>
      <c r="DD43" s="594">
        <v>18430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1" t="s">
        <v>290</v>
      </c>
      <c r="CE44" s="602"/>
      <c r="CF44" s="585" t="s">
        <v>339</v>
      </c>
      <c r="CG44" s="586"/>
      <c r="CH44" s="586"/>
      <c r="CI44" s="586"/>
      <c r="CJ44" s="586"/>
      <c r="CK44" s="586"/>
      <c r="CL44" s="586"/>
      <c r="CM44" s="586"/>
      <c r="CN44" s="586"/>
      <c r="CO44" s="586"/>
      <c r="CP44" s="586"/>
      <c r="CQ44" s="587"/>
      <c r="CR44" s="588">
        <v>1727579</v>
      </c>
      <c r="CS44" s="589"/>
      <c r="CT44" s="589"/>
      <c r="CU44" s="589"/>
      <c r="CV44" s="589"/>
      <c r="CW44" s="589"/>
      <c r="CX44" s="589"/>
      <c r="CY44" s="590"/>
      <c r="CZ44" s="591">
        <v>11.6</v>
      </c>
      <c r="DA44" s="592"/>
      <c r="DB44" s="592"/>
      <c r="DC44" s="593"/>
      <c r="DD44" s="594">
        <v>805768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340</v>
      </c>
      <c r="CG45" s="586"/>
      <c r="CH45" s="586"/>
      <c r="CI45" s="586"/>
      <c r="CJ45" s="586"/>
      <c r="CK45" s="586"/>
      <c r="CL45" s="586"/>
      <c r="CM45" s="586"/>
      <c r="CN45" s="586"/>
      <c r="CO45" s="586"/>
      <c r="CP45" s="586"/>
      <c r="CQ45" s="587"/>
      <c r="CR45" s="588">
        <v>401179</v>
      </c>
      <c r="CS45" s="607"/>
      <c r="CT45" s="607"/>
      <c r="CU45" s="607"/>
      <c r="CV45" s="607"/>
      <c r="CW45" s="607"/>
      <c r="CX45" s="607"/>
      <c r="CY45" s="608"/>
      <c r="CZ45" s="591">
        <v>2.7</v>
      </c>
      <c r="DA45" s="609"/>
      <c r="DB45" s="609"/>
      <c r="DC45" s="610"/>
      <c r="DD45" s="594">
        <v>56797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341</v>
      </c>
      <c r="CG46" s="586"/>
      <c r="CH46" s="586"/>
      <c r="CI46" s="586"/>
      <c r="CJ46" s="586"/>
      <c r="CK46" s="586"/>
      <c r="CL46" s="586"/>
      <c r="CM46" s="586"/>
      <c r="CN46" s="586"/>
      <c r="CO46" s="586"/>
      <c r="CP46" s="586"/>
      <c r="CQ46" s="587"/>
      <c r="CR46" s="588">
        <v>1126659</v>
      </c>
      <c r="CS46" s="589"/>
      <c r="CT46" s="589"/>
      <c r="CU46" s="589"/>
      <c r="CV46" s="589"/>
      <c r="CW46" s="589"/>
      <c r="CX46" s="589"/>
      <c r="CY46" s="590"/>
      <c r="CZ46" s="591">
        <v>7.6</v>
      </c>
      <c r="DA46" s="592"/>
      <c r="DB46" s="592"/>
      <c r="DC46" s="593"/>
      <c r="DD46" s="594">
        <v>730834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342</v>
      </c>
      <c r="CG47" s="586"/>
      <c r="CH47" s="586"/>
      <c r="CI47" s="586"/>
      <c r="CJ47" s="586"/>
      <c r="CK47" s="586"/>
      <c r="CL47" s="586"/>
      <c r="CM47" s="586"/>
      <c r="CN47" s="586"/>
      <c r="CO47" s="586"/>
      <c r="CP47" s="586"/>
      <c r="CQ47" s="587"/>
      <c r="CR47" s="588">
        <v>13214</v>
      </c>
      <c r="CS47" s="607"/>
      <c r="CT47" s="607"/>
      <c r="CU47" s="607"/>
      <c r="CV47" s="607"/>
      <c r="CW47" s="607"/>
      <c r="CX47" s="607"/>
      <c r="CY47" s="608"/>
      <c r="CZ47" s="591">
        <v>0.1</v>
      </c>
      <c r="DA47" s="609"/>
      <c r="DB47" s="609"/>
      <c r="DC47" s="610"/>
      <c r="DD47" s="594">
        <v>13214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343</v>
      </c>
      <c r="CG48" s="586"/>
      <c r="CH48" s="586"/>
      <c r="CI48" s="586"/>
      <c r="CJ48" s="586"/>
      <c r="CK48" s="586"/>
      <c r="CL48" s="586"/>
      <c r="CM48" s="586"/>
      <c r="CN48" s="586"/>
      <c r="CO48" s="586"/>
      <c r="CP48" s="586"/>
      <c r="CQ48" s="587"/>
      <c r="CR48" s="588" t="s">
        <v>327</v>
      </c>
      <c r="CS48" s="589"/>
      <c r="CT48" s="589"/>
      <c r="CU48" s="589"/>
      <c r="CV48" s="589"/>
      <c r="CW48" s="589"/>
      <c r="CX48" s="589"/>
      <c r="CY48" s="590"/>
      <c r="CZ48" s="591" t="s">
        <v>327</v>
      </c>
      <c r="DA48" s="592"/>
      <c r="DB48" s="592"/>
      <c r="DC48" s="593"/>
      <c r="DD48" s="594" t="s">
        <v>327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14838528</v>
      </c>
      <c r="CS49" s="573"/>
      <c r="CT49" s="573"/>
      <c r="CU49" s="573"/>
      <c r="CV49" s="573"/>
      <c r="CW49" s="573"/>
      <c r="CX49" s="573"/>
      <c r="CY49" s="574"/>
      <c r="CZ49" s="575">
        <v>100</v>
      </c>
      <c r="DA49" s="576"/>
      <c r="DB49" s="576"/>
      <c r="DC49" s="577"/>
      <c r="DD49" s="578">
        <v>11254239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367</v>
      </c>
      <c r="C7" s="1047"/>
      <c r="D7" s="1047"/>
      <c r="E7" s="1047"/>
      <c r="F7" s="1047"/>
      <c r="G7" s="1047"/>
      <c r="H7" s="1047"/>
      <c r="I7" s="1047"/>
      <c r="J7" s="1047"/>
      <c r="K7" s="1047"/>
      <c r="L7" s="1047"/>
      <c r="M7" s="1047"/>
      <c r="N7" s="1047"/>
      <c r="O7" s="1047"/>
      <c r="P7" s="1048"/>
      <c r="Q7" s="1100">
        <v>15302</v>
      </c>
      <c r="R7" s="1101"/>
      <c r="S7" s="1101"/>
      <c r="T7" s="1101"/>
      <c r="U7" s="1101"/>
      <c r="V7" s="1101">
        <v>14839</v>
      </c>
      <c r="W7" s="1101"/>
      <c r="X7" s="1101"/>
      <c r="Y7" s="1101"/>
      <c r="Z7" s="1101"/>
      <c r="AA7" s="1101">
        <v>464</v>
      </c>
      <c r="AB7" s="1101"/>
      <c r="AC7" s="1101"/>
      <c r="AD7" s="1101"/>
      <c r="AE7" s="1102"/>
      <c r="AF7" s="1103">
        <v>398</v>
      </c>
      <c r="AG7" s="1104"/>
      <c r="AH7" s="1104"/>
      <c r="AI7" s="1104"/>
      <c r="AJ7" s="1105"/>
      <c r="AK7" s="1087">
        <v>182</v>
      </c>
      <c r="AL7" s="1088"/>
      <c r="AM7" s="1088"/>
      <c r="AN7" s="1088"/>
      <c r="AO7" s="1088"/>
      <c r="AP7" s="1088">
        <v>18657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536</v>
      </c>
      <c r="BT7" s="1092"/>
      <c r="BU7" s="1092"/>
      <c r="BV7" s="1092"/>
      <c r="BW7" s="1092"/>
      <c r="BX7" s="1092"/>
      <c r="BY7" s="1092"/>
      <c r="BZ7" s="1092"/>
      <c r="CA7" s="1092"/>
      <c r="CB7" s="1092"/>
      <c r="CC7" s="1092"/>
      <c r="CD7" s="1092"/>
      <c r="CE7" s="1092"/>
      <c r="CF7" s="1092"/>
      <c r="CG7" s="1093"/>
      <c r="CH7" s="1084">
        <v>0</v>
      </c>
      <c r="CI7" s="1085"/>
      <c r="CJ7" s="1085"/>
      <c r="CK7" s="1085"/>
      <c r="CL7" s="1086"/>
      <c r="CM7" s="1084">
        <v>20</v>
      </c>
      <c r="CN7" s="1085"/>
      <c r="CO7" s="1085"/>
      <c r="CP7" s="1085"/>
      <c r="CQ7" s="1086"/>
      <c r="CR7" s="1084">
        <v>5</v>
      </c>
      <c r="CS7" s="1085"/>
      <c r="CT7" s="1085"/>
      <c r="CU7" s="1085"/>
      <c r="CV7" s="1086"/>
      <c r="CW7" s="1084" t="s">
        <v>545</v>
      </c>
      <c r="CX7" s="1085"/>
      <c r="CY7" s="1085"/>
      <c r="CZ7" s="1085"/>
      <c r="DA7" s="1086"/>
      <c r="DB7" s="1084">
        <v>110</v>
      </c>
      <c r="DC7" s="1085"/>
      <c r="DD7" s="1085"/>
      <c r="DE7" s="1085"/>
      <c r="DF7" s="1086"/>
      <c r="DG7" s="1084" t="s">
        <v>545</v>
      </c>
      <c r="DH7" s="1085"/>
      <c r="DI7" s="1085"/>
      <c r="DJ7" s="1085"/>
      <c r="DK7" s="1086"/>
      <c r="DL7" s="1084" t="s">
        <v>545</v>
      </c>
      <c r="DM7" s="1085"/>
      <c r="DN7" s="1085"/>
      <c r="DO7" s="1085"/>
      <c r="DP7" s="1086"/>
      <c r="DQ7" s="1084" t="s">
        <v>546</v>
      </c>
      <c r="DR7" s="1085"/>
      <c r="DS7" s="1085"/>
      <c r="DT7" s="1085"/>
      <c r="DU7" s="1086"/>
      <c r="DV7" s="1111"/>
      <c r="DW7" s="1112"/>
      <c r="DX7" s="1112"/>
      <c r="DY7" s="1112"/>
      <c r="DZ7" s="1113"/>
      <c r="EA7" s="205"/>
    </row>
    <row r="8" spans="1:131" s="206" customFormat="1" ht="26.25" customHeight="1" x14ac:dyDescent="0.15">
      <c r="A8" s="212">
        <v>2</v>
      </c>
      <c r="B8" s="1033" t="s">
        <v>368</v>
      </c>
      <c r="C8" s="1034"/>
      <c r="D8" s="1034"/>
      <c r="E8" s="1034"/>
      <c r="F8" s="1034"/>
      <c r="G8" s="1034"/>
      <c r="H8" s="1034"/>
      <c r="I8" s="1034"/>
      <c r="J8" s="1034"/>
      <c r="K8" s="1034"/>
      <c r="L8" s="1034"/>
      <c r="M8" s="1034"/>
      <c r="N8" s="1034"/>
      <c r="O8" s="1034"/>
      <c r="P8" s="1035"/>
      <c r="Q8" s="1039">
        <v>29</v>
      </c>
      <c r="R8" s="1040"/>
      <c r="S8" s="1040"/>
      <c r="T8" s="1040"/>
      <c r="U8" s="1040"/>
      <c r="V8" s="1040">
        <v>27</v>
      </c>
      <c r="W8" s="1040"/>
      <c r="X8" s="1040"/>
      <c r="Y8" s="1040"/>
      <c r="Z8" s="1040"/>
      <c r="AA8" s="1040">
        <v>1</v>
      </c>
      <c r="AB8" s="1040"/>
      <c r="AC8" s="1040"/>
      <c r="AD8" s="1040"/>
      <c r="AE8" s="1041"/>
      <c r="AF8" s="1015">
        <v>1</v>
      </c>
      <c r="AG8" s="1016"/>
      <c r="AH8" s="1016"/>
      <c r="AI8" s="1016"/>
      <c r="AJ8" s="1017"/>
      <c r="AK8" s="1082" t="s">
        <v>542</v>
      </c>
      <c r="AL8" s="1083"/>
      <c r="AM8" s="1083"/>
      <c r="AN8" s="1083"/>
      <c r="AO8" s="1083"/>
      <c r="AP8" s="1083">
        <v>78</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537</v>
      </c>
      <c r="BT8" s="1011"/>
      <c r="BU8" s="1011"/>
      <c r="BV8" s="1011"/>
      <c r="BW8" s="1011"/>
      <c r="BX8" s="1011"/>
      <c r="BY8" s="1011"/>
      <c r="BZ8" s="1011"/>
      <c r="CA8" s="1011"/>
      <c r="CB8" s="1011"/>
      <c r="CC8" s="1011"/>
      <c r="CD8" s="1011"/>
      <c r="CE8" s="1011"/>
      <c r="CF8" s="1011"/>
      <c r="CG8" s="1012"/>
      <c r="CH8" s="985">
        <v>0</v>
      </c>
      <c r="CI8" s="986"/>
      <c r="CJ8" s="986"/>
      <c r="CK8" s="986"/>
      <c r="CL8" s="987"/>
      <c r="CM8" s="985">
        <v>55</v>
      </c>
      <c r="CN8" s="986"/>
      <c r="CO8" s="986"/>
      <c r="CP8" s="986"/>
      <c r="CQ8" s="987"/>
      <c r="CR8" s="985">
        <v>18</v>
      </c>
      <c r="CS8" s="986"/>
      <c r="CT8" s="986"/>
      <c r="CU8" s="986"/>
      <c r="CV8" s="987"/>
      <c r="CW8" s="985" t="s">
        <v>545</v>
      </c>
      <c r="CX8" s="986"/>
      <c r="CY8" s="986"/>
      <c r="CZ8" s="986"/>
      <c r="DA8" s="987"/>
      <c r="DB8" s="985" t="s">
        <v>546</v>
      </c>
      <c r="DC8" s="986"/>
      <c r="DD8" s="986"/>
      <c r="DE8" s="986"/>
      <c r="DF8" s="987"/>
      <c r="DG8" s="985" t="s">
        <v>545</v>
      </c>
      <c r="DH8" s="986"/>
      <c r="DI8" s="986"/>
      <c r="DJ8" s="986"/>
      <c r="DK8" s="987"/>
      <c r="DL8" s="985" t="s">
        <v>545</v>
      </c>
      <c r="DM8" s="986"/>
      <c r="DN8" s="986"/>
      <c r="DO8" s="986"/>
      <c r="DP8" s="987"/>
      <c r="DQ8" s="985" t="s">
        <v>546</v>
      </c>
      <c r="DR8" s="986"/>
      <c r="DS8" s="986"/>
      <c r="DT8" s="986"/>
      <c r="DU8" s="987"/>
      <c r="DV8" s="988"/>
      <c r="DW8" s="989"/>
      <c r="DX8" s="989"/>
      <c r="DY8" s="989"/>
      <c r="DZ8" s="990"/>
      <c r="EA8" s="205"/>
    </row>
    <row r="9" spans="1:131" s="206" customFormat="1" ht="26.25" customHeight="1" x14ac:dyDescent="0.15">
      <c r="A9" s="212">
        <v>3</v>
      </c>
      <c r="B9" s="1033" t="s">
        <v>369</v>
      </c>
      <c r="C9" s="1034"/>
      <c r="D9" s="1034"/>
      <c r="E9" s="1034"/>
      <c r="F9" s="1034"/>
      <c r="G9" s="1034"/>
      <c r="H9" s="1034"/>
      <c r="I9" s="1034"/>
      <c r="J9" s="1034"/>
      <c r="K9" s="1034"/>
      <c r="L9" s="1034"/>
      <c r="M9" s="1034"/>
      <c r="N9" s="1034"/>
      <c r="O9" s="1034"/>
      <c r="P9" s="1035"/>
      <c r="Q9" s="1039">
        <v>42</v>
      </c>
      <c r="R9" s="1040"/>
      <c r="S9" s="1040"/>
      <c r="T9" s="1040"/>
      <c r="U9" s="1040"/>
      <c r="V9" s="1040">
        <v>42</v>
      </c>
      <c r="W9" s="1040"/>
      <c r="X9" s="1040"/>
      <c r="Y9" s="1040"/>
      <c r="Z9" s="1040"/>
      <c r="AA9" s="1040">
        <v>0</v>
      </c>
      <c r="AB9" s="1040"/>
      <c r="AC9" s="1040"/>
      <c r="AD9" s="1040"/>
      <c r="AE9" s="1041"/>
      <c r="AF9" s="1015">
        <v>0</v>
      </c>
      <c r="AG9" s="1016"/>
      <c r="AH9" s="1016"/>
      <c r="AI9" s="1016"/>
      <c r="AJ9" s="1017"/>
      <c r="AK9" s="1082">
        <v>10</v>
      </c>
      <c r="AL9" s="1083"/>
      <c r="AM9" s="1083"/>
      <c r="AN9" s="1083"/>
      <c r="AO9" s="1083"/>
      <c r="AP9" s="1083" t="s">
        <v>542</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538</v>
      </c>
      <c r="BT9" s="1011"/>
      <c r="BU9" s="1011"/>
      <c r="BV9" s="1011"/>
      <c r="BW9" s="1011"/>
      <c r="BX9" s="1011"/>
      <c r="BY9" s="1011"/>
      <c r="BZ9" s="1011"/>
      <c r="CA9" s="1011"/>
      <c r="CB9" s="1011"/>
      <c r="CC9" s="1011"/>
      <c r="CD9" s="1011"/>
      <c r="CE9" s="1011"/>
      <c r="CF9" s="1011"/>
      <c r="CG9" s="1012"/>
      <c r="CH9" s="985">
        <v>22</v>
      </c>
      <c r="CI9" s="986"/>
      <c r="CJ9" s="986"/>
      <c r="CK9" s="986"/>
      <c r="CL9" s="987"/>
      <c r="CM9" s="985">
        <v>255</v>
      </c>
      <c r="CN9" s="986"/>
      <c r="CO9" s="986"/>
      <c r="CP9" s="986"/>
      <c r="CQ9" s="987"/>
      <c r="CR9" s="985">
        <v>264</v>
      </c>
      <c r="CS9" s="986"/>
      <c r="CT9" s="986"/>
      <c r="CU9" s="986"/>
      <c r="CV9" s="987"/>
      <c r="CW9" s="985">
        <v>54</v>
      </c>
      <c r="CX9" s="986"/>
      <c r="CY9" s="986"/>
      <c r="CZ9" s="986"/>
      <c r="DA9" s="987"/>
      <c r="DB9" s="985" t="s">
        <v>547</v>
      </c>
      <c r="DC9" s="986"/>
      <c r="DD9" s="986"/>
      <c r="DE9" s="986"/>
      <c r="DF9" s="987"/>
      <c r="DG9" s="985" t="s">
        <v>545</v>
      </c>
      <c r="DH9" s="986"/>
      <c r="DI9" s="986"/>
      <c r="DJ9" s="986"/>
      <c r="DK9" s="987"/>
      <c r="DL9" s="985" t="s">
        <v>545</v>
      </c>
      <c r="DM9" s="986"/>
      <c r="DN9" s="986"/>
      <c r="DO9" s="986"/>
      <c r="DP9" s="987"/>
      <c r="DQ9" s="985" t="s">
        <v>546</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370</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371</v>
      </c>
      <c r="B23" s="940" t="s">
        <v>372</v>
      </c>
      <c r="C23" s="941"/>
      <c r="D23" s="941"/>
      <c r="E23" s="941"/>
      <c r="F23" s="941"/>
      <c r="G23" s="941"/>
      <c r="H23" s="941"/>
      <c r="I23" s="941"/>
      <c r="J23" s="941"/>
      <c r="K23" s="941"/>
      <c r="L23" s="941"/>
      <c r="M23" s="941"/>
      <c r="N23" s="941"/>
      <c r="O23" s="941"/>
      <c r="P23" s="942"/>
      <c r="Q23" s="1064">
        <v>15304</v>
      </c>
      <c r="R23" s="1065"/>
      <c r="S23" s="1065"/>
      <c r="T23" s="1065"/>
      <c r="U23" s="1065"/>
      <c r="V23" s="1065">
        <v>14839</v>
      </c>
      <c r="W23" s="1065"/>
      <c r="X23" s="1065"/>
      <c r="Y23" s="1065"/>
      <c r="Z23" s="1065"/>
      <c r="AA23" s="1065">
        <v>465</v>
      </c>
      <c r="AB23" s="1065"/>
      <c r="AC23" s="1065"/>
      <c r="AD23" s="1065"/>
      <c r="AE23" s="1066"/>
      <c r="AF23" s="1067">
        <v>399</v>
      </c>
      <c r="AG23" s="1065"/>
      <c r="AH23" s="1065"/>
      <c r="AI23" s="1065"/>
      <c r="AJ23" s="1068"/>
      <c r="AK23" s="1069"/>
      <c r="AL23" s="1070"/>
      <c r="AM23" s="1070"/>
      <c r="AN23" s="1070"/>
      <c r="AO23" s="1070"/>
      <c r="AP23" s="1065">
        <v>18735</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350</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383</v>
      </c>
      <c r="C28" s="1047"/>
      <c r="D28" s="1047"/>
      <c r="E28" s="1047"/>
      <c r="F28" s="1047"/>
      <c r="G28" s="1047"/>
      <c r="H28" s="1047"/>
      <c r="I28" s="1047"/>
      <c r="J28" s="1047"/>
      <c r="K28" s="1047"/>
      <c r="L28" s="1047"/>
      <c r="M28" s="1047"/>
      <c r="N28" s="1047"/>
      <c r="O28" s="1047"/>
      <c r="P28" s="1048"/>
      <c r="Q28" s="1049">
        <v>4186</v>
      </c>
      <c r="R28" s="1050"/>
      <c r="S28" s="1050"/>
      <c r="T28" s="1050"/>
      <c r="U28" s="1050"/>
      <c r="V28" s="1050">
        <v>4064</v>
      </c>
      <c r="W28" s="1050"/>
      <c r="X28" s="1050"/>
      <c r="Y28" s="1050"/>
      <c r="Z28" s="1050"/>
      <c r="AA28" s="1050">
        <v>123</v>
      </c>
      <c r="AB28" s="1050"/>
      <c r="AC28" s="1050"/>
      <c r="AD28" s="1050"/>
      <c r="AE28" s="1051"/>
      <c r="AF28" s="1052">
        <v>123</v>
      </c>
      <c r="AG28" s="1050"/>
      <c r="AH28" s="1050"/>
      <c r="AI28" s="1050"/>
      <c r="AJ28" s="1053"/>
      <c r="AK28" s="1054">
        <v>230</v>
      </c>
      <c r="AL28" s="1042"/>
      <c r="AM28" s="1042"/>
      <c r="AN28" s="1042"/>
      <c r="AO28" s="1042"/>
      <c r="AP28" s="1042" t="s">
        <v>542</v>
      </c>
      <c r="AQ28" s="1042"/>
      <c r="AR28" s="1042"/>
      <c r="AS28" s="1042"/>
      <c r="AT28" s="1042"/>
      <c r="AU28" s="1042" t="s">
        <v>542</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384</v>
      </c>
      <c r="C29" s="1034"/>
      <c r="D29" s="1034"/>
      <c r="E29" s="1034"/>
      <c r="F29" s="1034"/>
      <c r="G29" s="1034"/>
      <c r="H29" s="1034"/>
      <c r="I29" s="1034"/>
      <c r="J29" s="1034"/>
      <c r="K29" s="1034"/>
      <c r="L29" s="1034"/>
      <c r="M29" s="1034"/>
      <c r="N29" s="1034"/>
      <c r="O29" s="1034"/>
      <c r="P29" s="1035"/>
      <c r="Q29" s="1039">
        <v>418</v>
      </c>
      <c r="R29" s="1040"/>
      <c r="S29" s="1040"/>
      <c r="T29" s="1040"/>
      <c r="U29" s="1040"/>
      <c r="V29" s="1040">
        <v>407</v>
      </c>
      <c r="W29" s="1040"/>
      <c r="X29" s="1040"/>
      <c r="Y29" s="1040"/>
      <c r="Z29" s="1040"/>
      <c r="AA29" s="1040">
        <v>11</v>
      </c>
      <c r="AB29" s="1040"/>
      <c r="AC29" s="1040"/>
      <c r="AD29" s="1040"/>
      <c r="AE29" s="1041"/>
      <c r="AF29" s="1015">
        <v>11</v>
      </c>
      <c r="AG29" s="1016"/>
      <c r="AH29" s="1016"/>
      <c r="AI29" s="1016"/>
      <c r="AJ29" s="1017"/>
      <c r="AK29" s="976">
        <v>100</v>
      </c>
      <c r="AL29" s="967"/>
      <c r="AM29" s="967"/>
      <c r="AN29" s="967"/>
      <c r="AO29" s="967"/>
      <c r="AP29" s="967" t="s">
        <v>542</v>
      </c>
      <c r="AQ29" s="967"/>
      <c r="AR29" s="967"/>
      <c r="AS29" s="967"/>
      <c r="AT29" s="967"/>
      <c r="AU29" s="967" t="s">
        <v>542</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385</v>
      </c>
      <c r="C30" s="1034"/>
      <c r="D30" s="1034"/>
      <c r="E30" s="1034"/>
      <c r="F30" s="1034"/>
      <c r="G30" s="1034"/>
      <c r="H30" s="1034"/>
      <c r="I30" s="1034"/>
      <c r="J30" s="1034"/>
      <c r="K30" s="1034"/>
      <c r="L30" s="1034"/>
      <c r="M30" s="1034"/>
      <c r="N30" s="1034"/>
      <c r="O30" s="1034"/>
      <c r="P30" s="1035"/>
      <c r="Q30" s="1039">
        <v>3528</v>
      </c>
      <c r="R30" s="1040"/>
      <c r="S30" s="1040"/>
      <c r="T30" s="1040"/>
      <c r="U30" s="1040"/>
      <c r="V30" s="1040">
        <v>3488</v>
      </c>
      <c r="W30" s="1040"/>
      <c r="X30" s="1040"/>
      <c r="Y30" s="1040"/>
      <c r="Z30" s="1040"/>
      <c r="AA30" s="1040">
        <v>40</v>
      </c>
      <c r="AB30" s="1040"/>
      <c r="AC30" s="1040"/>
      <c r="AD30" s="1040"/>
      <c r="AE30" s="1041"/>
      <c r="AF30" s="1015">
        <v>40</v>
      </c>
      <c r="AG30" s="1016"/>
      <c r="AH30" s="1016"/>
      <c r="AI30" s="1016"/>
      <c r="AJ30" s="1017"/>
      <c r="AK30" s="976">
        <v>527</v>
      </c>
      <c r="AL30" s="967"/>
      <c r="AM30" s="967"/>
      <c r="AN30" s="967"/>
      <c r="AO30" s="967"/>
      <c r="AP30" s="967" t="s">
        <v>542</v>
      </c>
      <c r="AQ30" s="967"/>
      <c r="AR30" s="967"/>
      <c r="AS30" s="967"/>
      <c r="AT30" s="967"/>
      <c r="AU30" s="967" t="s">
        <v>542</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386</v>
      </c>
      <c r="C31" s="1034"/>
      <c r="D31" s="1034"/>
      <c r="E31" s="1034"/>
      <c r="F31" s="1034"/>
      <c r="G31" s="1034"/>
      <c r="H31" s="1034"/>
      <c r="I31" s="1034"/>
      <c r="J31" s="1034"/>
      <c r="K31" s="1034"/>
      <c r="L31" s="1034"/>
      <c r="M31" s="1034"/>
      <c r="N31" s="1034"/>
      <c r="O31" s="1034"/>
      <c r="P31" s="1035"/>
      <c r="Q31" s="1039">
        <v>20</v>
      </c>
      <c r="R31" s="1040"/>
      <c r="S31" s="1040"/>
      <c r="T31" s="1040"/>
      <c r="U31" s="1040"/>
      <c r="V31" s="1040">
        <v>19</v>
      </c>
      <c r="W31" s="1040"/>
      <c r="X31" s="1040"/>
      <c r="Y31" s="1040"/>
      <c r="Z31" s="1040"/>
      <c r="AA31" s="1040">
        <v>0</v>
      </c>
      <c r="AB31" s="1040"/>
      <c r="AC31" s="1040"/>
      <c r="AD31" s="1040"/>
      <c r="AE31" s="1041"/>
      <c r="AF31" s="1015">
        <v>0</v>
      </c>
      <c r="AG31" s="1016"/>
      <c r="AH31" s="1016"/>
      <c r="AI31" s="1016"/>
      <c r="AJ31" s="1017"/>
      <c r="AK31" s="976" t="s">
        <v>542</v>
      </c>
      <c r="AL31" s="967"/>
      <c r="AM31" s="967"/>
      <c r="AN31" s="967"/>
      <c r="AO31" s="967"/>
      <c r="AP31" s="967" t="s">
        <v>542</v>
      </c>
      <c r="AQ31" s="967"/>
      <c r="AR31" s="967"/>
      <c r="AS31" s="967"/>
      <c r="AT31" s="967"/>
      <c r="AU31" s="967" t="s">
        <v>542</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387</v>
      </c>
      <c r="C32" s="1034"/>
      <c r="D32" s="1034"/>
      <c r="E32" s="1034"/>
      <c r="F32" s="1034"/>
      <c r="G32" s="1034"/>
      <c r="H32" s="1034"/>
      <c r="I32" s="1034"/>
      <c r="J32" s="1034"/>
      <c r="K32" s="1034"/>
      <c r="L32" s="1034"/>
      <c r="M32" s="1034"/>
      <c r="N32" s="1034"/>
      <c r="O32" s="1034"/>
      <c r="P32" s="1035"/>
      <c r="Q32" s="1039">
        <v>1126</v>
      </c>
      <c r="R32" s="1040"/>
      <c r="S32" s="1040"/>
      <c r="T32" s="1040"/>
      <c r="U32" s="1040"/>
      <c r="V32" s="1040">
        <v>1126</v>
      </c>
      <c r="W32" s="1040"/>
      <c r="X32" s="1040"/>
      <c r="Y32" s="1040"/>
      <c r="Z32" s="1040"/>
      <c r="AA32" s="1040">
        <v>0</v>
      </c>
      <c r="AB32" s="1040"/>
      <c r="AC32" s="1040"/>
      <c r="AD32" s="1040"/>
      <c r="AE32" s="1041"/>
      <c r="AF32" s="1015">
        <v>174</v>
      </c>
      <c r="AG32" s="1016"/>
      <c r="AH32" s="1016"/>
      <c r="AI32" s="1016"/>
      <c r="AJ32" s="1017"/>
      <c r="AK32" s="976">
        <v>514</v>
      </c>
      <c r="AL32" s="967"/>
      <c r="AM32" s="967"/>
      <c r="AN32" s="967"/>
      <c r="AO32" s="967"/>
      <c r="AP32" s="967">
        <v>5925</v>
      </c>
      <c r="AQ32" s="967"/>
      <c r="AR32" s="967"/>
      <c r="AS32" s="967"/>
      <c r="AT32" s="967"/>
      <c r="AU32" s="967">
        <v>5794</v>
      </c>
      <c r="AV32" s="967"/>
      <c r="AW32" s="967"/>
      <c r="AX32" s="967"/>
      <c r="AY32" s="967"/>
      <c r="AZ32" s="1038" t="s">
        <v>542</v>
      </c>
      <c r="BA32" s="1038"/>
      <c r="BB32" s="1038"/>
      <c r="BC32" s="1038"/>
      <c r="BD32" s="1038"/>
      <c r="BE32" s="1028" t="s">
        <v>388</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389</v>
      </c>
      <c r="C33" s="1034"/>
      <c r="D33" s="1034"/>
      <c r="E33" s="1034"/>
      <c r="F33" s="1034"/>
      <c r="G33" s="1034"/>
      <c r="H33" s="1034"/>
      <c r="I33" s="1034"/>
      <c r="J33" s="1034"/>
      <c r="K33" s="1034"/>
      <c r="L33" s="1034"/>
      <c r="M33" s="1034"/>
      <c r="N33" s="1034"/>
      <c r="O33" s="1034"/>
      <c r="P33" s="1035"/>
      <c r="Q33" s="1039">
        <v>556</v>
      </c>
      <c r="R33" s="1040"/>
      <c r="S33" s="1040"/>
      <c r="T33" s="1040"/>
      <c r="U33" s="1040"/>
      <c r="V33" s="1040">
        <v>475</v>
      </c>
      <c r="W33" s="1040"/>
      <c r="X33" s="1040"/>
      <c r="Y33" s="1040"/>
      <c r="Z33" s="1040"/>
      <c r="AA33" s="1040">
        <v>81</v>
      </c>
      <c r="AB33" s="1040"/>
      <c r="AC33" s="1040"/>
      <c r="AD33" s="1040"/>
      <c r="AE33" s="1041"/>
      <c r="AF33" s="1015">
        <v>131</v>
      </c>
      <c r="AG33" s="1016"/>
      <c r="AH33" s="1016"/>
      <c r="AI33" s="1016"/>
      <c r="AJ33" s="1017"/>
      <c r="AK33" s="976">
        <v>77</v>
      </c>
      <c r="AL33" s="967"/>
      <c r="AM33" s="967"/>
      <c r="AN33" s="967"/>
      <c r="AO33" s="967"/>
      <c r="AP33" s="967" t="s">
        <v>544</v>
      </c>
      <c r="AQ33" s="967"/>
      <c r="AR33" s="967"/>
      <c r="AS33" s="967"/>
      <c r="AT33" s="967"/>
      <c r="AU33" s="967" t="s">
        <v>542</v>
      </c>
      <c r="AV33" s="967"/>
      <c r="AW33" s="967"/>
      <c r="AX33" s="967"/>
      <c r="AY33" s="967"/>
      <c r="AZ33" s="1038" t="s">
        <v>542</v>
      </c>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390</v>
      </c>
      <c r="C34" s="1034"/>
      <c r="D34" s="1034"/>
      <c r="E34" s="1034"/>
      <c r="F34" s="1034"/>
      <c r="G34" s="1034"/>
      <c r="H34" s="1034"/>
      <c r="I34" s="1034"/>
      <c r="J34" s="1034"/>
      <c r="K34" s="1034"/>
      <c r="L34" s="1034"/>
      <c r="M34" s="1034"/>
      <c r="N34" s="1034"/>
      <c r="O34" s="1034"/>
      <c r="P34" s="1035"/>
      <c r="Q34" s="1039">
        <v>850</v>
      </c>
      <c r="R34" s="1040"/>
      <c r="S34" s="1040"/>
      <c r="T34" s="1040"/>
      <c r="U34" s="1040"/>
      <c r="V34" s="1040">
        <v>651</v>
      </c>
      <c r="W34" s="1040"/>
      <c r="X34" s="1040"/>
      <c r="Y34" s="1040"/>
      <c r="Z34" s="1040"/>
      <c r="AA34" s="1040">
        <v>200</v>
      </c>
      <c r="AB34" s="1040"/>
      <c r="AC34" s="1040"/>
      <c r="AD34" s="1040"/>
      <c r="AE34" s="1041"/>
      <c r="AF34" s="1015">
        <v>1124</v>
      </c>
      <c r="AG34" s="1016"/>
      <c r="AH34" s="1016"/>
      <c r="AI34" s="1016"/>
      <c r="AJ34" s="1017"/>
      <c r="AK34" s="976">
        <v>34</v>
      </c>
      <c r="AL34" s="967"/>
      <c r="AM34" s="967"/>
      <c r="AN34" s="967"/>
      <c r="AO34" s="967"/>
      <c r="AP34" s="967">
        <v>1511</v>
      </c>
      <c r="AQ34" s="967"/>
      <c r="AR34" s="967"/>
      <c r="AS34" s="967"/>
      <c r="AT34" s="967"/>
      <c r="AU34" s="967">
        <v>65</v>
      </c>
      <c r="AV34" s="967"/>
      <c r="AW34" s="967"/>
      <c r="AX34" s="967"/>
      <c r="AY34" s="967"/>
      <c r="AZ34" s="1038" t="s">
        <v>542</v>
      </c>
      <c r="BA34" s="1038"/>
      <c r="BB34" s="1038"/>
      <c r="BC34" s="1038"/>
      <c r="BD34" s="1038"/>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391</v>
      </c>
      <c r="C35" s="1034"/>
      <c r="D35" s="1034"/>
      <c r="E35" s="1034"/>
      <c r="F35" s="1034"/>
      <c r="G35" s="1034"/>
      <c r="H35" s="1034"/>
      <c r="I35" s="1034"/>
      <c r="J35" s="1034"/>
      <c r="K35" s="1034"/>
      <c r="L35" s="1034"/>
      <c r="M35" s="1034"/>
      <c r="N35" s="1034"/>
      <c r="O35" s="1034"/>
      <c r="P35" s="1035"/>
      <c r="Q35" s="1039">
        <v>60</v>
      </c>
      <c r="R35" s="1040"/>
      <c r="S35" s="1040"/>
      <c r="T35" s="1040"/>
      <c r="U35" s="1040"/>
      <c r="V35" s="1040">
        <v>60</v>
      </c>
      <c r="W35" s="1040"/>
      <c r="X35" s="1040"/>
      <c r="Y35" s="1040"/>
      <c r="Z35" s="1040"/>
      <c r="AA35" s="1040">
        <v>0</v>
      </c>
      <c r="AB35" s="1040"/>
      <c r="AC35" s="1040"/>
      <c r="AD35" s="1040"/>
      <c r="AE35" s="1041"/>
      <c r="AF35" s="1015">
        <v>0</v>
      </c>
      <c r="AG35" s="1016"/>
      <c r="AH35" s="1016"/>
      <c r="AI35" s="1016"/>
      <c r="AJ35" s="1017"/>
      <c r="AK35" s="976">
        <v>60</v>
      </c>
      <c r="AL35" s="967"/>
      <c r="AM35" s="967"/>
      <c r="AN35" s="967"/>
      <c r="AO35" s="967"/>
      <c r="AP35" s="967">
        <v>127</v>
      </c>
      <c r="AQ35" s="967"/>
      <c r="AR35" s="967"/>
      <c r="AS35" s="967"/>
      <c r="AT35" s="967"/>
      <c r="AU35" s="967">
        <v>127</v>
      </c>
      <c r="AV35" s="967"/>
      <c r="AW35" s="967"/>
      <c r="AX35" s="967"/>
      <c r="AY35" s="967"/>
      <c r="AZ35" s="1038" t="s">
        <v>543</v>
      </c>
      <c r="BA35" s="1038"/>
      <c r="BB35" s="1038"/>
      <c r="BC35" s="1038"/>
      <c r="BD35" s="1038"/>
      <c r="BE35" s="1028" t="s">
        <v>392</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393</v>
      </c>
      <c r="C36" s="1034"/>
      <c r="D36" s="1034"/>
      <c r="E36" s="1034"/>
      <c r="F36" s="1034"/>
      <c r="G36" s="1034"/>
      <c r="H36" s="1034"/>
      <c r="I36" s="1034"/>
      <c r="J36" s="1034"/>
      <c r="K36" s="1034"/>
      <c r="L36" s="1034"/>
      <c r="M36" s="1034"/>
      <c r="N36" s="1034"/>
      <c r="O36" s="1034"/>
      <c r="P36" s="1035"/>
      <c r="Q36" s="1039">
        <v>198</v>
      </c>
      <c r="R36" s="1040"/>
      <c r="S36" s="1040"/>
      <c r="T36" s="1040"/>
      <c r="U36" s="1040"/>
      <c r="V36" s="1040">
        <v>198</v>
      </c>
      <c r="W36" s="1040"/>
      <c r="X36" s="1040"/>
      <c r="Y36" s="1040"/>
      <c r="Z36" s="1040"/>
      <c r="AA36" s="1040">
        <v>0</v>
      </c>
      <c r="AB36" s="1040"/>
      <c r="AC36" s="1040"/>
      <c r="AD36" s="1040"/>
      <c r="AE36" s="1041"/>
      <c r="AF36" s="1015" t="s">
        <v>112</v>
      </c>
      <c r="AG36" s="1016"/>
      <c r="AH36" s="1016"/>
      <c r="AI36" s="1016"/>
      <c r="AJ36" s="1017"/>
      <c r="AK36" s="976">
        <v>198</v>
      </c>
      <c r="AL36" s="967"/>
      <c r="AM36" s="967"/>
      <c r="AN36" s="967"/>
      <c r="AO36" s="967"/>
      <c r="AP36" s="967">
        <v>243</v>
      </c>
      <c r="AQ36" s="967"/>
      <c r="AR36" s="967"/>
      <c r="AS36" s="967"/>
      <c r="AT36" s="967"/>
      <c r="AU36" s="967">
        <v>207</v>
      </c>
      <c r="AV36" s="967"/>
      <c r="AW36" s="967"/>
      <c r="AX36" s="967"/>
      <c r="AY36" s="967"/>
      <c r="AZ36" s="1038" t="s">
        <v>542</v>
      </c>
      <c r="BA36" s="1038"/>
      <c r="BB36" s="1038"/>
      <c r="BC36" s="1038"/>
      <c r="BD36" s="1038"/>
      <c r="BE36" s="1028" t="s">
        <v>392</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371</v>
      </c>
      <c r="B63" s="940" t="s">
        <v>395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1603</v>
      </c>
      <c r="AG63" s="955"/>
      <c r="AH63" s="955"/>
      <c r="AI63" s="955"/>
      <c r="AJ63" s="1026"/>
      <c r="AK63" s="1027"/>
      <c r="AL63" s="959"/>
      <c r="AM63" s="959"/>
      <c r="AN63" s="959"/>
      <c r="AO63" s="959"/>
      <c r="AP63" s="955">
        <v>7806</v>
      </c>
      <c r="AQ63" s="955"/>
      <c r="AR63" s="955"/>
      <c r="AS63" s="955"/>
      <c r="AT63" s="955"/>
      <c r="AU63" s="955">
        <v>6193</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397</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398</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539</v>
      </c>
      <c r="C68" s="982"/>
      <c r="D68" s="982"/>
      <c r="E68" s="982"/>
      <c r="F68" s="982"/>
      <c r="G68" s="982"/>
      <c r="H68" s="982"/>
      <c r="I68" s="982"/>
      <c r="J68" s="982"/>
      <c r="K68" s="982"/>
      <c r="L68" s="982"/>
      <c r="M68" s="982"/>
      <c r="N68" s="982"/>
      <c r="O68" s="982"/>
      <c r="P68" s="983"/>
      <c r="Q68" s="984">
        <v>951</v>
      </c>
      <c r="R68" s="978"/>
      <c r="S68" s="978"/>
      <c r="T68" s="978"/>
      <c r="U68" s="978"/>
      <c r="V68" s="978">
        <v>951</v>
      </c>
      <c r="W68" s="978"/>
      <c r="X68" s="978"/>
      <c r="Y68" s="978"/>
      <c r="Z68" s="978"/>
      <c r="AA68" s="978">
        <v>0</v>
      </c>
      <c r="AB68" s="978"/>
      <c r="AC68" s="978"/>
      <c r="AD68" s="978"/>
      <c r="AE68" s="978"/>
      <c r="AF68" s="978">
        <v>0</v>
      </c>
      <c r="AG68" s="978"/>
      <c r="AH68" s="978"/>
      <c r="AI68" s="978"/>
      <c r="AJ68" s="978"/>
      <c r="AK68" s="978">
        <v>36</v>
      </c>
      <c r="AL68" s="978"/>
      <c r="AM68" s="978"/>
      <c r="AN68" s="978"/>
      <c r="AO68" s="978"/>
      <c r="AP68" s="978" t="s">
        <v>545</v>
      </c>
      <c r="AQ68" s="978"/>
      <c r="AR68" s="978"/>
      <c r="AS68" s="978"/>
      <c r="AT68" s="978"/>
      <c r="AU68" s="978" t="s">
        <v>548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540</v>
      </c>
      <c r="C69" s="971"/>
      <c r="D69" s="971"/>
      <c r="E69" s="971"/>
      <c r="F69" s="971"/>
      <c r="G69" s="971"/>
      <c r="H69" s="971"/>
      <c r="I69" s="971"/>
      <c r="J69" s="971"/>
      <c r="K69" s="971"/>
      <c r="L69" s="971"/>
      <c r="M69" s="971"/>
      <c r="N69" s="971"/>
      <c r="O69" s="971"/>
      <c r="P69" s="972"/>
      <c r="Q69" s="973">
        <v>375539</v>
      </c>
      <c r="R69" s="967"/>
      <c r="S69" s="967"/>
      <c r="T69" s="967"/>
      <c r="U69" s="967"/>
      <c r="V69" s="967">
        <v>374021</v>
      </c>
      <c r="W69" s="967"/>
      <c r="X69" s="967"/>
      <c r="Y69" s="967"/>
      <c r="Z69" s="967"/>
      <c r="AA69" s="967">
        <v>1517</v>
      </c>
      <c r="AB69" s="967"/>
      <c r="AC69" s="967"/>
      <c r="AD69" s="967"/>
      <c r="AE69" s="967"/>
      <c r="AF69" s="967">
        <v>1517</v>
      </c>
      <c r="AG69" s="967"/>
      <c r="AH69" s="967"/>
      <c r="AI69" s="967"/>
      <c r="AJ69" s="967"/>
      <c r="AK69" s="967">
        <v>2628</v>
      </c>
      <c r="AL69" s="967"/>
      <c r="AM69" s="967"/>
      <c r="AN69" s="967"/>
      <c r="AO69" s="967"/>
      <c r="AP69" s="967" t="s">
        <v>545</v>
      </c>
      <c r="AQ69" s="967"/>
      <c r="AR69" s="967"/>
      <c r="AS69" s="967"/>
      <c r="AT69" s="967"/>
      <c r="AU69" s="967" t="s">
        <v>545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541</v>
      </c>
      <c r="C70" s="971"/>
      <c r="D70" s="971"/>
      <c r="E70" s="971"/>
      <c r="F70" s="971"/>
      <c r="G70" s="971"/>
      <c r="H70" s="971"/>
      <c r="I70" s="971"/>
      <c r="J70" s="971"/>
      <c r="K70" s="971"/>
      <c r="L70" s="971"/>
      <c r="M70" s="971"/>
      <c r="N70" s="971"/>
      <c r="O70" s="971"/>
      <c r="P70" s="972"/>
      <c r="Q70" s="973">
        <v>7067</v>
      </c>
      <c r="R70" s="967"/>
      <c r="S70" s="967"/>
      <c r="T70" s="967"/>
      <c r="U70" s="967"/>
      <c r="V70" s="967">
        <v>6864</v>
      </c>
      <c r="W70" s="967"/>
      <c r="X70" s="967"/>
      <c r="Y70" s="967"/>
      <c r="Z70" s="967"/>
      <c r="AA70" s="967">
        <v>203</v>
      </c>
      <c r="AB70" s="967"/>
      <c r="AC70" s="967"/>
      <c r="AD70" s="967"/>
      <c r="AE70" s="967"/>
      <c r="AF70" s="967">
        <v>203</v>
      </c>
      <c r="AG70" s="967"/>
      <c r="AH70" s="967"/>
      <c r="AI70" s="967"/>
      <c r="AJ70" s="967"/>
      <c r="AK70" s="967" t="s">
        <v>549</v>
      </c>
      <c r="AL70" s="967"/>
      <c r="AM70" s="967"/>
      <c r="AN70" s="967"/>
      <c r="AO70" s="967"/>
      <c r="AP70" s="967" t="s">
        <v>549</v>
      </c>
      <c r="AQ70" s="967"/>
      <c r="AR70" s="967"/>
      <c r="AS70" s="967"/>
      <c r="AT70" s="967"/>
      <c r="AU70" s="967" t="s">
        <v>550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371</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1720</v>
      </c>
      <c r="AG88" s="955"/>
      <c r="AH88" s="955"/>
      <c r="AI88" s="955"/>
      <c r="AJ88" s="955"/>
      <c r="AK88" s="959"/>
      <c r="AL88" s="959"/>
      <c r="AM88" s="959"/>
      <c r="AN88" s="959"/>
      <c r="AO88" s="959"/>
      <c r="AP88" s="955" t="s">
        <v>550</v>
      </c>
      <c r="AQ88" s="955"/>
      <c r="AR88" s="955"/>
      <c r="AS88" s="955"/>
      <c r="AT88" s="955"/>
      <c r="AU88" s="955" t="s">
        <v>550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287</v>
      </c>
      <c r="CS102" s="947"/>
      <c r="CT102" s="947"/>
      <c r="CU102" s="947"/>
      <c r="CV102" s="948"/>
      <c r="CW102" s="946">
        <v>54</v>
      </c>
      <c r="CX102" s="947"/>
      <c r="CY102" s="947"/>
      <c r="CZ102" s="947"/>
      <c r="DA102" s="948"/>
      <c r="DB102" s="946">
        <v>110</v>
      </c>
      <c r="DC102" s="947"/>
      <c r="DD102" s="947"/>
      <c r="DE102" s="947"/>
      <c r="DF102" s="948"/>
      <c r="DG102" s="946" t="s">
        <v>545</v>
      </c>
      <c r="DH102" s="947"/>
      <c r="DI102" s="947"/>
      <c r="DJ102" s="947"/>
      <c r="DK102" s="948"/>
      <c r="DL102" s="946" t="s">
        <v>545</v>
      </c>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289</v>
      </c>
      <c r="AG109" s="888"/>
      <c r="AH109" s="888"/>
      <c r="AI109" s="888"/>
      <c r="AJ109" s="889"/>
      <c r="AK109" s="890" t="s">
        <v>288</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289</v>
      </c>
      <c r="BW109" s="888"/>
      <c r="BX109" s="888"/>
      <c r="BY109" s="888"/>
      <c r="BZ109" s="889"/>
      <c r="CA109" s="890" t="s">
        <v>288</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289</v>
      </c>
      <c r="DM109" s="888"/>
      <c r="DN109" s="888"/>
      <c r="DO109" s="888"/>
      <c r="DP109" s="889"/>
      <c r="DQ109" s="890" t="s">
        <v>288</v>
      </c>
      <c r="DR109" s="888"/>
      <c r="DS109" s="888"/>
      <c r="DT109" s="888"/>
      <c r="DU109" s="889"/>
      <c r="DV109" s="890" t="s">
        <v>409</v>
      </c>
      <c r="DW109" s="888"/>
      <c r="DX109" s="888"/>
      <c r="DY109" s="888"/>
      <c r="DZ109" s="919"/>
    </row>
    <row r="110" spans="1:131" s="197" customFormat="1" ht="26.25" customHeight="1" x14ac:dyDescent="0.15">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2013863</v>
      </c>
      <c r="AB110" s="873"/>
      <c r="AC110" s="873"/>
      <c r="AD110" s="873"/>
      <c r="AE110" s="874"/>
      <c r="AF110" s="875">
        <v>1988892</v>
      </c>
      <c r="AG110" s="873"/>
      <c r="AH110" s="873"/>
      <c r="AI110" s="873"/>
      <c r="AJ110" s="874"/>
      <c r="AK110" s="875">
        <v>2010202</v>
      </c>
      <c r="AL110" s="873"/>
      <c r="AM110" s="873"/>
      <c r="AN110" s="873"/>
      <c r="AO110" s="874"/>
      <c r="AP110" s="876">
        <v>24.8</v>
      </c>
      <c r="AQ110" s="877"/>
      <c r="AR110" s="877"/>
      <c r="AS110" s="877"/>
      <c r="AT110" s="878"/>
      <c r="AU110" s="920" t="s">
        <v>61</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19707767</v>
      </c>
      <c r="BR110" s="800"/>
      <c r="BS110" s="800"/>
      <c r="BT110" s="800"/>
      <c r="BU110" s="800"/>
      <c r="BV110" s="800">
        <v>19614808</v>
      </c>
      <c r="BW110" s="800"/>
      <c r="BX110" s="800"/>
      <c r="BY110" s="800"/>
      <c r="BZ110" s="800"/>
      <c r="CA110" s="800">
        <v>18735086</v>
      </c>
      <c r="CB110" s="800"/>
      <c r="CC110" s="800"/>
      <c r="CD110" s="800"/>
      <c r="CE110" s="800"/>
      <c r="CF110" s="861">
        <v>231.2</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v>558303</v>
      </c>
      <c r="BR111" s="771"/>
      <c r="BS111" s="771"/>
      <c r="BT111" s="771"/>
      <c r="BU111" s="771"/>
      <c r="BV111" s="771">
        <v>473402</v>
      </c>
      <c r="BW111" s="771"/>
      <c r="BX111" s="771"/>
      <c r="BY111" s="771"/>
      <c r="BZ111" s="771"/>
      <c r="CA111" s="771">
        <v>416982</v>
      </c>
      <c r="CB111" s="771"/>
      <c r="CC111" s="771"/>
      <c r="CD111" s="771"/>
      <c r="CE111" s="771"/>
      <c r="CF111" s="848">
        <v>5.0999999999999996</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7119606</v>
      </c>
      <c r="BR112" s="771"/>
      <c r="BS112" s="771"/>
      <c r="BT112" s="771"/>
      <c r="BU112" s="771"/>
      <c r="BV112" s="771">
        <v>6848353</v>
      </c>
      <c r="BW112" s="771"/>
      <c r="BX112" s="771"/>
      <c r="BY112" s="771"/>
      <c r="BZ112" s="771"/>
      <c r="CA112" s="771">
        <v>6193079</v>
      </c>
      <c r="CB112" s="771"/>
      <c r="CC112" s="771"/>
      <c r="CD112" s="771"/>
      <c r="CE112" s="771"/>
      <c r="CF112" s="848">
        <v>76.400000000000006</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543723</v>
      </c>
      <c r="AB113" s="909"/>
      <c r="AC113" s="909"/>
      <c r="AD113" s="909"/>
      <c r="AE113" s="910"/>
      <c r="AF113" s="911">
        <v>548681</v>
      </c>
      <c r="AG113" s="909"/>
      <c r="AH113" s="909"/>
      <c r="AI113" s="909"/>
      <c r="AJ113" s="910"/>
      <c r="AK113" s="911">
        <v>521355</v>
      </c>
      <c r="AL113" s="909"/>
      <c r="AM113" s="909"/>
      <c r="AN113" s="909"/>
      <c r="AO113" s="910"/>
      <c r="AP113" s="912">
        <v>6.4</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t="s">
        <v>112</v>
      </c>
      <c r="BR113" s="771"/>
      <c r="BS113" s="771"/>
      <c r="BT113" s="771"/>
      <c r="BU113" s="771"/>
      <c r="BV113" s="771" t="s">
        <v>112</v>
      </c>
      <c r="BW113" s="771"/>
      <c r="BX113" s="771"/>
      <c r="BY113" s="771"/>
      <c r="BZ113" s="771"/>
      <c r="CA113" s="771" t="s">
        <v>112</v>
      </c>
      <c r="CB113" s="771"/>
      <c r="CC113" s="771"/>
      <c r="CD113" s="771"/>
      <c r="CE113" s="771"/>
      <c r="CF113" s="848" t="s">
        <v>112</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112</v>
      </c>
      <c r="AB114" s="784"/>
      <c r="AC114" s="784"/>
      <c r="AD114" s="784"/>
      <c r="AE114" s="785"/>
      <c r="AF114" s="786" t="s">
        <v>112</v>
      </c>
      <c r="AG114" s="784"/>
      <c r="AH114" s="784"/>
      <c r="AI114" s="784"/>
      <c r="AJ114" s="785"/>
      <c r="AK114" s="786" t="s">
        <v>112</v>
      </c>
      <c r="AL114" s="784"/>
      <c r="AM114" s="784"/>
      <c r="AN114" s="784"/>
      <c r="AO114" s="785"/>
      <c r="AP114" s="754" t="s">
        <v>112</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3729026</v>
      </c>
      <c r="BR114" s="771"/>
      <c r="BS114" s="771"/>
      <c r="BT114" s="771"/>
      <c r="BU114" s="771"/>
      <c r="BV114" s="771">
        <v>3524226</v>
      </c>
      <c r="BW114" s="771"/>
      <c r="BX114" s="771"/>
      <c r="BY114" s="771"/>
      <c r="BZ114" s="771"/>
      <c r="CA114" s="771">
        <v>3394431</v>
      </c>
      <c r="CB114" s="771"/>
      <c r="CC114" s="771"/>
      <c r="CD114" s="771"/>
      <c r="CE114" s="771"/>
      <c r="CF114" s="848">
        <v>41.9</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18536</v>
      </c>
      <c r="DH114" s="784"/>
      <c r="DI114" s="784"/>
      <c r="DJ114" s="784"/>
      <c r="DK114" s="785"/>
      <c r="DL114" s="786">
        <v>14167</v>
      </c>
      <c r="DM114" s="784"/>
      <c r="DN114" s="784"/>
      <c r="DO114" s="784"/>
      <c r="DP114" s="785"/>
      <c r="DQ114" s="786">
        <v>9626</v>
      </c>
      <c r="DR114" s="784"/>
      <c r="DS114" s="784"/>
      <c r="DT114" s="784"/>
      <c r="DU114" s="785"/>
      <c r="DV114" s="754">
        <v>0.1</v>
      </c>
      <c r="DW114" s="755"/>
      <c r="DX114" s="755"/>
      <c r="DY114" s="755"/>
      <c r="DZ114" s="756"/>
    </row>
    <row r="115" spans="1:130" s="197" customFormat="1" ht="26.25" customHeight="1" x14ac:dyDescent="0.15">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106932</v>
      </c>
      <c r="AB115" s="909"/>
      <c r="AC115" s="909"/>
      <c r="AD115" s="909"/>
      <c r="AE115" s="910"/>
      <c r="AF115" s="911">
        <v>99125</v>
      </c>
      <c r="AG115" s="909"/>
      <c r="AH115" s="909"/>
      <c r="AI115" s="909"/>
      <c r="AJ115" s="910"/>
      <c r="AK115" s="911">
        <v>61449</v>
      </c>
      <c r="AL115" s="909"/>
      <c r="AM115" s="909"/>
      <c r="AN115" s="909"/>
      <c r="AO115" s="910"/>
      <c r="AP115" s="912">
        <v>0.8</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120028</v>
      </c>
      <c r="DH115" s="784"/>
      <c r="DI115" s="784"/>
      <c r="DJ115" s="784"/>
      <c r="DK115" s="785"/>
      <c r="DL115" s="786">
        <v>120316</v>
      </c>
      <c r="DM115" s="784"/>
      <c r="DN115" s="784"/>
      <c r="DO115" s="784"/>
      <c r="DP115" s="785"/>
      <c r="DQ115" s="786">
        <v>120338</v>
      </c>
      <c r="DR115" s="784"/>
      <c r="DS115" s="784"/>
      <c r="DT115" s="784"/>
      <c r="DU115" s="785"/>
      <c r="DV115" s="754">
        <v>1.5</v>
      </c>
      <c r="DW115" s="755"/>
      <c r="DX115" s="755"/>
      <c r="DY115" s="755"/>
      <c r="DZ115" s="756"/>
    </row>
    <row r="116" spans="1:130" s="197" customFormat="1" ht="26.25" customHeight="1" x14ac:dyDescent="0.15">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v>13</v>
      </c>
      <c r="AG116" s="784"/>
      <c r="AH116" s="784"/>
      <c r="AI116" s="784"/>
      <c r="AJ116" s="785"/>
      <c r="AK116" s="786">
        <v>38</v>
      </c>
      <c r="AL116" s="784"/>
      <c r="AM116" s="784"/>
      <c r="AN116" s="784"/>
      <c r="AO116" s="785"/>
      <c r="AP116" s="754">
        <v>0</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27460</v>
      </c>
      <c r="DH116" s="784"/>
      <c r="DI116" s="784"/>
      <c r="DJ116" s="784"/>
      <c r="DK116" s="785"/>
      <c r="DL116" s="786">
        <v>2230</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2664518</v>
      </c>
      <c r="AB117" s="895"/>
      <c r="AC117" s="895"/>
      <c r="AD117" s="895"/>
      <c r="AE117" s="896"/>
      <c r="AF117" s="898">
        <v>2636711</v>
      </c>
      <c r="AG117" s="895"/>
      <c r="AH117" s="895"/>
      <c r="AI117" s="895"/>
      <c r="AJ117" s="896"/>
      <c r="AK117" s="898">
        <v>2593044</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289</v>
      </c>
      <c r="AG118" s="888"/>
      <c r="AH118" s="888"/>
      <c r="AI118" s="888"/>
      <c r="AJ118" s="889"/>
      <c r="AK118" s="890" t="s">
        <v>288</v>
      </c>
      <c r="AL118" s="888"/>
      <c r="AM118" s="888"/>
      <c r="AN118" s="888"/>
      <c r="AO118" s="889"/>
      <c r="AP118" s="891" t="s">
        <v>409</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437</v>
      </c>
      <c r="BP118" s="838"/>
      <c r="BQ118" s="857">
        <v>31114702</v>
      </c>
      <c r="BR118" s="858"/>
      <c r="BS118" s="858"/>
      <c r="BT118" s="858"/>
      <c r="BU118" s="858"/>
      <c r="BV118" s="858">
        <v>30460789</v>
      </c>
      <c r="BW118" s="858"/>
      <c r="BX118" s="858"/>
      <c r="BY118" s="858"/>
      <c r="BZ118" s="858"/>
      <c r="CA118" s="858">
        <v>28739578</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439</v>
      </c>
      <c r="AV119" s="880"/>
      <c r="AW119" s="880"/>
      <c r="AX119" s="880"/>
      <c r="AY119" s="881"/>
      <c r="AZ119" s="816" t="s">
        <v>440</v>
      </c>
      <c r="BA119" s="758"/>
      <c r="BB119" s="758"/>
      <c r="BC119" s="758"/>
      <c r="BD119" s="758"/>
      <c r="BE119" s="758"/>
      <c r="BF119" s="758"/>
      <c r="BG119" s="758"/>
      <c r="BH119" s="758"/>
      <c r="BI119" s="758"/>
      <c r="BJ119" s="758"/>
      <c r="BK119" s="758"/>
      <c r="BL119" s="758"/>
      <c r="BM119" s="758"/>
      <c r="BN119" s="758"/>
      <c r="BO119" s="758"/>
      <c r="BP119" s="759"/>
      <c r="BQ119" s="799">
        <v>6051364</v>
      </c>
      <c r="BR119" s="800"/>
      <c r="BS119" s="800"/>
      <c r="BT119" s="800"/>
      <c r="BU119" s="800"/>
      <c r="BV119" s="800">
        <v>6756182</v>
      </c>
      <c r="BW119" s="800"/>
      <c r="BX119" s="800"/>
      <c r="BY119" s="800"/>
      <c r="BZ119" s="800"/>
      <c r="CA119" s="800">
        <v>7338425</v>
      </c>
      <c r="CB119" s="800"/>
      <c r="CC119" s="800"/>
      <c r="CD119" s="800"/>
      <c r="CE119" s="800"/>
      <c r="CF119" s="861">
        <v>90.6</v>
      </c>
      <c r="CG119" s="862"/>
      <c r="CH119" s="862"/>
      <c r="CI119" s="862"/>
      <c r="CJ119" s="862"/>
      <c r="CK119" s="918"/>
      <c r="CL119" s="868"/>
      <c r="CM119" s="825" t="s">
        <v>441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392279</v>
      </c>
      <c r="DH119" s="717"/>
      <c r="DI119" s="717"/>
      <c r="DJ119" s="717"/>
      <c r="DK119" s="718"/>
      <c r="DL119" s="719">
        <v>336689</v>
      </c>
      <c r="DM119" s="717"/>
      <c r="DN119" s="717"/>
      <c r="DO119" s="717"/>
      <c r="DP119" s="718"/>
      <c r="DQ119" s="719">
        <v>287018</v>
      </c>
      <c r="DR119" s="717"/>
      <c r="DS119" s="717"/>
      <c r="DT119" s="717"/>
      <c r="DU119" s="718"/>
      <c r="DV119" s="807">
        <v>3.5</v>
      </c>
      <c r="DW119" s="808"/>
      <c r="DX119" s="808"/>
      <c r="DY119" s="808"/>
      <c r="DZ119" s="809"/>
    </row>
    <row r="120" spans="1:130" s="197" customFormat="1" ht="26.25" customHeight="1" x14ac:dyDescent="0.15">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442</v>
      </c>
      <c r="BA120" s="768"/>
      <c r="BB120" s="768"/>
      <c r="BC120" s="768"/>
      <c r="BD120" s="768"/>
      <c r="BE120" s="768"/>
      <c r="BF120" s="768"/>
      <c r="BG120" s="768"/>
      <c r="BH120" s="768"/>
      <c r="BI120" s="768"/>
      <c r="BJ120" s="768"/>
      <c r="BK120" s="768"/>
      <c r="BL120" s="768"/>
      <c r="BM120" s="768"/>
      <c r="BN120" s="768"/>
      <c r="BO120" s="768"/>
      <c r="BP120" s="769"/>
      <c r="BQ120" s="770">
        <v>599616</v>
      </c>
      <c r="BR120" s="771"/>
      <c r="BS120" s="771"/>
      <c r="BT120" s="771"/>
      <c r="BU120" s="771"/>
      <c r="BV120" s="771">
        <v>617186</v>
      </c>
      <c r="BW120" s="771"/>
      <c r="BX120" s="771"/>
      <c r="BY120" s="771"/>
      <c r="BZ120" s="771"/>
      <c r="CA120" s="771">
        <v>586901</v>
      </c>
      <c r="CB120" s="771"/>
      <c r="CC120" s="771"/>
      <c r="CD120" s="771"/>
      <c r="CE120" s="771"/>
      <c r="CF120" s="848">
        <v>7.2</v>
      </c>
      <c r="CG120" s="849"/>
      <c r="CH120" s="849"/>
      <c r="CI120" s="849"/>
      <c r="CJ120" s="849"/>
      <c r="CK120" s="850" t="s">
        <v>443</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6359676</v>
      </c>
      <c r="DH120" s="800"/>
      <c r="DI120" s="800"/>
      <c r="DJ120" s="800"/>
      <c r="DK120" s="800"/>
      <c r="DL120" s="800">
        <v>6179887</v>
      </c>
      <c r="DM120" s="800"/>
      <c r="DN120" s="800"/>
      <c r="DO120" s="800"/>
      <c r="DP120" s="800"/>
      <c r="DQ120" s="800">
        <v>5794360</v>
      </c>
      <c r="DR120" s="800"/>
      <c r="DS120" s="800"/>
      <c r="DT120" s="800"/>
      <c r="DU120" s="800"/>
      <c r="DV120" s="801">
        <v>71.5</v>
      </c>
      <c r="DW120" s="801"/>
      <c r="DX120" s="801"/>
      <c r="DY120" s="801"/>
      <c r="DZ120" s="802"/>
    </row>
    <row r="121" spans="1:130" s="197" customFormat="1" ht="26.25" customHeight="1" x14ac:dyDescent="0.15">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17601862</v>
      </c>
      <c r="BR121" s="858"/>
      <c r="BS121" s="858"/>
      <c r="BT121" s="858"/>
      <c r="BU121" s="858"/>
      <c r="BV121" s="858">
        <v>17749213</v>
      </c>
      <c r="BW121" s="858"/>
      <c r="BX121" s="858"/>
      <c r="BY121" s="858"/>
      <c r="BZ121" s="858"/>
      <c r="CA121" s="858">
        <v>17131150</v>
      </c>
      <c r="CB121" s="858"/>
      <c r="CC121" s="858"/>
      <c r="CD121" s="858"/>
      <c r="CE121" s="858"/>
      <c r="CF121" s="859">
        <v>211.4</v>
      </c>
      <c r="CG121" s="860"/>
      <c r="CH121" s="860"/>
      <c r="CI121" s="860"/>
      <c r="CJ121" s="860"/>
      <c r="CK121" s="851"/>
      <c r="CL121" s="812"/>
      <c r="CM121" s="812"/>
      <c r="CN121" s="812"/>
      <c r="CO121" s="813"/>
      <c r="CP121" s="828" t="s">
        <v>393</v>
      </c>
      <c r="CQ121" s="829"/>
      <c r="CR121" s="829"/>
      <c r="CS121" s="829"/>
      <c r="CT121" s="829"/>
      <c r="CU121" s="829"/>
      <c r="CV121" s="829"/>
      <c r="CW121" s="829"/>
      <c r="CX121" s="829"/>
      <c r="CY121" s="829"/>
      <c r="CZ121" s="829"/>
      <c r="DA121" s="829"/>
      <c r="DB121" s="829"/>
      <c r="DC121" s="829"/>
      <c r="DD121" s="829"/>
      <c r="DE121" s="829"/>
      <c r="DF121" s="830"/>
      <c r="DG121" s="770">
        <v>434228</v>
      </c>
      <c r="DH121" s="771"/>
      <c r="DI121" s="771"/>
      <c r="DJ121" s="771"/>
      <c r="DK121" s="771"/>
      <c r="DL121" s="771">
        <v>338954</v>
      </c>
      <c r="DM121" s="771"/>
      <c r="DN121" s="771"/>
      <c r="DO121" s="771"/>
      <c r="DP121" s="771"/>
      <c r="DQ121" s="771">
        <v>206530</v>
      </c>
      <c r="DR121" s="771"/>
      <c r="DS121" s="771"/>
      <c r="DT121" s="771"/>
      <c r="DU121" s="771"/>
      <c r="DV121" s="823">
        <v>2.5</v>
      </c>
      <c r="DW121" s="823"/>
      <c r="DX121" s="823"/>
      <c r="DY121" s="823"/>
      <c r="DZ121" s="824"/>
    </row>
    <row r="122" spans="1:130" s="197" customFormat="1" ht="26.25" customHeight="1" x14ac:dyDescent="0.15">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15572</v>
      </c>
      <c r="AB122" s="784"/>
      <c r="AC122" s="784"/>
      <c r="AD122" s="784"/>
      <c r="AE122" s="785"/>
      <c r="AF122" s="786">
        <v>5181</v>
      </c>
      <c r="AG122" s="784"/>
      <c r="AH122" s="784"/>
      <c r="AI122" s="784"/>
      <c r="AJ122" s="785"/>
      <c r="AK122" s="786">
        <v>5186</v>
      </c>
      <c r="AL122" s="784"/>
      <c r="AM122" s="784"/>
      <c r="AN122" s="784"/>
      <c r="AO122" s="785"/>
      <c r="AP122" s="754">
        <v>0.1</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446</v>
      </c>
      <c r="BP122" s="838"/>
      <c r="BQ122" s="839">
        <v>24252842</v>
      </c>
      <c r="BR122" s="840"/>
      <c r="BS122" s="840"/>
      <c r="BT122" s="840"/>
      <c r="BU122" s="840"/>
      <c r="BV122" s="840">
        <v>25122581</v>
      </c>
      <c r="BW122" s="840"/>
      <c r="BX122" s="840"/>
      <c r="BY122" s="840"/>
      <c r="BZ122" s="840"/>
      <c r="CA122" s="840">
        <v>25056476</v>
      </c>
      <c r="CB122" s="840"/>
      <c r="CC122" s="840"/>
      <c r="CD122" s="840"/>
      <c r="CE122" s="840"/>
      <c r="CF122" s="743"/>
      <c r="CG122" s="744"/>
      <c r="CH122" s="744"/>
      <c r="CI122" s="744"/>
      <c r="CJ122" s="841"/>
      <c r="CK122" s="851"/>
      <c r="CL122" s="812"/>
      <c r="CM122" s="812"/>
      <c r="CN122" s="812"/>
      <c r="CO122" s="813"/>
      <c r="CP122" s="828" t="s">
        <v>391</v>
      </c>
      <c r="CQ122" s="829"/>
      <c r="CR122" s="829"/>
      <c r="CS122" s="829"/>
      <c r="CT122" s="829"/>
      <c r="CU122" s="829"/>
      <c r="CV122" s="829"/>
      <c r="CW122" s="829"/>
      <c r="CX122" s="829"/>
      <c r="CY122" s="829"/>
      <c r="CZ122" s="829"/>
      <c r="DA122" s="829"/>
      <c r="DB122" s="829"/>
      <c r="DC122" s="829"/>
      <c r="DD122" s="829"/>
      <c r="DE122" s="829"/>
      <c r="DF122" s="830"/>
      <c r="DG122" s="770">
        <v>203340</v>
      </c>
      <c r="DH122" s="771"/>
      <c r="DI122" s="771"/>
      <c r="DJ122" s="771"/>
      <c r="DK122" s="771"/>
      <c r="DL122" s="771">
        <v>168153</v>
      </c>
      <c r="DM122" s="771"/>
      <c r="DN122" s="771"/>
      <c r="DO122" s="771"/>
      <c r="DP122" s="771"/>
      <c r="DQ122" s="771">
        <v>127238</v>
      </c>
      <c r="DR122" s="771"/>
      <c r="DS122" s="771"/>
      <c r="DT122" s="771"/>
      <c r="DU122" s="771"/>
      <c r="DV122" s="823">
        <v>1.6</v>
      </c>
      <c r="DW122" s="823"/>
      <c r="DX122" s="823"/>
      <c r="DY122" s="823"/>
      <c r="DZ122" s="824"/>
    </row>
    <row r="123" spans="1:130" s="197" customFormat="1" ht="26.25" customHeight="1" thickBot="1" x14ac:dyDescent="0.2">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30609</v>
      </c>
      <c r="AB123" s="784"/>
      <c r="AC123" s="784"/>
      <c r="AD123" s="784"/>
      <c r="AE123" s="785"/>
      <c r="AF123" s="786">
        <v>26586</v>
      </c>
      <c r="AG123" s="784"/>
      <c r="AH123" s="784"/>
      <c r="AI123" s="784"/>
      <c r="AJ123" s="785"/>
      <c r="AK123" s="786">
        <v>2570</v>
      </c>
      <c r="AL123" s="784"/>
      <c r="AM123" s="784"/>
      <c r="AN123" s="784"/>
      <c r="AO123" s="785"/>
      <c r="AP123" s="754">
        <v>0</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83.9</v>
      </c>
      <c r="BR123" s="832"/>
      <c r="BS123" s="832"/>
      <c r="BT123" s="832"/>
      <c r="BU123" s="832"/>
      <c r="BV123" s="832">
        <v>65</v>
      </c>
      <c r="BW123" s="832"/>
      <c r="BX123" s="832"/>
      <c r="BY123" s="832"/>
      <c r="BZ123" s="832"/>
      <c r="CA123" s="832">
        <v>45.4</v>
      </c>
      <c r="CB123" s="832"/>
      <c r="CC123" s="832"/>
      <c r="CD123" s="832"/>
      <c r="CE123" s="832"/>
      <c r="CF123" s="730"/>
      <c r="CG123" s="731"/>
      <c r="CH123" s="731"/>
      <c r="CI123" s="731"/>
      <c r="CJ123" s="833"/>
      <c r="CK123" s="851"/>
      <c r="CL123" s="812"/>
      <c r="CM123" s="812"/>
      <c r="CN123" s="812"/>
      <c r="CO123" s="813"/>
      <c r="CP123" s="828" t="s">
        <v>390</v>
      </c>
      <c r="CQ123" s="829"/>
      <c r="CR123" s="829"/>
      <c r="CS123" s="829"/>
      <c r="CT123" s="829"/>
      <c r="CU123" s="829"/>
      <c r="CV123" s="829"/>
      <c r="CW123" s="829"/>
      <c r="CX123" s="829"/>
      <c r="CY123" s="829"/>
      <c r="CZ123" s="829"/>
      <c r="DA123" s="829"/>
      <c r="DB123" s="829"/>
      <c r="DC123" s="829"/>
      <c r="DD123" s="829"/>
      <c r="DE123" s="829"/>
      <c r="DF123" s="830"/>
      <c r="DG123" s="783">
        <v>34882</v>
      </c>
      <c r="DH123" s="784"/>
      <c r="DI123" s="784"/>
      <c r="DJ123" s="784"/>
      <c r="DK123" s="785"/>
      <c r="DL123" s="786">
        <v>51687</v>
      </c>
      <c r="DM123" s="784"/>
      <c r="DN123" s="784"/>
      <c r="DO123" s="784"/>
      <c r="DP123" s="785"/>
      <c r="DQ123" s="786">
        <v>64951</v>
      </c>
      <c r="DR123" s="784"/>
      <c r="DS123" s="784"/>
      <c r="DT123" s="784"/>
      <c r="DU123" s="785"/>
      <c r="DV123" s="754">
        <v>0.8</v>
      </c>
      <c r="DW123" s="755"/>
      <c r="DX123" s="755"/>
      <c r="DY123" s="755"/>
      <c r="DZ123" s="756"/>
    </row>
    <row r="124" spans="1:130" s="197" customFormat="1" ht="26.25" customHeight="1" x14ac:dyDescent="0.15">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v>87480</v>
      </c>
      <c r="DH124" s="717"/>
      <c r="DI124" s="717"/>
      <c r="DJ124" s="717"/>
      <c r="DK124" s="718"/>
      <c r="DL124" s="719">
        <v>109672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441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60423</v>
      </c>
      <c r="AB126" s="784"/>
      <c r="AC126" s="784"/>
      <c r="AD126" s="784"/>
      <c r="AE126" s="785"/>
      <c r="AF126" s="786">
        <v>67188</v>
      </c>
      <c r="AG126" s="784"/>
      <c r="AH126" s="784"/>
      <c r="AI126" s="784"/>
      <c r="AJ126" s="785"/>
      <c r="AK126" s="786">
        <v>53657</v>
      </c>
      <c r="AL126" s="784"/>
      <c r="AM126" s="784"/>
      <c r="AN126" s="784"/>
      <c r="AO126" s="785"/>
      <c r="AP126" s="754">
        <v>0.7</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328</v>
      </c>
      <c r="AB127" s="784"/>
      <c r="AC127" s="784"/>
      <c r="AD127" s="784"/>
      <c r="AE127" s="785"/>
      <c r="AF127" s="786">
        <v>170</v>
      </c>
      <c r="AG127" s="784"/>
      <c r="AH127" s="784"/>
      <c r="AI127" s="784"/>
      <c r="AJ127" s="785"/>
      <c r="AK127" s="786">
        <v>36</v>
      </c>
      <c r="AL127" s="784"/>
      <c r="AM127" s="784"/>
      <c r="AN127" s="784"/>
      <c r="AO127" s="785"/>
      <c r="AP127" s="754">
        <v>0</v>
      </c>
      <c r="AQ127" s="755"/>
      <c r="AR127" s="755"/>
      <c r="AS127" s="755"/>
      <c r="AT127" s="756"/>
      <c r="AU127" s="233"/>
      <c r="AV127" s="233"/>
      <c r="AW127" s="233"/>
      <c r="AX127" s="757" t="s">
        <v>457</v>
      </c>
      <c r="AY127" s="758"/>
      <c r="AZ127" s="758"/>
      <c r="BA127" s="758"/>
      <c r="BB127" s="758"/>
      <c r="BC127" s="758"/>
      <c r="BD127" s="758"/>
      <c r="BE127" s="759"/>
      <c r="BF127" s="760" t="s">
        <v>112</v>
      </c>
      <c r="BG127" s="761"/>
      <c r="BH127" s="761"/>
      <c r="BI127" s="761"/>
      <c r="BJ127" s="761"/>
      <c r="BK127" s="761"/>
      <c r="BL127" s="762"/>
      <c r="BM127" s="760">
        <v>13.33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79597</v>
      </c>
      <c r="AB128" s="724"/>
      <c r="AC128" s="724"/>
      <c r="AD128" s="724"/>
      <c r="AE128" s="725"/>
      <c r="AF128" s="726">
        <v>86970</v>
      </c>
      <c r="AG128" s="724"/>
      <c r="AH128" s="724"/>
      <c r="AI128" s="724"/>
      <c r="AJ128" s="725"/>
      <c r="AK128" s="726">
        <v>91852</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112</v>
      </c>
      <c r="BG128" s="791"/>
      <c r="BH128" s="791"/>
      <c r="BI128" s="791"/>
      <c r="BJ128" s="791"/>
      <c r="BK128" s="791"/>
      <c r="BL128" s="792"/>
      <c r="BM128" s="790">
        <v>18.329999999999998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9961140</v>
      </c>
      <c r="AB129" s="784"/>
      <c r="AC129" s="784"/>
      <c r="AD129" s="784"/>
      <c r="AE129" s="785"/>
      <c r="AF129" s="786">
        <v>10054109</v>
      </c>
      <c r="AG129" s="784"/>
      <c r="AH129" s="784"/>
      <c r="AI129" s="784"/>
      <c r="AJ129" s="785"/>
      <c r="AK129" s="786">
        <v>10007595</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8.5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1787521</v>
      </c>
      <c r="AB130" s="784"/>
      <c r="AC130" s="784"/>
      <c r="AD130" s="784"/>
      <c r="AE130" s="785"/>
      <c r="AF130" s="786">
        <v>1842053</v>
      </c>
      <c r="AG130" s="784"/>
      <c r="AH130" s="784"/>
      <c r="AI130" s="784"/>
      <c r="AJ130" s="785"/>
      <c r="AK130" s="786">
        <v>1903432</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45.4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8173619</v>
      </c>
      <c r="AB131" s="717"/>
      <c r="AC131" s="717"/>
      <c r="AD131" s="717"/>
      <c r="AE131" s="718"/>
      <c r="AF131" s="719">
        <v>8212056</v>
      </c>
      <c r="AG131" s="717"/>
      <c r="AH131" s="717"/>
      <c r="AI131" s="717"/>
      <c r="AJ131" s="718"/>
      <c r="AK131" s="719">
        <v>8104163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9.7557764799999998</v>
      </c>
      <c r="AB132" s="740"/>
      <c r="AC132" s="740"/>
      <c r="AD132" s="740"/>
      <c r="AE132" s="741"/>
      <c r="AF132" s="742">
        <v>8.6176713849999995</v>
      </c>
      <c r="AG132" s="740"/>
      <c r="AH132" s="740"/>
      <c r="AI132" s="740"/>
      <c r="AJ132" s="741"/>
      <c r="AK132" s="742">
        <v>7.3759622059999996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9.9</v>
      </c>
      <c r="AB133" s="749"/>
      <c r="AC133" s="749"/>
      <c r="AD133" s="749"/>
      <c r="AE133" s="750"/>
      <c r="AF133" s="748">
        <v>9.4</v>
      </c>
      <c r="AG133" s="749"/>
      <c r="AH133" s="749"/>
      <c r="AI133" s="749"/>
      <c r="AJ133" s="750"/>
      <c r="AK133" s="748">
        <v>8.5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9" t="s">
        <v>473</v>
      </c>
      <c r="L7" s="254"/>
      <c r="M7" s="255" t="s">
        <v>474</v>
      </c>
      <c r="N7" s="256"/>
    </row>
    <row r="8" spans="1:16" x14ac:dyDescent="0.15">
      <c r="A8" s="248"/>
      <c r="B8" s="244"/>
      <c r="C8" s="244"/>
      <c r="D8" s="244"/>
      <c r="E8" s="244"/>
      <c r="F8" s="244"/>
      <c r="G8" s="257"/>
      <c r="H8" s="258"/>
      <c r="I8" s="258"/>
      <c r="J8" s="259"/>
      <c r="K8" s="1120"/>
      <c r="L8" s="260" t="s">
        <v>475</v>
      </c>
      <c r="M8" s="261" t="s">
        <v>476</v>
      </c>
      <c r="N8" s="262" t="s">
        <v>477</v>
      </c>
    </row>
    <row r="9" spans="1:16" x14ac:dyDescent="0.15">
      <c r="A9" s="248"/>
      <c r="B9" s="244"/>
      <c r="C9" s="244"/>
      <c r="D9" s="244"/>
      <c r="E9" s="244"/>
      <c r="F9" s="244"/>
      <c r="G9" s="1133" t="s">
        <v>478</v>
      </c>
      <c r="H9" s="1134"/>
      <c r="I9" s="1134"/>
      <c r="J9" s="1135"/>
      <c r="K9" s="263">
        <v>3072605</v>
      </c>
      <c r="L9" s="264">
        <v>120423</v>
      </c>
      <c r="M9" s="265">
        <v>84248</v>
      </c>
      <c r="N9" s="266">
        <v>42.9</v>
      </c>
    </row>
    <row r="10" spans="1:16" x14ac:dyDescent="0.15">
      <c r="A10" s="248"/>
      <c r="B10" s="244"/>
      <c r="C10" s="244"/>
      <c r="D10" s="244"/>
      <c r="E10" s="244"/>
      <c r="F10" s="244"/>
      <c r="G10" s="1133" t="s">
        <v>479</v>
      </c>
      <c r="H10" s="1134"/>
      <c r="I10" s="1134"/>
      <c r="J10" s="1135"/>
      <c r="K10" s="267">
        <v>166682</v>
      </c>
      <c r="L10" s="268">
        <v>6533</v>
      </c>
      <c r="M10" s="269">
        <v>7169</v>
      </c>
      <c r="N10" s="270">
        <v>-8.9</v>
      </c>
    </row>
    <row r="11" spans="1:16" ht="13.5" customHeight="1" x14ac:dyDescent="0.15">
      <c r="A11" s="248"/>
      <c r="B11" s="244"/>
      <c r="C11" s="244"/>
      <c r="D11" s="244"/>
      <c r="E11" s="244"/>
      <c r="F11" s="244"/>
      <c r="G11" s="1133" t="s">
        <v>480</v>
      </c>
      <c r="H11" s="1134"/>
      <c r="I11" s="1134"/>
      <c r="J11" s="1135"/>
      <c r="K11" s="267">
        <v>2212</v>
      </c>
      <c r="L11" s="268">
        <v>87</v>
      </c>
      <c r="M11" s="269">
        <v>9152</v>
      </c>
      <c r="N11" s="270">
        <v>-99</v>
      </c>
    </row>
    <row r="12" spans="1:16" ht="13.5" customHeight="1" x14ac:dyDescent="0.15">
      <c r="A12" s="248"/>
      <c r="B12" s="244"/>
      <c r="C12" s="244"/>
      <c r="D12" s="244"/>
      <c r="E12" s="244"/>
      <c r="F12" s="244"/>
      <c r="G12" s="1133" t="s">
        <v>481</v>
      </c>
      <c r="H12" s="1134"/>
      <c r="I12" s="1134"/>
      <c r="J12" s="1135"/>
      <c r="K12" s="267" t="s">
        <v>482</v>
      </c>
      <c r="L12" s="268" t="s">
        <v>482</v>
      </c>
      <c r="M12" s="269">
        <v>893</v>
      </c>
      <c r="N12" s="270" t="s">
        <v>482</v>
      </c>
    </row>
    <row r="13" spans="1:16" ht="13.5" customHeight="1" x14ac:dyDescent="0.15">
      <c r="A13" s="248"/>
      <c r="B13" s="244"/>
      <c r="C13" s="244"/>
      <c r="D13" s="244"/>
      <c r="E13" s="244"/>
      <c r="F13" s="244"/>
      <c r="G13" s="1133" t="s">
        <v>483</v>
      </c>
      <c r="H13" s="1134"/>
      <c r="I13" s="1134"/>
      <c r="J13" s="1135"/>
      <c r="K13" s="267" t="s">
        <v>482</v>
      </c>
      <c r="L13" s="268" t="s">
        <v>482</v>
      </c>
      <c r="M13" s="269">
        <v>3</v>
      </c>
      <c r="N13" s="270" t="s">
        <v>482</v>
      </c>
    </row>
    <row r="14" spans="1:16" ht="13.5" customHeight="1" x14ac:dyDescent="0.15">
      <c r="A14" s="248"/>
      <c r="B14" s="244"/>
      <c r="C14" s="244"/>
      <c r="D14" s="244"/>
      <c r="E14" s="244"/>
      <c r="F14" s="244"/>
      <c r="G14" s="1133" t="s">
        <v>484</v>
      </c>
      <c r="H14" s="1134"/>
      <c r="I14" s="1134"/>
      <c r="J14" s="1135"/>
      <c r="K14" s="267">
        <v>115248</v>
      </c>
      <c r="L14" s="268">
        <v>4517</v>
      </c>
      <c r="M14" s="269">
        <v>3652</v>
      </c>
      <c r="N14" s="270">
        <v>23.7</v>
      </c>
    </row>
    <row r="15" spans="1:16" ht="13.5" customHeight="1" x14ac:dyDescent="0.15">
      <c r="A15" s="248"/>
      <c r="B15" s="244"/>
      <c r="C15" s="244"/>
      <c r="D15" s="244"/>
      <c r="E15" s="244"/>
      <c r="F15" s="244"/>
      <c r="G15" s="1133" t="s">
        <v>485</v>
      </c>
      <c r="H15" s="1134"/>
      <c r="I15" s="1134"/>
      <c r="J15" s="1135"/>
      <c r="K15" s="267">
        <v>18430</v>
      </c>
      <c r="L15" s="268">
        <v>722</v>
      </c>
      <c r="M15" s="269">
        <v>2134</v>
      </c>
      <c r="N15" s="270">
        <v>-66.2</v>
      </c>
    </row>
    <row r="16" spans="1:16" x14ac:dyDescent="0.15">
      <c r="A16" s="248"/>
      <c r="B16" s="244"/>
      <c r="C16" s="244"/>
      <c r="D16" s="244"/>
      <c r="E16" s="244"/>
      <c r="F16" s="244"/>
      <c r="G16" s="1136" t="s">
        <v>486</v>
      </c>
      <c r="H16" s="1137"/>
      <c r="I16" s="1137"/>
      <c r="J16" s="1138"/>
      <c r="K16" s="268">
        <v>-302745</v>
      </c>
      <c r="L16" s="268">
        <v>-11865</v>
      </c>
      <c r="M16" s="269">
        <v>-9248</v>
      </c>
      <c r="N16" s="270">
        <v>28.3</v>
      </c>
    </row>
    <row r="17" spans="1:16" x14ac:dyDescent="0.15">
      <c r="A17" s="248"/>
      <c r="B17" s="244"/>
      <c r="C17" s="244"/>
      <c r="D17" s="244"/>
      <c r="E17" s="244"/>
      <c r="F17" s="244"/>
      <c r="G17" s="1136" t="s">
        <v>171</v>
      </c>
      <c r="H17" s="1137"/>
      <c r="I17" s="1137"/>
      <c r="J17" s="1138"/>
      <c r="K17" s="268">
        <v>3072432</v>
      </c>
      <c r="L17" s="268">
        <v>120417</v>
      </c>
      <c r="M17" s="269">
        <v>98003</v>
      </c>
      <c r="N17" s="270">
        <v>22.9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30" t="s">
        <v>491</v>
      </c>
      <c r="H21" s="1131"/>
      <c r="I21" s="1131"/>
      <c r="J21" s="1132"/>
      <c r="K21" s="280">
        <v>12.78</v>
      </c>
      <c r="L21" s="281">
        <v>9.39</v>
      </c>
      <c r="M21" s="282">
        <v>3.39</v>
      </c>
      <c r="N21" s="249"/>
      <c r="O21" s="283"/>
      <c r="P21" s="279"/>
    </row>
    <row r="22" spans="1:16" s="284" customFormat="1" x14ac:dyDescent="0.15">
      <c r="A22" s="279"/>
      <c r="B22" s="249"/>
      <c r="C22" s="249"/>
      <c r="D22" s="249"/>
      <c r="E22" s="249"/>
      <c r="F22" s="249"/>
      <c r="G22" s="1130" t="s">
        <v>492</v>
      </c>
      <c r="H22" s="1131"/>
      <c r="I22" s="1131"/>
      <c r="J22" s="1132"/>
      <c r="K22" s="285">
        <v>96.9</v>
      </c>
      <c r="L22" s="286">
        <v>97</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9" t="s">
        <v>473</v>
      </c>
      <c r="L30" s="254"/>
      <c r="M30" s="255" t="s">
        <v>474</v>
      </c>
      <c r="N30" s="256"/>
    </row>
    <row r="31" spans="1:16" x14ac:dyDescent="0.15">
      <c r="A31" s="248"/>
      <c r="B31" s="244"/>
      <c r="C31" s="244"/>
      <c r="D31" s="244"/>
      <c r="E31" s="244"/>
      <c r="F31" s="244"/>
      <c r="G31" s="257"/>
      <c r="H31" s="258"/>
      <c r="I31" s="258"/>
      <c r="J31" s="259"/>
      <c r="K31" s="1120"/>
      <c r="L31" s="260" t="s">
        <v>475</v>
      </c>
      <c r="M31" s="261" t="s">
        <v>476</v>
      </c>
      <c r="N31" s="262" t="s">
        <v>477</v>
      </c>
    </row>
    <row r="32" spans="1:16" ht="27" customHeight="1" x14ac:dyDescent="0.15">
      <c r="A32" s="248"/>
      <c r="B32" s="244"/>
      <c r="C32" s="244"/>
      <c r="D32" s="244"/>
      <c r="E32" s="244"/>
      <c r="F32" s="244"/>
      <c r="G32" s="1121" t="s">
        <v>495</v>
      </c>
      <c r="H32" s="1122"/>
      <c r="I32" s="1122"/>
      <c r="J32" s="1123"/>
      <c r="K32" s="294">
        <v>2010202</v>
      </c>
      <c r="L32" s="294">
        <v>78785</v>
      </c>
      <c r="M32" s="295">
        <v>64926</v>
      </c>
      <c r="N32" s="296">
        <v>21.3</v>
      </c>
    </row>
    <row r="33" spans="1:16" ht="13.5" customHeight="1" x14ac:dyDescent="0.15">
      <c r="A33" s="248"/>
      <c r="B33" s="244"/>
      <c r="C33" s="244"/>
      <c r="D33" s="244"/>
      <c r="E33" s="244"/>
      <c r="F33" s="244"/>
      <c r="G33" s="1121" t="s">
        <v>496</v>
      </c>
      <c r="H33" s="1122"/>
      <c r="I33" s="1122"/>
      <c r="J33" s="1123"/>
      <c r="K33" s="294" t="s">
        <v>482</v>
      </c>
      <c r="L33" s="294" t="s">
        <v>482</v>
      </c>
      <c r="M33" s="295" t="s">
        <v>482</v>
      </c>
      <c r="N33" s="296" t="s">
        <v>482</v>
      </c>
    </row>
    <row r="34" spans="1:16" ht="27" customHeight="1" x14ac:dyDescent="0.15">
      <c r="A34" s="248"/>
      <c r="B34" s="244"/>
      <c r="C34" s="244"/>
      <c r="D34" s="244"/>
      <c r="E34" s="244"/>
      <c r="F34" s="244"/>
      <c r="G34" s="1121" t="s">
        <v>497</v>
      </c>
      <c r="H34" s="1122"/>
      <c r="I34" s="1122"/>
      <c r="J34" s="1123"/>
      <c r="K34" s="294" t="s">
        <v>482</v>
      </c>
      <c r="L34" s="294" t="s">
        <v>482</v>
      </c>
      <c r="M34" s="295">
        <v>24</v>
      </c>
      <c r="N34" s="296" t="s">
        <v>482</v>
      </c>
    </row>
    <row r="35" spans="1:16" ht="27" customHeight="1" x14ac:dyDescent="0.15">
      <c r="A35" s="248"/>
      <c r="B35" s="244"/>
      <c r="C35" s="244"/>
      <c r="D35" s="244"/>
      <c r="E35" s="244"/>
      <c r="F35" s="244"/>
      <c r="G35" s="1121" t="s">
        <v>498</v>
      </c>
      <c r="H35" s="1122"/>
      <c r="I35" s="1122"/>
      <c r="J35" s="1123"/>
      <c r="K35" s="294">
        <v>521355</v>
      </c>
      <c r="L35" s="294">
        <v>20433</v>
      </c>
      <c r="M35" s="295">
        <v>18007</v>
      </c>
      <c r="N35" s="296">
        <v>13.5</v>
      </c>
    </row>
    <row r="36" spans="1:16" ht="27" customHeight="1" x14ac:dyDescent="0.15">
      <c r="A36" s="248"/>
      <c r="B36" s="244"/>
      <c r="C36" s="244"/>
      <c r="D36" s="244"/>
      <c r="E36" s="244"/>
      <c r="F36" s="244"/>
      <c r="G36" s="1121" t="s">
        <v>499</v>
      </c>
      <c r="H36" s="1122"/>
      <c r="I36" s="1122"/>
      <c r="J36" s="1123"/>
      <c r="K36" s="294" t="s">
        <v>482</v>
      </c>
      <c r="L36" s="294" t="s">
        <v>482</v>
      </c>
      <c r="M36" s="295">
        <v>3275</v>
      </c>
      <c r="N36" s="296" t="s">
        <v>482</v>
      </c>
    </row>
    <row r="37" spans="1:16" ht="13.5" customHeight="1" x14ac:dyDescent="0.15">
      <c r="A37" s="248"/>
      <c r="B37" s="244"/>
      <c r="C37" s="244"/>
      <c r="D37" s="244"/>
      <c r="E37" s="244"/>
      <c r="F37" s="244"/>
      <c r="G37" s="1121" t="s">
        <v>500</v>
      </c>
      <c r="H37" s="1122"/>
      <c r="I37" s="1122"/>
      <c r="J37" s="1123"/>
      <c r="K37" s="294">
        <v>61449</v>
      </c>
      <c r="L37" s="294">
        <v>2408</v>
      </c>
      <c r="M37" s="295">
        <v>1233</v>
      </c>
      <c r="N37" s="296">
        <v>95.3</v>
      </c>
    </row>
    <row r="38" spans="1:16" ht="27" customHeight="1" x14ac:dyDescent="0.15">
      <c r="A38" s="248"/>
      <c r="B38" s="244"/>
      <c r="C38" s="244"/>
      <c r="D38" s="244"/>
      <c r="E38" s="244"/>
      <c r="F38" s="244"/>
      <c r="G38" s="1124" t="s">
        <v>501</v>
      </c>
      <c r="H38" s="1125"/>
      <c r="I38" s="1125"/>
      <c r="J38" s="1126"/>
      <c r="K38" s="297">
        <v>38</v>
      </c>
      <c r="L38" s="297">
        <v>1</v>
      </c>
      <c r="M38" s="298">
        <v>9</v>
      </c>
      <c r="N38" s="299">
        <v>-88.9</v>
      </c>
      <c r="O38" s="293"/>
    </row>
    <row r="39" spans="1:16" x14ac:dyDescent="0.15">
      <c r="A39" s="248"/>
      <c r="B39" s="244"/>
      <c r="C39" s="244"/>
      <c r="D39" s="244"/>
      <c r="E39" s="244"/>
      <c r="F39" s="244"/>
      <c r="G39" s="1124" t="s">
        <v>502</v>
      </c>
      <c r="H39" s="1125"/>
      <c r="I39" s="1125"/>
      <c r="J39" s="1126"/>
      <c r="K39" s="300">
        <v>-91852</v>
      </c>
      <c r="L39" s="300">
        <v>-3600</v>
      </c>
      <c r="M39" s="301">
        <v>-4280</v>
      </c>
      <c r="N39" s="302">
        <v>-15.9</v>
      </c>
      <c r="O39" s="293"/>
    </row>
    <row r="40" spans="1:16" ht="27" customHeight="1" x14ac:dyDescent="0.15">
      <c r="A40" s="248"/>
      <c r="B40" s="244"/>
      <c r="C40" s="244"/>
      <c r="D40" s="244"/>
      <c r="E40" s="244"/>
      <c r="F40" s="244"/>
      <c r="G40" s="1121" t="s">
        <v>503</v>
      </c>
      <c r="H40" s="1122"/>
      <c r="I40" s="1122"/>
      <c r="J40" s="1123"/>
      <c r="K40" s="300">
        <v>-1903432</v>
      </c>
      <c r="L40" s="300">
        <v>-74601</v>
      </c>
      <c r="M40" s="301">
        <v>-56807</v>
      </c>
      <c r="N40" s="302">
        <v>31.3</v>
      </c>
      <c r="O40" s="293"/>
    </row>
    <row r="41" spans="1:16" x14ac:dyDescent="0.15">
      <c r="A41" s="248"/>
      <c r="B41" s="244"/>
      <c r="C41" s="244"/>
      <c r="D41" s="244"/>
      <c r="E41" s="244"/>
      <c r="F41" s="244"/>
      <c r="G41" s="1127" t="s">
        <v>283</v>
      </c>
      <c r="H41" s="1128"/>
      <c r="I41" s="1128"/>
      <c r="J41" s="1129"/>
      <c r="K41" s="294">
        <v>597760</v>
      </c>
      <c r="L41" s="300">
        <v>23428</v>
      </c>
      <c r="M41" s="301">
        <v>26387</v>
      </c>
      <c r="N41" s="302">
        <v>-11.2</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14" t="s">
        <v>473</v>
      </c>
      <c r="J49" s="1116" t="s">
        <v>507</v>
      </c>
      <c r="K49" s="1117"/>
      <c r="L49" s="1117"/>
      <c r="M49" s="1117"/>
      <c r="N49" s="1118"/>
    </row>
    <row r="50" spans="1:14" x14ac:dyDescent="0.15">
      <c r="A50" s="248"/>
      <c r="B50" s="244"/>
      <c r="C50" s="244"/>
      <c r="D50" s="244"/>
      <c r="E50" s="244"/>
      <c r="F50" s="244"/>
      <c r="G50" s="312"/>
      <c r="H50" s="313"/>
      <c r="I50" s="1115"/>
      <c r="J50" s="314" t="s">
        <v>508</v>
      </c>
      <c r="K50" s="315" t="s">
        <v>509</v>
      </c>
      <c r="L50" s="316" t="s">
        <v>510</v>
      </c>
      <c r="M50" s="317" t="s">
        <v>511</v>
      </c>
      <c r="N50" s="318" t="s">
        <v>512</v>
      </c>
    </row>
    <row r="51" spans="1:14" x14ac:dyDescent="0.15">
      <c r="A51" s="248"/>
      <c r="B51" s="244"/>
      <c r="C51" s="244"/>
      <c r="D51" s="244"/>
      <c r="E51" s="244"/>
      <c r="F51" s="244"/>
      <c r="G51" s="310" t="s">
        <v>513</v>
      </c>
      <c r="H51" s="311"/>
      <c r="I51" s="319">
        <v>1783602</v>
      </c>
      <c r="J51" s="320">
        <v>66664</v>
      </c>
      <c r="K51" s="321">
        <v>-37.299999999999997</v>
      </c>
      <c r="L51" s="322">
        <v>78670</v>
      </c>
      <c r="M51" s="323">
        <v>3.1</v>
      </c>
      <c r="N51" s="324">
        <v>-40.4</v>
      </c>
    </row>
    <row r="52" spans="1:14" x14ac:dyDescent="0.15">
      <c r="A52" s="248"/>
      <c r="B52" s="244"/>
      <c r="C52" s="244"/>
      <c r="D52" s="244"/>
      <c r="E52" s="244"/>
      <c r="F52" s="244"/>
      <c r="G52" s="325"/>
      <c r="H52" s="326" t="s">
        <v>514</v>
      </c>
      <c r="I52" s="327">
        <v>1060604</v>
      </c>
      <c r="J52" s="328">
        <v>39641</v>
      </c>
      <c r="K52" s="329">
        <v>28.7</v>
      </c>
      <c r="L52" s="330">
        <v>38094</v>
      </c>
      <c r="M52" s="331">
        <v>-7.3</v>
      </c>
      <c r="N52" s="332">
        <v>36</v>
      </c>
    </row>
    <row r="53" spans="1:14" x14ac:dyDescent="0.15">
      <c r="A53" s="248"/>
      <c r="B53" s="244"/>
      <c r="C53" s="244"/>
      <c r="D53" s="244"/>
      <c r="E53" s="244"/>
      <c r="F53" s="244"/>
      <c r="G53" s="310" t="s">
        <v>515</v>
      </c>
      <c r="H53" s="311"/>
      <c r="I53" s="319">
        <v>1420586</v>
      </c>
      <c r="J53" s="320">
        <v>54013</v>
      </c>
      <c r="K53" s="321">
        <v>-19</v>
      </c>
      <c r="L53" s="322">
        <v>67201</v>
      </c>
      <c r="M53" s="323">
        <v>-14.6</v>
      </c>
      <c r="N53" s="324">
        <v>-4.4000000000000004</v>
      </c>
    </row>
    <row r="54" spans="1:14" x14ac:dyDescent="0.15">
      <c r="A54" s="248"/>
      <c r="B54" s="244"/>
      <c r="C54" s="244"/>
      <c r="D54" s="244"/>
      <c r="E54" s="244"/>
      <c r="F54" s="244"/>
      <c r="G54" s="325"/>
      <c r="H54" s="326" t="s">
        <v>514</v>
      </c>
      <c r="I54" s="327">
        <v>680750</v>
      </c>
      <c r="J54" s="328">
        <v>25883</v>
      </c>
      <c r="K54" s="329">
        <v>-34.700000000000003</v>
      </c>
      <c r="L54" s="330">
        <v>35210</v>
      </c>
      <c r="M54" s="331">
        <v>-7.6</v>
      </c>
      <c r="N54" s="332">
        <v>-27.1</v>
      </c>
    </row>
    <row r="55" spans="1:14" x14ac:dyDescent="0.15">
      <c r="A55" s="248"/>
      <c r="B55" s="244"/>
      <c r="C55" s="244"/>
      <c r="D55" s="244"/>
      <c r="E55" s="244"/>
      <c r="F55" s="244"/>
      <c r="G55" s="310" t="s">
        <v>516</v>
      </c>
      <c r="H55" s="311"/>
      <c r="I55" s="319">
        <v>1481803</v>
      </c>
      <c r="J55" s="320">
        <v>56984</v>
      </c>
      <c r="K55" s="321">
        <v>5.5</v>
      </c>
      <c r="L55" s="322">
        <v>75709</v>
      </c>
      <c r="M55" s="323">
        <v>12.7</v>
      </c>
      <c r="N55" s="324">
        <v>-7.2</v>
      </c>
    </row>
    <row r="56" spans="1:14" x14ac:dyDescent="0.15">
      <c r="A56" s="248"/>
      <c r="B56" s="244"/>
      <c r="C56" s="244"/>
      <c r="D56" s="244"/>
      <c r="E56" s="244"/>
      <c r="F56" s="244"/>
      <c r="G56" s="325"/>
      <c r="H56" s="326" t="s">
        <v>514</v>
      </c>
      <c r="I56" s="327">
        <v>1024875</v>
      </c>
      <c r="J56" s="328">
        <v>39412</v>
      </c>
      <c r="K56" s="329">
        <v>52.3</v>
      </c>
      <c r="L56" s="330">
        <v>35212</v>
      </c>
      <c r="M56" s="331">
        <v>0</v>
      </c>
      <c r="N56" s="332">
        <v>52.3</v>
      </c>
    </row>
    <row r="57" spans="1:14" x14ac:dyDescent="0.15">
      <c r="A57" s="248"/>
      <c r="B57" s="244"/>
      <c r="C57" s="244"/>
      <c r="D57" s="244"/>
      <c r="E57" s="244"/>
      <c r="F57" s="244"/>
      <c r="G57" s="310" t="s">
        <v>517</v>
      </c>
      <c r="H57" s="311"/>
      <c r="I57" s="319">
        <v>2675872</v>
      </c>
      <c r="J57" s="320">
        <v>102740</v>
      </c>
      <c r="K57" s="321">
        <v>80.3</v>
      </c>
      <c r="L57" s="322">
        <v>90961</v>
      </c>
      <c r="M57" s="323">
        <v>20.100000000000001</v>
      </c>
      <c r="N57" s="324">
        <v>60.2</v>
      </c>
    </row>
    <row r="58" spans="1:14" x14ac:dyDescent="0.15">
      <c r="A58" s="248"/>
      <c r="B58" s="244"/>
      <c r="C58" s="244"/>
      <c r="D58" s="244"/>
      <c r="E58" s="244"/>
      <c r="F58" s="244"/>
      <c r="G58" s="325"/>
      <c r="H58" s="326" t="s">
        <v>514</v>
      </c>
      <c r="I58" s="327">
        <v>1519865</v>
      </c>
      <c r="J58" s="328">
        <v>58355</v>
      </c>
      <c r="K58" s="329">
        <v>48.1</v>
      </c>
      <c r="L58" s="330">
        <v>37720</v>
      </c>
      <c r="M58" s="331">
        <v>7.1</v>
      </c>
      <c r="N58" s="332">
        <v>41</v>
      </c>
    </row>
    <row r="59" spans="1:14" x14ac:dyDescent="0.15">
      <c r="A59" s="248"/>
      <c r="B59" s="244"/>
      <c r="C59" s="244"/>
      <c r="D59" s="244"/>
      <c r="E59" s="244"/>
      <c r="F59" s="244"/>
      <c r="G59" s="310" t="s">
        <v>518</v>
      </c>
      <c r="H59" s="311"/>
      <c r="I59" s="319">
        <v>1727579</v>
      </c>
      <c r="J59" s="320">
        <v>67708</v>
      </c>
      <c r="K59" s="321">
        <v>-34.1</v>
      </c>
      <c r="L59" s="322">
        <v>106614</v>
      </c>
      <c r="M59" s="323">
        <v>17.2</v>
      </c>
      <c r="N59" s="324">
        <v>-51.3</v>
      </c>
    </row>
    <row r="60" spans="1:14" x14ac:dyDescent="0.15">
      <c r="A60" s="248"/>
      <c r="B60" s="244"/>
      <c r="C60" s="244"/>
      <c r="D60" s="244"/>
      <c r="E60" s="244"/>
      <c r="F60" s="244"/>
      <c r="G60" s="325"/>
      <c r="H60" s="326" t="s">
        <v>514</v>
      </c>
      <c r="I60" s="333">
        <v>1126659</v>
      </c>
      <c r="J60" s="328">
        <v>44157</v>
      </c>
      <c r="K60" s="329">
        <v>-24.3</v>
      </c>
      <c r="L60" s="330">
        <v>45545</v>
      </c>
      <c r="M60" s="331">
        <v>20.7</v>
      </c>
      <c r="N60" s="332">
        <v>-45</v>
      </c>
    </row>
    <row r="61" spans="1:14" x14ac:dyDescent="0.15">
      <c r="A61" s="248"/>
      <c r="B61" s="244"/>
      <c r="C61" s="244"/>
      <c r="D61" s="244"/>
      <c r="E61" s="244"/>
      <c r="F61" s="244"/>
      <c r="G61" s="310" t="s">
        <v>519</v>
      </c>
      <c r="H61" s="334"/>
      <c r="I61" s="335">
        <v>1817888</v>
      </c>
      <c r="J61" s="336">
        <v>69622</v>
      </c>
      <c r="K61" s="337">
        <v>-0.9</v>
      </c>
      <c r="L61" s="338">
        <v>83831</v>
      </c>
      <c r="M61" s="339">
        <v>7.7</v>
      </c>
      <c r="N61" s="324">
        <v>-8.6</v>
      </c>
    </row>
    <row r="62" spans="1:14" x14ac:dyDescent="0.15">
      <c r="A62" s="248"/>
      <c r="B62" s="244"/>
      <c r="C62" s="244"/>
      <c r="D62" s="244"/>
      <c r="E62" s="244"/>
      <c r="F62" s="244"/>
      <c r="G62" s="325"/>
      <c r="H62" s="326" t="s">
        <v>514</v>
      </c>
      <c r="I62" s="327">
        <v>1082551</v>
      </c>
      <c r="J62" s="328">
        <v>41490</v>
      </c>
      <c r="K62" s="329">
        <v>14</v>
      </c>
      <c r="L62" s="330">
        <v>38356</v>
      </c>
      <c r="M62" s="331">
        <v>2.6</v>
      </c>
      <c r="N62" s="332">
        <v>11.4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9" t="s">
        <v>3</v>
      </c>
      <c r="D47" s="1139"/>
      <c r="E47" s="1140"/>
      <c r="F47" s="11">
        <v>18.84</v>
      </c>
      <c r="G47" s="12">
        <v>27.15</v>
      </c>
      <c r="H47" s="12">
        <v>34.799999999999997</v>
      </c>
      <c r="I47" s="12">
        <v>41.29</v>
      </c>
      <c r="J47" s="13">
        <v>47.41</v>
      </c>
    </row>
    <row r="48" spans="2:10" ht="57.75" customHeight="1" x14ac:dyDescent="0.15">
      <c r="B48" s="14"/>
      <c r="C48" s="1141" t="s">
        <v>4</v>
      </c>
      <c r="D48" s="1141"/>
      <c r="E48" s="1142"/>
      <c r="F48" s="15">
        <v>5.34</v>
      </c>
      <c r="G48" s="16">
        <v>6.97</v>
      </c>
      <c r="H48" s="16">
        <v>5.13</v>
      </c>
      <c r="I48" s="16">
        <v>4.5599999999999996</v>
      </c>
      <c r="J48" s="17">
        <v>3.99</v>
      </c>
    </row>
    <row r="49" spans="2:10" ht="57.75" customHeight="1" thickBot="1" x14ac:dyDescent="0.2">
      <c r="B49" s="18"/>
      <c r="C49" s="1143" t="s">
        <v>5</v>
      </c>
      <c r="D49" s="1143"/>
      <c r="E49" s="1144"/>
      <c r="F49" s="19">
        <v>9.1999999999999993</v>
      </c>
      <c r="G49" s="20">
        <v>9.6199999999999992</v>
      </c>
      <c r="H49" s="20">
        <v>5.13</v>
      </c>
      <c r="I49" s="20">
        <v>6.29</v>
      </c>
      <c r="J49" s="21">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1" t="s">
        <v>526</v>
      </c>
      <c r="D34" s="1151"/>
      <c r="E34" s="1152"/>
      <c r="F34" s="32">
        <v>6.37</v>
      </c>
      <c r="G34" s="33">
        <v>7.35</v>
      </c>
      <c r="H34" s="33">
        <v>8.4600000000000009</v>
      </c>
      <c r="I34" s="33">
        <v>9.75</v>
      </c>
      <c r="J34" s="34">
        <v>11.22</v>
      </c>
      <c r="K34" s="22"/>
      <c r="L34" s="22"/>
      <c r="M34" s="22"/>
      <c r="N34" s="22"/>
      <c r="O34" s="22"/>
      <c r="P34" s="22"/>
    </row>
    <row r="35" spans="1:16" ht="39" customHeight="1" x14ac:dyDescent="0.15">
      <c r="A35" s="22"/>
      <c r="B35" s="35"/>
      <c r="C35" s="1145" t="s">
        <v>527</v>
      </c>
      <c r="D35" s="1146"/>
      <c r="E35" s="1147"/>
      <c r="F35" s="36">
        <v>5.19</v>
      </c>
      <c r="G35" s="37">
        <v>6.96</v>
      </c>
      <c r="H35" s="37">
        <v>5.08</v>
      </c>
      <c r="I35" s="37">
        <v>4.5199999999999996</v>
      </c>
      <c r="J35" s="38">
        <v>3.97</v>
      </c>
      <c r="K35" s="22"/>
      <c r="L35" s="22"/>
      <c r="M35" s="22"/>
      <c r="N35" s="22"/>
      <c r="O35" s="22"/>
      <c r="P35" s="22"/>
    </row>
    <row r="36" spans="1:16" ht="39" customHeight="1" x14ac:dyDescent="0.15">
      <c r="A36" s="22"/>
      <c r="B36" s="35"/>
      <c r="C36" s="1145" t="s">
        <v>528</v>
      </c>
      <c r="D36" s="1146"/>
      <c r="E36" s="1147"/>
      <c r="F36" s="36" t="s">
        <v>482</v>
      </c>
      <c r="G36" s="37">
        <v>1.31</v>
      </c>
      <c r="H36" s="37">
        <v>1.86</v>
      </c>
      <c r="I36" s="37">
        <v>1.88</v>
      </c>
      <c r="J36" s="38">
        <v>1.74</v>
      </c>
      <c r="K36" s="22"/>
      <c r="L36" s="22"/>
      <c r="M36" s="22"/>
      <c r="N36" s="22"/>
      <c r="O36" s="22"/>
      <c r="P36" s="22"/>
    </row>
    <row r="37" spans="1:16" ht="39" customHeight="1" x14ac:dyDescent="0.15">
      <c r="A37" s="22"/>
      <c r="B37" s="35"/>
      <c r="C37" s="1145" t="s">
        <v>529</v>
      </c>
      <c r="D37" s="1146"/>
      <c r="E37" s="1147"/>
      <c r="F37" s="36">
        <v>0.06</v>
      </c>
      <c r="G37" s="37">
        <v>0.72</v>
      </c>
      <c r="H37" s="37">
        <v>0.27</v>
      </c>
      <c r="I37" s="37">
        <v>0.09</v>
      </c>
      <c r="J37" s="38">
        <v>1.31</v>
      </c>
      <c r="K37" s="22"/>
      <c r="L37" s="22"/>
      <c r="M37" s="22"/>
      <c r="N37" s="22"/>
      <c r="O37" s="22"/>
      <c r="P37" s="22"/>
    </row>
    <row r="38" spans="1:16" ht="39" customHeight="1" x14ac:dyDescent="0.15">
      <c r="A38" s="22"/>
      <c r="B38" s="35"/>
      <c r="C38" s="1145" t="s">
        <v>530</v>
      </c>
      <c r="D38" s="1146"/>
      <c r="E38" s="1147"/>
      <c r="F38" s="36">
        <v>1.02</v>
      </c>
      <c r="G38" s="37">
        <v>2.75</v>
      </c>
      <c r="H38" s="37">
        <v>1.91</v>
      </c>
      <c r="I38" s="37">
        <v>2.2000000000000002</v>
      </c>
      <c r="J38" s="38">
        <v>1.22</v>
      </c>
      <c r="K38" s="22"/>
      <c r="L38" s="22"/>
      <c r="M38" s="22"/>
      <c r="N38" s="22"/>
      <c r="O38" s="22"/>
      <c r="P38" s="22"/>
    </row>
    <row r="39" spans="1:16" ht="39" customHeight="1" x14ac:dyDescent="0.15">
      <c r="A39" s="22"/>
      <c r="B39" s="35"/>
      <c r="C39" s="1145" t="s">
        <v>531</v>
      </c>
      <c r="D39" s="1146"/>
      <c r="E39" s="1147"/>
      <c r="F39" s="36">
        <v>0.28999999999999998</v>
      </c>
      <c r="G39" s="37">
        <v>0.31</v>
      </c>
      <c r="H39" s="37">
        <v>0.11</v>
      </c>
      <c r="I39" s="37">
        <v>0.43</v>
      </c>
      <c r="J39" s="38">
        <v>0.39</v>
      </c>
      <c r="K39" s="22"/>
      <c r="L39" s="22"/>
      <c r="M39" s="22"/>
      <c r="N39" s="22"/>
      <c r="O39" s="22"/>
      <c r="P39" s="22"/>
    </row>
    <row r="40" spans="1:16" ht="39" customHeight="1" x14ac:dyDescent="0.15">
      <c r="A40" s="22"/>
      <c r="B40" s="35"/>
      <c r="C40" s="1145" t="s">
        <v>532</v>
      </c>
      <c r="D40" s="1146"/>
      <c r="E40" s="1147"/>
      <c r="F40" s="36">
        <v>0.1</v>
      </c>
      <c r="G40" s="37">
        <v>0.11</v>
      </c>
      <c r="H40" s="37">
        <v>0.1</v>
      </c>
      <c r="I40" s="37">
        <v>0.1</v>
      </c>
      <c r="J40" s="38">
        <v>0.1</v>
      </c>
      <c r="K40" s="22"/>
      <c r="L40" s="22"/>
      <c r="M40" s="22"/>
      <c r="N40" s="22"/>
      <c r="O40" s="22"/>
      <c r="P40" s="22"/>
    </row>
    <row r="41" spans="1:16" ht="39" customHeight="1" x14ac:dyDescent="0.15">
      <c r="A41" s="22"/>
      <c r="B41" s="35"/>
      <c r="C41" s="1145" t="s">
        <v>533</v>
      </c>
      <c r="D41" s="1146"/>
      <c r="E41" s="1147"/>
      <c r="F41" s="36">
        <v>0.13</v>
      </c>
      <c r="G41" s="37">
        <v>0</v>
      </c>
      <c r="H41" s="37">
        <v>0.04</v>
      </c>
      <c r="I41" s="37">
        <v>0.03</v>
      </c>
      <c r="J41" s="38">
        <v>0.01</v>
      </c>
      <c r="K41" s="22"/>
      <c r="L41" s="22"/>
      <c r="M41" s="22"/>
      <c r="N41" s="22"/>
      <c r="O41" s="22"/>
      <c r="P41" s="22"/>
    </row>
    <row r="42" spans="1:16" ht="39" customHeight="1" x14ac:dyDescent="0.15">
      <c r="A42" s="22"/>
      <c r="B42" s="39"/>
      <c r="C42" s="1145" t="s">
        <v>534</v>
      </c>
      <c r="D42" s="1146"/>
      <c r="E42" s="1147"/>
      <c r="F42" s="36" t="s">
        <v>482</v>
      </c>
      <c r="G42" s="37" t="s">
        <v>482</v>
      </c>
      <c r="H42" s="37" t="s">
        <v>482</v>
      </c>
      <c r="I42" s="37" t="s">
        <v>482</v>
      </c>
      <c r="J42" s="38" t="s">
        <v>482</v>
      </c>
      <c r="K42" s="22"/>
      <c r="L42" s="22"/>
      <c r="M42" s="22"/>
      <c r="N42" s="22"/>
      <c r="O42" s="22"/>
      <c r="P42" s="22"/>
    </row>
    <row r="43" spans="1:16" ht="39" customHeight="1" thickBot="1" x14ac:dyDescent="0.2">
      <c r="A43" s="22"/>
      <c r="B43" s="40"/>
      <c r="C43" s="1148" t="s">
        <v>535</v>
      </c>
      <c r="D43" s="1149"/>
      <c r="E43" s="1150"/>
      <c r="F43" s="41">
        <v>0.66</v>
      </c>
      <c r="G43" s="42">
        <v>0.02</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2009</v>
      </c>
      <c r="L45" s="60">
        <v>2042</v>
      </c>
      <c r="M45" s="60">
        <v>2014</v>
      </c>
      <c r="N45" s="60">
        <v>1989</v>
      </c>
      <c r="O45" s="61">
        <v>2010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x14ac:dyDescent="0.15">
      <c r="A48" s="48"/>
      <c r="B48" s="1163"/>
      <c r="C48" s="1164"/>
      <c r="D48" s="62"/>
      <c r="E48" s="1155" t="s">
        <v>15</v>
      </c>
      <c r="F48" s="1155"/>
      <c r="G48" s="1155"/>
      <c r="H48" s="1155"/>
      <c r="I48" s="1155"/>
      <c r="J48" s="1156"/>
      <c r="K48" s="63">
        <v>504</v>
      </c>
      <c r="L48" s="64">
        <v>536</v>
      </c>
      <c r="M48" s="64">
        <v>544</v>
      </c>
      <c r="N48" s="64">
        <v>549</v>
      </c>
      <c r="O48" s="65">
        <v>521</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482</v>
      </c>
      <c r="L49" s="64" t="s">
        <v>482</v>
      </c>
      <c r="M49" s="64" t="s">
        <v>482</v>
      </c>
      <c r="N49" s="64" t="s">
        <v>482</v>
      </c>
      <c r="O49" s="65" t="s">
        <v>482</v>
      </c>
      <c r="P49" s="48"/>
      <c r="Q49" s="48"/>
      <c r="R49" s="48"/>
      <c r="S49" s="48"/>
      <c r="T49" s="48"/>
      <c r="U49" s="48"/>
    </row>
    <row r="50" spans="1:21" ht="30.75" customHeight="1" x14ac:dyDescent="0.15">
      <c r="A50" s="48"/>
      <c r="B50" s="1163"/>
      <c r="C50" s="1164"/>
      <c r="D50" s="62"/>
      <c r="E50" s="1155" t="s">
        <v>17</v>
      </c>
      <c r="F50" s="1155"/>
      <c r="G50" s="1155"/>
      <c r="H50" s="1155"/>
      <c r="I50" s="1155"/>
      <c r="J50" s="1156"/>
      <c r="K50" s="63">
        <v>99</v>
      </c>
      <c r="L50" s="64">
        <v>109</v>
      </c>
      <c r="M50" s="64">
        <v>107</v>
      </c>
      <c r="N50" s="64">
        <v>99</v>
      </c>
      <c r="O50" s="65">
        <v>61</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t="s">
        <v>482</v>
      </c>
      <c r="M51" s="64" t="s">
        <v>482</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1746</v>
      </c>
      <c r="L52" s="64">
        <v>1841</v>
      </c>
      <c r="M52" s="64">
        <v>1868</v>
      </c>
      <c r="N52" s="64">
        <v>1929</v>
      </c>
      <c r="O52" s="65">
        <v>1995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866</v>
      </c>
      <c r="L53" s="69">
        <v>846</v>
      </c>
      <c r="M53" s="69">
        <v>797</v>
      </c>
      <c r="N53" s="69">
        <v>708</v>
      </c>
      <c r="O53" s="70">
        <v>597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2016-02-15T02:01:45Z</dcterms:created>
  <dcterms:modified xsi:type="dcterms:W3CDTF">2016-05-02T09:05:05Z</dcterms:modified>
  <cp:category/>
</cp:coreProperties>
</file>