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4385" yWindow="-15" windowWidth="14430" windowHeight="129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C37" i="9"/>
  <c r="AM36" i="9"/>
  <c r="C36" i="9"/>
  <c r="CO34" i="9"/>
  <c r="CO35" i="9" s="1"/>
  <c r="CO36" i="9" s="1"/>
  <c r="CO37" i="9" s="1"/>
  <c r="CO38" i="9" s="1"/>
  <c r="CO39" i="9" s="1"/>
  <c r="CO40" i="9" s="1"/>
  <c r="CO41" i="9" s="1"/>
  <c r="CO42" i="9" s="1"/>
  <c r="CO43" i="9" s="1"/>
  <c r="BW34" i="9"/>
  <c r="BW35" i="9" s="1"/>
  <c r="BW36"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c r="BE35" i="9" s="1"/>
  <c r="BE36" i="9" s="1"/>
</calcChain>
</file>

<file path=xl/sharedStrings.xml><?xml version="1.0" encoding="utf-8"?>
<sst xmlns="http://schemas.openxmlformats.org/spreadsheetml/2006/main" count="1135" uniqueCount="551">
  <si>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</si>
  <si>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</si>
  <si>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</si>
  <si>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</si>
  <si>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</si>
  <si>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</si>
  <si>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</si>
  <si>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</si>
  <si>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</si>
  <si>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</si>
  <si>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</si>
  <si>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</si>
  <si>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</si>
  <si>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</si>
  <si>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</si>
  <si>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</si>
  <si>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</si>
  <si>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</si>
  <si>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</si>
  <si>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</si>
  <si>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</si>
  <si>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</si>
  <si>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</si>
  <si>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</si>
  <si>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</si>
  <si>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</si>
  <si>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</si>
  <si>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</si>
  <si>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</si>
  <si>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</si>
  <si>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</si>
  <si>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</si>
  <si>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</si>
  <si>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</si>
  <si>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</si>
  <si>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</si>
  <si>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</si>
  <si>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</si>
  <si>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</si>
  <si>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</si>
  <si>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</si>
  <si>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</si>
  <si>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</si>
  <si>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</si>
  <si>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</si>
  <si>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</si>
  <si>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</si>
  <si>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</si>
  <si>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</si>
  <si>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</si>
  <si>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</si>
  <si>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</si>
  <si>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</si>
  <si>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</si>
  <si>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</si>
  <si>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</si>
  <si>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</si>
  <si>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</si>
  <si>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</si>
  <si>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</si>
  <si>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</si>
  <si>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</si>
  <si>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</si>
  <si>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</si>
  <si>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</si>
  <si>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</si>
  <si>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</si>
  <si>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</si>
  <si>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</si>
  <si>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</si>
  <si>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</si>
  <si>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</si>
  <si>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</si>
  <si>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</si>
  <si>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</si>
  <si>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</si>
  <si>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</si>
  <si>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</si>
  <si>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</si>
  <si>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</si>
  <si>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</si>
  <si>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</si>
  <si>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</si>
  <si>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</si>
  <si>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</si>
  <si>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</si>
  <si>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</si>
  <si>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</si>
  <si>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</si>
  <si>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</si>
  <si>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</si>
  <si>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</si>
  <si>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</si>
  <si>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</si>
  <si>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</si>
  <si>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</si>
  <si>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</si>
  <si>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</si>
  <si>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</si>
  <si>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</si>
  <si>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</si>
  <si>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</si>
  <si>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</si>
  <si>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</si>
  <si>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</si>
  <si>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</si>
  <si>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</si>
  <si>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</si>
  <si>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</si>
  <si>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</si>
  <si>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</si>
  <si>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</si>
  <si>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</si>
  <si>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</si>
  <si>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</si>
  <si>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</si>
  <si>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</si>
  <si>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</si>
  <si>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</si>
  <si>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</si>
  <si>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</si>
  <si>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</si>
  <si>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</si>
  <si>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</si>
  <si>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</si>
  <si>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</si>
  <si>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</si>
  <si>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</si>
  <si>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</si>
  <si>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</si>
  <si>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</si>
  <si>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</si>
  <si>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</si>
  <si>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</si>
  <si>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</si>
  <si>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</si>
  <si>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</si>
  <si>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</si>
  <si>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</si>
  <si>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</si>
  <si>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</si>
  <si>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</si>
  <si>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</si>
  <si>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</si>
  <si>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</si>
  <si>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</si>
  <si>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</si>
  <si>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</si>
  <si>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</si>
  <si>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</si>
  <si>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</si>
  <si>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</si>
  <si>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</si>
  <si>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</si>
  <si>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</si>
  <si>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</si>
  <si>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</si>
  <si>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</si>
  <si>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</si>
  <si>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</si>
  <si>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</si>
  <si>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</si>
  <si>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</si>
  <si>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</si>
  <si>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</si>
  <si>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</si>
  <si>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</si>
  <si>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</si>
  <si>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</si>
  <si>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</si>
  <si>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</si>
  <si>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</si>
  <si>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</si>
  <si>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</si>
  <si>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</si>
  <si>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</si>
  <si>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</si>
  <si>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</si>
  <si>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</si>
  <si>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</si>
  <si>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</si>
  <si>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</si>
  <si>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</si>
  <si>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</si>
  <si>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</si>
  <si>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</si>
  <si>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</si>
  <si>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</si>
  <si>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</si>
  <si>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</si>
  <si>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</si>
  <si>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</si>
  <si>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</si>
  <si>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</si>
  <si>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広島県三次市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</si>
  <si>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</si>
  <si>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</si>
  <si>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</si>
  <si>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</si>
  <si>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</si>
  <si>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</si>
  <si>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</si>
  <si>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</si>
  <si>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</si>
  <si>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</si>
  <si>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</si>
  <si>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</si>
  <si>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</si>
  <si>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</si>
  <si>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</si>
  <si>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</si>
  <si>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</si>
  <si>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</si>
  <si>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</si>
  <si>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</si>
  <si>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</si>
  <si>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</si>
  <si>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</si>
  <si>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</si>
  <si>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</si>
  <si>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</si>
  <si>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</si>
  <si>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</si>
  <si>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</si>
  <si>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</si>
  <si>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</si>
  <si>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</si>
  <si>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</si>
  <si>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</si>
  <si>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</si>
  <si>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</si>
  <si>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</si>
  <si>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</si>
  <si>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</si>
  <si>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</si>
  <si>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</si>
  <si>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</si>
  <si>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</si>
  <si>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</si>
  <si>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</si>
  <si>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</si>
  <si>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</si>
  <si>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</si>
  <si>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</si>
  <si>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</si>
  <si>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</si>
  <si>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</si>
  <si>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</si>
  <si>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</si>
  <si>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</si>
  <si>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</si>
  <si>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</si>
  <si>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</si>
  <si>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</si>
  <si>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</si>
  <si>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</si>
  <si>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</si>
  <si>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</si>
  <si>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</si>
  <si>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</si>
  <si>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</si>
  <si>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</si>
  <si>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</si>
  <si>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</si>
  <si>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</si>
  <si>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</si>
  <si>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</si>
  <si>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</si>
  <si>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</si>
  <si>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</si>
  <si>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</si>
  <si>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</si>
  <si>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</si>
  <si>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</si>
  <si>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</si>
  <si>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</si>
  <si>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</si>
  <si>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</si>
  <si>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</si>
  <si>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</si>
  <si>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</si>
  <si>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</si>
  <si>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</si>
  <si>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</si>
  <si>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</si>
  <si>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</si>
  <si>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</si>
  <si>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</si>
  <si>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</si>
  <si>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</si>
  <si>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</si>
  <si>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</si>
  <si>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</si>
  <si>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</si>
  <si>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</si>
  <si>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</si>
  <si>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</si>
  <si>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</si>
  <si>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</si>
  <si>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</si>
  <si>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</si>
  <si>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</si>
  <si>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</si>
  <si>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</si>
  <si>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</si>
  <si>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</si>
  <si>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</si>
  <si>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</si>
  <si>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</si>
  <si>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</si>
  <si>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</si>
  <si>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</si>
  <si>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</si>
  <si>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</si>
  <si>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</si>
  <si>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</si>
  <si>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</si>
  <si>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</si>
  <si>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</si>
  <si>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</si>
  <si>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</si>
  <si>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</si>
  <si>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</si>
  <si>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</si>
  <si>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</si>
  <si>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</si>
  <si>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</si>
  <si>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</si>
  <si>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</si>
  <si>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</si>
  <si>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</si>
  <si>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</si>
  <si>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</si>
  <si>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</si>
  <si>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</si>
  <si>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</si>
  <si>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</si>
  <si>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</si>
  <si>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</si>
  <si>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</si>
  <si>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</si>
  <si>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</si>
  <si>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</si>
  <si>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広島県三次市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</si>
  <si>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</si>
  <si>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</si>
  <si>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</si>
  <si>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</si>
  <si>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</si>
  <si>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</si>
  <si>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</si>
  <si>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</si>
  <si>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</si>
  <si>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</si>
  <si>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</si>
  <si>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</si>
  <si>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</si>
  <si>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</si>
  <si>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</si>
  <si>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</si>
  <si>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</si>
  <si>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</si>
  <si>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</si>
  <si>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</si>
  <si>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</si>
  <si>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</si>
  <si>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</si>
  <si>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</si>
  <si>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</si>
  <si>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</si>
  <si>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</si>
  <si>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</si>
  <si>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</si>
  <si>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</si>
  <si>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</si>
  <si>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</si>
  <si>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</si>
  <si>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</si>
  <si>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</si>
  <si>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</si>
  <si>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</si>
  <si>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</si>
  <si>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</si>
  <si>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</si>
  <si>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</si>
  <si>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</si>
  <si>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</si>
  <si>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</si>
  <si>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</si>
  <si>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</si>
  <si>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</si>
  <si>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</si>
  <si>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</si>
  <si>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</si>
  <si>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</si>
  <si>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</si>
  <si>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</si>
  <si>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</si>
  <si>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</si>
  <si>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</si>
  <si>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</si>
  <si>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</si>
  <si>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</si>
  <si>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</si>
  <si>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</si>
  <si>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</si>
  <si>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</si>
  <si>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</si>
  <si>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</si>
  <si>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</si>
  <si>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</si>
  <si>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</si>
  <si>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</si>
  <si>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</si>
  <si>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</si>
  <si>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</si>
  <si>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</si>
  <si>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</si>
  <si>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</si>
  <si>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</si>
  <si>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</si>
  <si>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</si>
  <si>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</si>
  <si>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</si>
  <si>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</si>
  <si>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</si>
  <si>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</si>
  <si>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</si>
  <si>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</si>
  <si>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</si>
  <si>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</si>
  <si>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</si>
  <si>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</si>
  <si>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</si>
  <si>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</si>
  <si>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</si>
  <si>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</si>
  <si>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</si>
  <si>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</si>
  <si>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</si>
  <si>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</si>
  <si>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</si>
  <si>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</si>
  <si>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</si>
  <si>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</si>
  <si>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</si>
  <si>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</si>
  <si>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</si>
  <si>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</si>
  <si>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</si>
  <si>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</si>
  <si>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</si>
  <si>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</si>
  <si>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</si>
  <si>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</si>
  <si>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</si>
  <si>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</si>
  <si>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</si>
  <si>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</si>
  <si>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</si>
  <si>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</si>
  <si>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</si>
  <si>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</si>
  <si>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</si>
  <si>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</si>
  <si>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</si>
  <si>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</si>
  <si>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</si>
  <si>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</si>
  <si>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</si>
  <si>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</si>
  <si>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</si>
  <si>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</si>
  <si>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</si>
  <si>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</si>
  <si>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</si>
  <si>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</si>
  <si>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</si>
  <si>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</si>
  <si>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</si>
  <si>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</si>
  <si>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</si>
  <si>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</si>
  <si>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</si>
  <si>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</si>
  <si>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</si>
  <si>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</si>
  <si>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</si>
  <si>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</si>
  <si>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</si>
  <si>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</si>
  <si>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</si>
  <si>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</si>
  <si>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</si>
  <si>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</si>
  <si>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</si>
  <si>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</si>
  <si>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</si>
  <si>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</si>
  <si>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</si>
  <si>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</si>
  <si>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</si>
  <si>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</si>
  <si>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</si>
  <si>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</si>
  <si>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</si>
  <si>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</si>
  <si>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</si>
  <si>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</si>
  <si>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</si>
  <si>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</si>
  <si>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</si>
  <si>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</si>
  <si>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</si>
  <si>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</si>
  <si>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</si>
  <si>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</si>
  <si>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</si>
  <si>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</si>
  <si>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</si>
  <si>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</si>
  <si>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</si>
  <si>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水道事業会計</t>
  </si>
  <si>
    <t>一般会計</t>
  </si>
  <si>
    <t>国民健康保険特別会計</t>
  </si>
  <si>
    <t>介護保険特別会計</t>
  </si>
  <si>
    <t>診療所特別会計</t>
  </si>
  <si>
    <t>後期高齢者医療特別会計</t>
  </si>
  <si>
    <t>土地取得特別会計</t>
  </si>
  <si>
    <t>その他会計（赤字）</t>
  </si>
  <si>
    <t>その他会計（黒字）</t>
  </si>
  <si>
    <t>-</t>
    <phoneticPr fontId="2"/>
  </si>
  <si>
    <t>-</t>
    <phoneticPr fontId="2"/>
  </si>
  <si>
    <t>-</t>
    <phoneticPr fontId="2"/>
  </si>
  <si>
    <t>備北地区消防組合（一般会計）</t>
    <rPh sb="0" eb="2">
      <t>ビホク</t>
    </rPh>
    <rPh sb="2" eb="4">
      <t>チク</t>
    </rPh>
    <rPh sb="4" eb="6">
      <t>ショウボウ</t>
    </rPh>
    <rPh sb="6" eb="8">
      <t>クミアイ</t>
    </rPh>
    <rPh sb="9" eb="11">
      <t>イッパン</t>
    </rPh>
    <rPh sb="11" eb="13">
      <t>カイケイ</t>
    </rPh>
    <phoneticPr fontId="2"/>
  </si>
  <si>
    <t>広島県後期高齢者医療広域連合（一般会計）</t>
    <rPh sb="0" eb="3">
      <t>ヒロシマケン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</si>
  <si>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</si>
  <si>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三次市観光協会</t>
  </si>
  <si>
    <t>広島三次ワイナリー</t>
  </si>
  <si>
    <t>君田トエンティワン</t>
  </si>
  <si>
    <t>布野特産センター</t>
  </si>
  <si>
    <t>吉舎食品</t>
  </si>
  <si>
    <t>奥田元宋・小由女美術館</t>
  </si>
  <si>
    <t>三次ケーブルビジョン</t>
  </si>
  <si>
    <t>みわ３７５</t>
  </si>
  <si>
    <t>暮らしサポートみよし</t>
  </si>
  <si>
    <t>地域包括支援センターみよし</t>
  </si>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</sst>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117969</c:v>
                </c:pt>
                <c:pt idx="1">
                  <c:v>123116</c:v>
                </c:pt>
                <c:pt idx="2">
                  <c:v>110944</c:v>
                </c:pt>
                <c:pt idx="3">
                  <c:v>166760</c:v>
                </c:pt>
                <c:pt idx="4">
                  <c:v>191276</c:v>
                </c:pt>
              </c:numCache>
            </c:numRef>
          </c:val>
          <c:smooth val="0"/>
        </c:ser>
        <c:dLbls>
          <c:showLegendKey val="0"/>
          <c:showVal val="0"/>
          <c:showCatName val="0"/>
          <c:showSerName val="0"/>
          <c:showPercent val="0"/>
          <c:showBubbleSize val="0"/>
        </c:dLbls>
        <c:marker val="1"/>
        <c:smooth val="0"/>
        <c:axId val="136907776"/>
        <c:axId val="136914048"/>
      </c:lineChart>
      <c:catAx>
        <c:axId val="136907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14048"/>
        <c:crosses val="autoZero"/>
        <c:auto val="1"/>
        <c:lblAlgn val="ctr"/>
        <c:lblOffset val="100"/>
        <c:tickLblSkip val="1"/>
        <c:tickMarkSkip val="1"/>
        <c:noMultiLvlLbl val="0"/>
      </c:catAx>
      <c:valAx>
        <c:axId val="1369140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90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4.8600000000000003</c:v>
                </c:pt>
                <c:pt idx="1">
                  <c:v>4.38</c:v>
                </c:pt>
                <c:pt idx="2">
                  <c:v>4.28</c:v>
                </c:pt>
                <c:pt idx="3">
                  <c:v>3.6</c:v>
                </c:pt>
                <c:pt idx="4">
                  <c:v>3.93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9.92</c:v>
                </c:pt>
                <c:pt idx="1">
                  <c:v>13.18</c:v>
                </c:pt>
                <c:pt idx="2">
                  <c:v>15.93</c:v>
                </c:pt>
                <c:pt idx="3">
                  <c:v>16.63</c:v>
                </c:pt>
                <c:pt idx="4">
                  <c:v>16.79</c:v>
                </c:pt>
              </c:numCache>
            </c:numRef>
          </c:val>
        </c:ser>
        <c:dLbls>
          <c:showLegendKey val="0"/>
          <c:showVal val="0"/>
          <c:showCatName val="0"/>
          <c:showSerName val="0"/>
          <c:showPercent val="0"/>
          <c:showBubbleSize val="0"/>
        </c:dLbls>
        <c:gapWidth val="250"/>
        <c:overlap val="100"/>
        <c:axId val="137292416"/>
        <c:axId val="13729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4.1900000000000004</c:v>
                </c:pt>
                <c:pt idx="1">
                  <c:v>3.73</c:v>
                </c:pt>
                <c:pt idx="2">
                  <c:v>3.19</c:v>
                </c:pt>
                <c:pt idx="3">
                  <c:v>6.35</c:v>
                </c:pt>
                <c:pt idx="4">
                  <c:v>8.3699999999999992</c:v>
                </c:pt>
              </c:numCache>
            </c:numRef>
          </c:val>
          <c:smooth val="0"/>
        </c:ser>
        <c:dLbls>
          <c:showLegendKey val="0"/>
          <c:showVal val="0"/>
          <c:showCatName val="0"/>
          <c:showSerName val="0"/>
          <c:showPercent val="0"/>
          <c:showBubbleSize val="0"/>
        </c:dLbls>
        <c:marker val="1"/>
        <c:smooth val="0"/>
        <c:axId val="137292416"/>
        <c:axId val="137294592"/>
      </c:lineChart>
      <c:catAx>
        <c:axId val="13729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294592"/>
        <c:crosses val="autoZero"/>
        <c:auto val="1"/>
        <c:lblAlgn val="ctr"/>
        <c:lblOffset val="100"/>
        <c:tickLblSkip val="1"/>
        <c:tickMarkSkip val="1"/>
        <c:noMultiLvlLbl val="0"/>
      </c:catAx>
      <c:valAx>
        <c:axId val="13729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29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0.04</c:v>
                </c:pt>
                <c:pt idx="4">
                  <c:v>#N/A</c:v>
                </c:pt>
                <c:pt idx="5">
                  <c:v>0.06</c:v>
                </c:pt>
                <c:pt idx="6">
                  <c:v>#N/A</c:v>
                </c:pt>
                <c:pt idx="7">
                  <c:v>0.05</c:v>
                </c:pt>
                <c:pt idx="8">
                  <c:v>#N/A</c:v>
                </c:pt>
                <c:pt idx="9">
                  <c:v>0.06</c:v>
                </c:pt>
              </c:numCache>
            </c:numRef>
          </c:val>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0.05</c:v>
                </c:pt>
                <c:pt idx="4">
                  <c:v>#N/A</c:v>
                </c:pt>
                <c:pt idx="5">
                  <c:v>0.04</c:v>
                </c:pt>
                <c:pt idx="6">
                  <c:v>#N/A</c:v>
                </c:pt>
                <c:pt idx="7">
                  <c:v>0.04</c:v>
                </c:pt>
                <c:pt idx="8">
                  <c:v>#N/A</c:v>
                </c:pt>
                <c:pt idx="9">
                  <c:v>0.08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0.16</c:v>
                </c:pt>
                <c:pt idx="4">
                  <c:v>#N/A</c:v>
                </c:pt>
                <c:pt idx="5">
                  <c:v>0.24</c:v>
                </c:pt>
                <c:pt idx="6">
                  <c:v>#N/A</c:v>
                </c:pt>
                <c:pt idx="7">
                  <c:v>0.22</c:v>
                </c:pt>
                <c:pt idx="8">
                  <c:v>#N/A</c:v>
                </c:pt>
                <c:pt idx="9">
                  <c:v>0.27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0.27</c:v>
                </c:pt>
                <c:pt idx="4">
                  <c:v>#N/A</c:v>
                </c:pt>
                <c:pt idx="5">
                  <c:v>2.83</c:v>
                </c:pt>
                <c:pt idx="6">
                  <c:v>#N/A</c:v>
                </c:pt>
                <c:pt idx="7">
                  <c:v>0.46</c:v>
                </c:pt>
                <c:pt idx="8">
                  <c:v>#N/A</c:v>
                </c:pt>
                <c:pt idx="9">
                  <c:v>0.28000000000000003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4.8600000000000003</c:v>
                </c:pt>
                <c:pt idx="2">
                  <c:v>#N/A</c:v>
                </c:pt>
                <c:pt idx="3">
                  <c:v>4.33</c:v>
                </c:pt>
                <c:pt idx="4">
                  <c:v>#N/A</c:v>
                </c:pt>
                <c:pt idx="5">
                  <c:v>4.24</c:v>
                </c:pt>
                <c:pt idx="6">
                  <c:v>#N/A</c:v>
                </c:pt>
                <c:pt idx="7">
                  <c:v>3.55</c:v>
                </c:pt>
                <c:pt idx="8">
                  <c:v>#N/A</c:v>
                </c:pt>
                <c:pt idx="9">
                  <c:v>3.84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6.23</c:v>
                </c:pt>
                <c:pt idx="2">
                  <c:v>#N/A</c:v>
                </c:pt>
                <c:pt idx="3">
                  <c:v>6.28</c:v>
                </c:pt>
                <c:pt idx="4">
                  <c:v>#N/A</c:v>
                </c:pt>
                <c:pt idx="5">
                  <c:v>6.31</c:v>
                </c:pt>
                <c:pt idx="6">
                  <c:v>#N/A</c:v>
                </c:pt>
                <c:pt idx="7">
                  <c:v>5.96</c:v>
                </c:pt>
                <c:pt idx="8">
                  <c:v>#N/A</c:v>
                </c:pt>
                <c:pt idx="9">
                  <c:v>5.73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8.15</c:v>
                </c:pt>
                <c:pt idx="2">
                  <c:v>#N/A</c:v>
                </c:pt>
                <c:pt idx="3">
                  <c:v>11.66</c:v>
                </c:pt>
                <c:pt idx="4">
                  <c:v>#N/A</c:v>
                </c:pt>
                <c:pt idx="5">
                  <c:v>15.67</c:v>
                </c:pt>
                <c:pt idx="6">
                  <c:v>#N/A</c:v>
                </c:pt>
                <c:pt idx="7">
                  <c:v>17.600000000000001</c:v>
                </c:pt>
                <c:pt idx="8">
                  <c:v>#N/A</c:v>
                </c:pt>
                <c:pt idx="9">
                  <c:v>20.64</c:v>
                </c:pt>
              </c:numCache>
            </c:numRef>
          </c:val>
        </c:ser>
        <c:dLbls>
          <c:showLegendKey val="0"/>
          <c:showVal val="0"/>
          <c:showCatName val="0"/>
          <c:showSerName val="0"/>
          <c:showPercent val="0"/>
          <c:showBubbleSize val="0"/>
        </c:dLbls>
        <c:gapWidth val="150"/>
        <c:overlap val="100"/>
        <c:axId val="138511104"/>
        <c:axId val="138512640"/>
      </c:barChart>
      <c:catAx>
        <c:axId val="13851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512640"/>
        <c:crosses val="autoZero"/>
        <c:auto val="1"/>
        <c:lblAlgn val="ctr"/>
        <c:lblOffset val="100"/>
        <c:tickLblSkip val="1"/>
        <c:tickMarkSkip val="1"/>
        <c:noMultiLvlLbl val="0"/>
      </c:catAx>
      <c:valAx>
        <c:axId val="13851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1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6270</c:v>
                </c:pt>
                <c:pt idx="5">
                  <c:v>6323</c:v>
                </c:pt>
                <c:pt idx="8">
                  <c:v>6269</c:v>
                </c:pt>
                <c:pt idx="11">
                  <c:v>6481</c:v>
                </c:pt>
                <c:pt idx="14">
                  <c:v>6767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114</c:v>
                </c:pt>
                <c:pt idx="3">
                  <c:v>106</c:v>
                </c:pt>
                <c:pt idx="6">
                  <c:v>88</c:v>
                </c:pt>
                <c:pt idx="9">
                  <c:v>77</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c:v>
                </c:pt>
                <c:pt idx="3">
                  <c:v>7</c:v>
                </c:pt>
                <c:pt idx="6">
                  <c:v>7</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1082</c:v>
                </c:pt>
                <c:pt idx="3">
                  <c:v>969</c:v>
                </c:pt>
                <c:pt idx="6">
                  <c:v>1024</c:v>
                </c:pt>
                <c:pt idx="9">
                  <c:v>1069</c:v>
                </c:pt>
                <c:pt idx="12">
                  <c:v>1265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7585</c:v>
                </c:pt>
                <c:pt idx="3">
                  <c:v>7673</c:v>
                </c:pt>
                <c:pt idx="6">
                  <c:v>7559</c:v>
                </c:pt>
                <c:pt idx="9">
                  <c:v>7528</c:v>
                </c:pt>
                <c:pt idx="12">
                  <c:v>7127</c:v>
                </c:pt>
              </c:numCache>
            </c:numRef>
          </c:val>
        </c:ser>
        <c:dLbls>
          <c:showLegendKey val="0"/>
          <c:showVal val="0"/>
          <c:showCatName val="0"/>
          <c:showSerName val="0"/>
          <c:showPercent val="0"/>
          <c:showBubbleSize val="0"/>
        </c:dLbls>
        <c:gapWidth val="100"/>
        <c:overlap val="100"/>
        <c:axId val="141103872"/>
        <c:axId val="141105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2518</c:v>
                </c:pt>
                <c:pt idx="2">
                  <c:v>#N/A</c:v>
                </c:pt>
                <c:pt idx="3">
                  <c:v>#N/A</c:v>
                </c:pt>
                <c:pt idx="4">
                  <c:v>2432</c:v>
                </c:pt>
                <c:pt idx="5">
                  <c:v>#N/A</c:v>
                </c:pt>
                <c:pt idx="6">
                  <c:v>#N/A</c:v>
                </c:pt>
                <c:pt idx="7">
                  <c:v>2409</c:v>
                </c:pt>
                <c:pt idx="8">
                  <c:v>#N/A</c:v>
                </c:pt>
                <c:pt idx="9">
                  <c:v>#N/A</c:v>
                </c:pt>
                <c:pt idx="10">
                  <c:v>2200</c:v>
                </c:pt>
                <c:pt idx="11">
                  <c:v>#N/A</c:v>
                </c:pt>
                <c:pt idx="12">
                  <c:v>#N/A</c:v>
                </c:pt>
                <c:pt idx="13">
                  <c:v>1696</c:v>
                </c:pt>
                <c:pt idx="14">
                  <c:v>#N/A</c:v>
                </c:pt>
              </c:numCache>
            </c:numRef>
          </c:val>
          <c:smooth val="0"/>
        </c:ser>
        <c:dLbls>
          <c:showLegendKey val="0"/>
          <c:showVal val="0"/>
          <c:showCatName val="0"/>
          <c:showSerName val="0"/>
          <c:showPercent val="0"/>
          <c:showBubbleSize val="0"/>
        </c:dLbls>
        <c:marker val="1"/>
        <c:smooth val="0"/>
        <c:axId val="141103872"/>
        <c:axId val="141105792"/>
      </c:lineChart>
      <c:catAx>
        <c:axId val="14110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05792"/>
        <c:crosses val="autoZero"/>
        <c:auto val="1"/>
        <c:lblAlgn val="ctr"/>
        <c:lblOffset val="100"/>
        <c:tickLblSkip val="1"/>
        <c:tickMarkSkip val="1"/>
        <c:noMultiLvlLbl val="0"/>
      </c:catAx>
      <c:valAx>
        <c:axId val="14110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0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52630</c:v>
                </c:pt>
                <c:pt idx="5">
                  <c:v>52802</c:v>
                </c:pt>
                <c:pt idx="8">
                  <c:v>52797</c:v>
                </c:pt>
                <c:pt idx="11">
                  <c:v>53967</c:v>
                </c:pt>
                <c:pt idx="14">
                  <c:v>55263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5077</c:v>
                </c:pt>
                <c:pt idx="5">
                  <c:v>4843</c:v>
                </c:pt>
                <c:pt idx="8">
                  <c:v>4806</c:v>
                </c:pt>
                <c:pt idx="11">
                  <c:v>4318</c:v>
                </c:pt>
                <c:pt idx="14">
                  <c:v>4316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8855</c:v>
                </c:pt>
                <c:pt idx="5">
                  <c:v>10292</c:v>
                </c:pt>
                <c:pt idx="8">
                  <c:v>10882</c:v>
                </c:pt>
                <c:pt idx="11">
                  <c:v>12936</c:v>
                </c:pt>
                <c:pt idx="14">
                  <c:v>11858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1886</c:v>
                </c:pt>
                <c:pt idx="3">
                  <c:v>987</c:v>
                </c:pt>
                <c:pt idx="6">
                  <c:v>8</c:v>
                </c:pt>
                <c:pt idx="9">
                  <c:v>6</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6819</c:v>
                </c:pt>
                <c:pt idx="3">
                  <c:v>6744</c:v>
                </c:pt>
                <c:pt idx="6">
                  <c:v>6447</c:v>
                </c:pt>
                <c:pt idx="9">
                  <c:v>6735</c:v>
                </c:pt>
                <c:pt idx="12">
                  <c:v>6449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57</c:v>
                </c:pt>
                <c:pt idx="3">
                  <c:v>51</c:v>
                </c:pt>
                <c:pt idx="6">
                  <c:v>45</c:v>
                </c:pt>
                <c:pt idx="9">
                  <c:v>41</c:v>
                </c:pt>
                <c:pt idx="12">
                  <c:v>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17082</c:v>
                </c:pt>
                <c:pt idx="3">
                  <c:v>15555</c:v>
                </c:pt>
                <c:pt idx="6">
                  <c:v>13920</c:v>
                </c:pt>
                <c:pt idx="9">
                  <c:v>13701</c:v>
                </c:pt>
                <c:pt idx="12">
                  <c:v>14709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558</c:v>
                </c:pt>
                <c:pt idx="3">
                  <c:v>480</c:v>
                </c:pt>
                <c:pt idx="6">
                  <c:v>415</c:v>
                </c:pt>
                <c:pt idx="9">
                  <c:v>359</c:v>
                </c:pt>
                <c:pt idx="12">
                  <c:v>310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61953</c:v>
                </c:pt>
                <c:pt idx="3">
                  <c:v>61567</c:v>
                </c:pt>
                <c:pt idx="6">
                  <c:v>60451</c:v>
                </c:pt>
                <c:pt idx="9">
                  <c:v>59691</c:v>
                </c:pt>
                <c:pt idx="12">
                  <c:v>59562</c:v>
                </c:pt>
              </c:numCache>
            </c:numRef>
          </c:val>
        </c:ser>
        <c:dLbls>
          <c:showLegendKey val="0"/>
          <c:showVal val="0"/>
          <c:showCatName val="0"/>
          <c:showSerName val="0"/>
          <c:showPercent val="0"/>
          <c:showBubbleSize val="0"/>
        </c:dLbls>
        <c:gapWidth val="100"/>
        <c:overlap val="100"/>
        <c:axId val="141249152"/>
        <c:axId val="14125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21792</c:v>
                </c:pt>
                <c:pt idx="2">
                  <c:v>#N/A</c:v>
                </c:pt>
                <c:pt idx="3">
                  <c:v>#N/A</c:v>
                </c:pt>
                <c:pt idx="4">
                  <c:v>17448</c:v>
                </c:pt>
                <c:pt idx="5">
                  <c:v>#N/A</c:v>
                </c:pt>
                <c:pt idx="6">
                  <c:v>#N/A</c:v>
                </c:pt>
                <c:pt idx="7">
                  <c:v>12802</c:v>
                </c:pt>
                <c:pt idx="8">
                  <c:v>#N/A</c:v>
                </c:pt>
                <c:pt idx="9">
                  <c:v>#N/A</c:v>
                </c:pt>
                <c:pt idx="10">
                  <c:v>9310</c:v>
                </c:pt>
                <c:pt idx="11">
                  <c:v>#N/A</c:v>
                </c:pt>
                <c:pt idx="12">
                  <c:v>#N/A</c:v>
                </c:pt>
                <c:pt idx="13">
                  <c:v>9632</c:v>
                </c:pt>
                <c:pt idx="14">
                  <c:v>#N/A</c:v>
                </c:pt>
              </c:numCache>
            </c:numRef>
          </c:val>
          <c:smooth val="0"/>
        </c:ser>
        <c:dLbls>
          <c:showLegendKey val="0"/>
          <c:showVal val="0"/>
          <c:showCatName val="0"/>
          <c:showSerName val="0"/>
          <c:showPercent val="0"/>
          <c:showBubbleSize val="0"/>
        </c:dLbls>
        <c:marker val="1"/>
        <c:smooth val="0"/>
        <c:axId val="141249152"/>
        <c:axId val="141255424"/>
      </c:lineChart>
      <c:catAx>
        <c:axId val="1412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255424"/>
        <c:crosses val="autoZero"/>
        <c:auto val="1"/>
        <c:lblAlgn val="ctr"/>
        <c:lblOffset val="100"/>
        <c:tickLblSkip val="1"/>
        <c:tickMarkSkip val="1"/>
        <c:noMultiLvlLbl val="0"/>
      </c:catAx>
      <c:valAx>
        <c:axId val="14125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4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55,302
54,848
778.14
46,039,478
44,814,709
970,359
24,660,833
54,344,187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52.5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長引く不況や，人口減少などにより，中山間地域に位置する本市においても，税収の増額は望めず，類似団体内平均を下回っている。指数の分母である基準財政需要額のうち公債費にかかる需要額が約４</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億円で４分の１を</a:t>
          </a:r>
          <a:r>
            <a:rPr kumimoji="1" lang="ja-JP" altLang="en-US" sz="1300">
              <a:solidFill>
                <a:schemeClr val="dk1"/>
              </a:solidFill>
              <a:effectLst/>
              <a:latin typeface="+mn-lt"/>
              <a:ea typeface="+mn-ea"/>
              <a:cs typeface="+mn-cs"/>
            </a:rPr>
            <a:t>超え</a:t>
          </a:r>
          <a:r>
            <a:rPr kumimoji="1" lang="ja-JP" altLang="ja-JP" sz="1300">
              <a:solidFill>
                <a:schemeClr val="dk1"/>
              </a:solidFill>
              <a:effectLst/>
              <a:latin typeface="+mn-lt"/>
              <a:ea typeface="+mn-ea"/>
              <a:cs typeface="+mn-cs"/>
            </a:rPr>
            <a:t>ており，数値を下げる要因となっている。経常的な経費の節減に努め，債権確保対策の強化による市税収入等の確保に引き続き取り組む。</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5" name="直線コネクタ 74"/>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9"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市町村合併後に借り入れた合併特例債及び過疎対策事業債の償還等により，公債費の割合が高率となっている。</a:t>
          </a:r>
          <a:r>
            <a:rPr kumimoji="1" lang="ja-JP" altLang="en-US" sz="1300">
              <a:solidFill>
                <a:schemeClr val="dk1"/>
              </a:solidFill>
              <a:effectLst/>
              <a:latin typeface="+mn-lt"/>
              <a:ea typeface="+mn-ea"/>
              <a:cs typeface="+mn-cs"/>
            </a:rPr>
            <a:t>扶助費や</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補助費等が増額したが，</a:t>
          </a:r>
          <a:r>
            <a:rPr kumimoji="1" lang="ja-JP" altLang="en-US" sz="1300">
              <a:solidFill>
                <a:schemeClr val="dk1"/>
              </a:solidFill>
              <a:effectLst/>
              <a:latin typeface="+mn-lt"/>
              <a:ea typeface="+mn-ea"/>
              <a:cs typeface="+mn-cs"/>
            </a:rPr>
            <a:t>公債</a:t>
          </a:r>
          <a:r>
            <a:rPr kumimoji="1" lang="ja-JP" altLang="ja-JP" sz="1300">
              <a:solidFill>
                <a:schemeClr val="dk1"/>
              </a:solidFill>
              <a:effectLst/>
              <a:latin typeface="+mn-lt"/>
              <a:ea typeface="+mn-ea"/>
              <a:cs typeface="+mn-cs"/>
            </a:rPr>
            <a:t>費が減少，また，</a:t>
          </a:r>
          <a:r>
            <a:rPr kumimoji="1" lang="ja-JP" altLang="en-US" sz="1300">
              <a:solidFill>
                <a:schemeClr val="dk1"/>
              </a:solidFill>
              <a:effectLst/>
              <a:latin typeface="+mn-lt"/>
              <a:ea typeface="+mn-ea"/>
              <a:cs typeface="+mn-cs"/>
            </a:rPr>
            <a:t>地方</a:t>
          </a:r>
          <a:r>
            <a:rPr kumimoji="1" lang="ja-JP" altLang="ja-JP" sz="1300">
              <a:solidFill>
                <a:schemeClr val="dk1"/>
              </a:solidFill>
              <a:effectLst/>
              <a:latin typeface="+mn-lt"/>
              <a:ea typeface="+mn-ea"/>
              <a:cs typeface="+mn-cs"/>
            </a:rPr>
            <a:t>税</a:t>
          </a:r>
          <a:r>
            <a:rPr kumimoji="1" lang="ja-JP" altLang="en-US" sz="1300">
              <a:solidFill>
                <a:schemeClr val="dk1"/>
              </a:solidFill>
              <a:effectLst/>
              <a:latin typeface="+mn-lt"/>
              <a:ea typeface="+mn-ea"/>
              <a:cs typeface="+mn-cs"/>
            </a:rPr>
            <a:t>や地方消費税交付金が</a:t>
          </a:r>
          <a:r>
            <a:rPr kumimoji="1" lang="ja-JP" altLang="ja-JP" sz="1300">
              <a:solidFill>
                <a:schemeClr val="dk1"/>
              </a:solidFill>
              <a:effectLst/>
              <a:latin typeface="+mn-lt"/>
              <a:ea typeface="+mn-ea"/>
              <a:cs typeface="+mn-cs"/>
            </a:rPr>
            <a:t>増額したことなどにより，昨年度より比率は減少している。しかしながら，依然，比率は高い水準にある。今後も，更なる行財政改革の徹底により，行政コストの削減</a:t>
          </a:r>
          <a:r>
            <a:rPr kumimoji="1" lang="ja-JP" altLang="en-US" sz="1300">
              <a:solidFill>
                <a:schemeClr val="dk1"/>
              </a:solidFill>
              <a:effectLst/>
              <a:latin typeface="+mn-lt"/>
              <a:ea typeface="+mn-ea"/>
              <a:cs typeface="+mn-cs"/>
            </a:rPr>
            <a:t>の削減に努め，現在の水準を維持する。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138684</xdr:rowOff>
    </xdr:from>
    <xdr:to>
      <xdr:col>7</xdr:col>
      <xdr:colOff>152400</xdr:colOff>
      <xdr:row>61</xdr:row>
      <xdr:rowOff>148336</xdr:rowOff>
    </xdr:to>
    <xdr:cxnSp macro="">
      <xdr:nvCxnSpPr>
        <xdr:cNvPr id="130" name="直線コネクタ 129"/>
        <xdr:cNvCxnSpPr/>
      </xdr:nvCxnSpPr>
      <xdr:spPr>
        <a:xfrm flipV="1">
          <a:off x="4114800" y="1059713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148336</xdr:rowOff>
    </xdr:from>
    <xdr:to>
      <xdr:col>6</xdr:col>
      <xdr:colOff>0</xdr:colOff>
      <xdr:row>62</xdr:row>
      <xdr:rowOff>116840</xdr:rowOff>
    </xdr:to>
    <xdr:cxnSp macro="">
      <xdr:nvCxnSpPr>
        <xdr:cNvPr id="133" name="直線コネクタ 132"/>
        <xdr:cNvCxnSpPr/>
      </xdr:nvCxnSpPr>
      <xdr:spPr>
        <a:xfrm flipV="1">
          <a:off x="3225800" y="1060678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116840</xdr:rowOff>
    </xdr:to>
    <xdr:cxnSp macro="">
      <xdr:nvCxnSpPr>
        <xdr:cNvPr id="136" name="直線コネクタ 135"/>
        <xdr:cNvCxnSpPr/>
      </xdr:nvCxnSpPr>
      <xdr:spPr>
        <a:xfrm>
          <a:off x="2336800" y="1068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100076</xdr:rowOff>
    </xdr:from>
    <xdr:to>
      <xdr:col>3</xdr:col>
      <xdr:colOff>279400</xdr:colOff>
      <xdr:row>62</xdr:row>
      <xdr:rowOff>58928</xdr:rowOff>
    </xdr:to>
    <xdr:cxnSp macro="">
      <xdr:nvCxnSpPr>
        <xdr:cNvPr id="139" name="直線コネクタ 138"/>
        <xdr:cNvCxnSpPr/>
      </xdr:nvCxnSpPr>
      <xdr:spPr>
        <a:xfrm>
          <a:off x="1447800" y="105585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49" name="円/楕円 148"/>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59961</xdr:rowOff>
    </xdr:from>
    <xdr:ext cx="762000" cy="259045"/>
    <xdr:sp macro="" textlink="">
      <xdr:nvSpPr>
        <xdr:cNvPr id="150" name="財政構造の弾力性該当値テキスト"/>
        <xdr:cNvSpPr txBox="1"/>
      </xdr:nvSpPr>
      <xdr:spPr>
        <a:xfrm>
          <a:off x="5041900" y="105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97536</xdr:rowOff>
    </xdr:from>
    <xdr:to>
      <xdr:col>6</xdr:col>
      <xdr:colOff>50800</xdr:colOff>
      <xdr:row>62</xdr:row>
      <xdr:rowOff>27686</xdr:rowOff>
    </xdr:to>
    <xdr:sp macro="" textlink="">
      <xdr:nvSpPr>
        <xdr:cNvPr id="151" name="円/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12463</xdr:rowOff>
    </xdr:from>
    <xdr:ext cx="736600" cy="259045"/>
    <xdr:sp macro="" textlink="">
      <xdr:nvSpPr>
        <xdr:cNvPr id="152" name="テキスト ボックス 151"/>
        <xdr:cNvSpPr txBox="1"/>
      </xdr:nvSpPr>
      <xdr:spPr>
        <a:xfrm>
          <a:off x="3733800" y="1064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3" name="円/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4" name="テキスト ボックス 15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5" name="円/楕円 154"/>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94505</xdr:rowOff>
    </xdr:from>
    <xdr:ext cx="762000" cy="259045"/>
    <xdr:sp macro="" textlink="">
      <xdr:nvSpPr>
        <xdr:cNvPr id="156" name="テキスト ボックス 155"/>
        <xdr:cNvSpPr txBox="1"/>
      </xdr:nvSpPr>
      <xdr:spPr>
        <a:xfrm>
          <a:off x="1955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7" name="円/楕円 156"/>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135653</xdr:rowOff>
    </xdr:from>
    <xdr:ext cx="762000" cy="259045"/>
    <xdr:sp macro="" textlink="">
      <xdr:nvSpPr>
        <xdr:cNvPr id="158" name="テキスト ボックス 157"/>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[187,539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類似団体内平均を上回っている要因としては，市町村合併により，市域が</a:t>
          </a:r>
          <a:r>
            <a:rPr lang="en-US" altLang="ja-JP" sz="1100" b="0" i="0" baseline="0">
              <a:solidFill>
                <a:schemeClr val="dk1"/>
              </a:solidFill>
              <a:effectLst/>
              <a:latin typeface="+mn-lt"/>
              <a:ea typeface="+mn-ea"/>
              <a:cs typeface="+mn-cs"/>
            </a:rPr>
            <a:t>778.19</a:t>
          </a:r>
          <a:r>
            <a:rPr lang="ja-JP" altLang="ja-JP" sz="1100" b="0" i="0" baseline="0">
              <a:solidFill>
                <a:schemeClr val="dk1"/>
              </a:solidFill>
              <a:effectLst/>
              <a:latin typeface="+mn-lt"/>
              <a:ea typeface="+mn-ea"/>
              <a:cs typeface="+mn-cs"/>
            </a:rPr>
            <a:t>㎢と広大になり，維持，管理する施設が多くなっていること及び三次市行財政改革推進計画に基づき，保育所運営及び一般廃棄物収集業務等の事務事業の民間委託等を推進していることから委託料が多額となっている。また，県道の維持管理等の権限移譲を積極的に受け入れていることにより，維持補修費が多額となっている。人件費については，定員管理計画による職員の削減を行っ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が，市域が広大であり，人口一人当たりの決算額が類似団体平均値を上回っている。今後は</a:t>
          </a:r>
          <a:r>
            <a:rPr lang="ja-JP" altLang="en-US" sz="1100" b="0" i="0" baseline="0">
              <a:solidFill>
                <a:schemeClr val="dk1"/>
              </a:solidFill>
              <a:effectLst/>
              <a:latin typeface="+mn-lt"/>
              <a:ea typeface="+mn-ea"/>
              <a:cs typeface="+mn-cs"/>
            </a:rPr>
            <a:t>，公共施設等総合管理計画</a:t>
          </a:r>
          <a:r>
            <a:rPr lang="ja-JP" altLang="ja-JP" sz="1100" b="0" i="0" baseline="0">
              <a:solidFill>
                <a:schemeClr val="dk1"/>
              </a:solidFill>
              <a:effectLst/>
              <a:latin typeface="+mn-lt"/>
              <a:ea typeface="+mn-ea"/>
              <a:cs typeface="+mn-cs"/>
            </a:rPr>
            <a:t>を策定し，必要な市有資産を見定め，統合や廃止などの整理統合を行うとともに，維持する資産の改修や長寿命化など，計画的な保全と徹底活用の推進を行っていく。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97165</xdr:rowOff>
    </xdr:from>
    <xdr:to>
      <xdr:col>7</xdr:col>
      <xdr:colOff>152400</xdr:colOff>
      <xdr:row>82</xdr:row>
      <xdr:rowOff>118876</xdr:rowOff>
    </xdr:to>
    <xdr:cxnSp macro="">
      <xdr:nvCxnSpPr>
        <xdr:cNvPr id="192" name="直線コネクタ 191"/>
        <xdr:cNvCxnSpPr/>
      </xdr:nvCxnSpPr>
      <xdr:spPr>
        <a:xfrm>
          <a:off x="4114800" y="14156065"/>
          <a:ext cx="838200" cy="2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97165</xdr:rowOff>
    </xdr:from>
    <xdr:to>
      <xdr:col>6</xdr:col>
      <xdr:colOff>0</xdr:colOff>
      <xdr:row>82</xdr:row>
      <xdr:rowOff>99605</xdr:rowOff>
    </xdr:to>
    <xdr:cxnSp macro="">
      <xdr:nvCxnSpPr>
        <xdr:cNvPr id="195" name="直線コネクタ 194"/>
        <xdr:cNvCxnSpPr/>
      </xdr:nvCxnSpPr>
      <xdr:spPr>
        <a:xfrm flipV="1">
          <a:off x="3225800" y="14156065"/>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99605</xdr:rowOff>
    </xdr:from>
    <xdr:to>
      <xdr:col>4</xdr:col>
      <xdr:colOff>482600</xdr:colOff>
      <xdr:row>82</xdr:row>
      <xdr:rowOff>111944</xdr:rowOff>
    </xdr:to>
    <xdr:cxnSp macro="">
      <xdr:nvCxnSpPr>
        <xdr:cNvPr id="198" name="直線コネクタ 197"/>
        <xdr:cNvCxnSpPr/>
      </xdr:nvCxnSpPr>
      <xdr:spPr>
        <a:xfrm flipV="1">
          <a:off x="2336800" y="14158505"/>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101115</xdr:rowOff>
    </xdr:from>
    <xdr:to>
      <xdr:col>3</xdr:col>
      <xdr:colOff>279400</xdr:colOff>
      <xdr:row>82</xdr:row>
      <xdr:rowOff>111944</xdr:rowOff>
    </xdr:to>
    <xdr:cxnSp macro="">
      <xdr:nvCxnSpPr>
        <xdr:cNvPr id="201" name="直線コネクタ 200"/>
        <xdr:cNvCxnSpPr/>
      </xdr:nvCxnSpPr>
      <xdr:spPr>
        <a:xfrm>
          <a:off x="1447800" y="14160015"/>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68076</xdr:rowOff>
    </xdr:from>
    <xdr:to>
      <xdr:col>7</xdr:col>
      <xdr:colOff>203200</xdr:colOff>
      <xdr:row>82</xdr:row>
      <xdr:rowOff>169676</xdr:rowOff>
    </xdr:to>
    <xdr:sp macro="" textlink="">
      <xdr:nvSpPr>
        <xdr:cNvPr id="211" name="円/楕円 210"/>
        <xdr:cNvSpPr/>
      </xdr:nvSpPr>
      <xdr:spPr>
        <a:xfrm>
          <a:off x="4902200" y="141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40153</xdr:rowOff>
    </xdr:from>
    <xdr:ext cx="762000" cy="259045"/>
    <xdr:sp macro="" textlink="">
      <xdr:nvSpPr>
        <xdr:cNvPr id="212" name="人件費・物件費等の状況該当値テキスト"/>
        <xdr:cNvSpPr txBox="1"/>
      </xdr:nvSpPr>
      <xdr:spPr>
        <a:xfrm>
          <a:off x="5041900" y="1409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187,539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46365</xdr:rowOff>
    </xdr:from>
    <xdr:to>
      <xdr:col>6</xdr:col>
      <xdr:colOff>50800</xdr:colOff>
      <xdr:row>82</xdr:row>
      <xdr:rowOff>147965</xdr:rowOff>
    </xdr:to>
    <xdr:sp macro="" textlink="">
      <xdr:nvSpPr>
        <xdr:cNvPr id="213" name="円/楕円 212"/>
        <xdr:cNvSpPr/>
      </xdr:nvSpPr>
      <xdr:spPr>
        <a:xfrm>
          <a:off x="4064000" y="141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132742</xdr:rowOff>
    </xdr:from>
    <xdr:ext cx="736600" cy="259045"/>
    <xdr:sp macro="" textlink="">
      <xdr:nvSpPr>
        <xdr:cNvPr id="214" name="テキスト ボックス 213"/>
        <xdr:cNvSpPr txBox="1"/>
      </xdr:nvSpPr>
      <xdr:spPr>
        <a:xfrm>
          <a:off x="3733800" y="14191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48805</xdr:rowOff>
    </xdr:from>
    <xdr:to>
      <xdr:col>4</xdr:col>
      <xdr:colOff>533400</xdr:colOff>
      <xdr:row>82</xdr:row>
      <xdr:rowOff>150405</xdr:rowOff>
    </xdr:to>
    <xdr:sp macro="" textlink="">
      <xdr:nvSpPr>
        <xdr:cNvPr id="215" name="円/楕円 214"/>
        <xdr:cNvSpPr/>
      </xdr:nvSpPr>
      <xdr:spPr>
        <a:xfrm>
          <a:off x="3175000" y="1410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135182</xdr:rowOff>
    </xdr:from>
    <xdr:ext cx="762000" cy="259045"/>
    <xdr:sp macro="" textlink="">
      <xdr:nvSpPr>
        <xdr:cNvPr id="216" name="テキスト ボックス 215"/>
        <xdr:cNvSpPr txBox="1"/>
      </xdr:nvSpPr>
      <xdr:spPr>
        <a:xfrm>
          <a:off x="2844800" y="141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177,955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61144</xdr:rowOff>
    </xdr:from>
    <xdr:to>
      <xdr:col>3</xdr:col>
      <xdr:colOff>330200</xdr:colOff>
      <xdr:row>82</xdr:row>
      <xdr:rowOff>162744</xdr:rowOff>
    </xdr:to>
    <xdr:sp macro="" textlink="">
      <xdr:nvSpPr>
        <xdr:cNvPr id="217" name="円/楕円 216"/>
        <xdr:cNvSpPr/>
      </xdr:nvSpPr>
      <xdr:spPr>
        <a:xfrm>
          <a:off x="2286000" y="141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147521</xdr:rowOff>
    </xdr:from>
    <xdr:ext cx="762000" cy="259045"/>
    <xdr:sp macro="" textlink="">
      <xdr:nvSpPr>
        <xdr:cNvPr id="218" name="テキスト ボックス 217"/>
        <xdr:cNvSpPr txBox="1"/>
      </xdr:nvSpPr>
      <xdr:spPr>
        <a:xfrm>
          <a:off x="1955800" y="1420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184,091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50315</xdr:rowOff>
    </xdr:from>
    <xdr:to>
      <xdr:col>2</xdr:col>
      <xdr:colOff>127000</xdr:colOff>
      <xdr:row>82</xdr:row>
      <xdr:rowOff>151915</xdr:rowOff>
    </xdr:to>
    <xdr:sp macro="" textlink="">
      <xdr:nvSpPr>
        <xdr:cNvPr id="219" name="円/楕円 218"/>
        <xdr:cNvSpPr/>
      </xdr:nvSpPr>
      <xdr:spPr>
        <a:xfrm>
          <a:off x="1397000" y="141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136692</xdr:rowOff>
    </xdr:from>
    <xdr:ext cx="762000" cy="259045"/>
    <xdr:sp macro="" textlink="">
      <xdr:nvSpPr>
        <xdr:cNvPr id="220" name="テキスト ボックス 219"/>
        <xdr:cNvSpPr txBox="1"/>
      </xdr:nvSpPr>
      <xdr:spPr>
        <a:xfrm>
          <a:off x="1066800" y="141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類似団体内平均とほぼ同じ水準にある。今後も行財政改革による給与水準の適正化を図る。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17962</xdr:rowOff>
    </xdr:from>
    <xdr:to>
      <xdr:col>24</xdr:col>
      <xdr:colOff>558800</xdr:colOff>
      <xdr:row>85</xdr:row>
      <xdr:rowOff>66221</xdr:rowOff>
    </xdr:to>
    <xdr:cxnSp macro="">
      <xdr:nvCxnSpPr>
        <xdr:cNvPr id="256" name="直線コネクタ 255"/>
        <xdr:cNvCxnSpPr/>
      </xdr:nvCxnSpPr>
      <xdr:spPr>
        <a:xfrm flipV="1">
          <a:off x="16179800" y="14591212"/>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165843</xdr:rowOff>
    </xdr:from>
    <xdr:ext cx="762000" cy="259045"/>
    <xdr:sp macro="" textlink="">
      <xdr:nvSpPr>
        <xdr:cNvPr id="257" name="給与水準   （国との比較）平均値テキスト"/>
        <xdr:cNvSpPr txBox="1"/>
      </xdr:nvSpPr>
      <xdr:spPr>
        <a:xfrm>
          <a:off x="17106900" y="14567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66221</xdr:rowOff>
    </xdr:from>
    <xdr:to>
      <xdr:col>23</xdr:col>
      <xdr:colOff>406400</xdr:colOff>
      <xdr:row>88</xdr:row>
      <xdr:rowOff>110308</xdr:rowOff>
    </xdr:to>
    <xdr:cxnSp macro="">
      <xdr:nvCxnSpPr>
        <xdr:cNvPr id="259" name="直線コネクタ 258"/>
        <xdr:cNvCxnSpPr/>
      </xdr:nvCxnSpPr>
      <xdr:spPr>
        <a:xfrm flipV="1">
          <a:off x="15290800" y="14639471"/>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108693</xdr:rowOff>
    </xdr:from>
    <xdr:ext cx="736600" cy="259045"/>
    <xdr:sp macro="" textlink="">
      <xdr:nvSpPr>
        <xdr:cNvPr id="261" name="テキスト ボックス 260"/>
        <xdr:cNvSpPr txBox="1"/>
      </xdr:nvSpPr>
      <xdr:spPr>
        <a:xfrm>
          <a:off x="15798800" y="1468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110308</xdr:rowOff>
    </xdr:from>
    <xdr:to>
      <xdr:col>22</xdr:col>
      <xdr:colOff>203200</xdr:colOff>
      <xdr:row>88</xdr:row>
      <xdr:rowOff>144780</xdr:rowOff>
    </xdr:to>
    <xdr:cxnSp macro="">
      <xdr:nvCxnSpPr>
        <xdr:cNvPr id="262" name="直線コネクタ 261"/>
        <xdr:cNvCxnSpPr/>
      </xdr:nvCxnSpPr>
      <xdr:spPr>
        <a:xfrm flipV="1">
          <a:off x="14401800" y="1519790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107587</xdr:rowOff>
    </xdr:from>
    <xdr:to>
      <xdr:col>21</xdr:col>
      <xdr:colOff>0</xdr:colOff>
      <xdr:row>88</xdr:row>
      <xdr:rowOff>144780</xdr:rowOff>
    </xdr:to>
    <xdr:cxnSp macro="">
      <xdr:nvCxnSpPr>
        <xdr:cNvPr id="265" name="直線コネクタ 264"/>
        <xdr:cNvCxnSpPr/>
      </xdr:nvCxnSpPr>
      <xdr:spPr>
        <a:xfrm>
          <a:off x="13512800" y="14680837"/>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138612</xdr:rowOff>
    </xdr:from>
    <xdr:to>
      <xdr:col>24</xdr:col>
      <xdr:colOff>609600</xdr:colOff>
      <xdr:row>85</xdr:row>
      <xdr:rowOff>68762</xdr:rowOff>
    </xdr:to>
    <xdr:sp macro="" textlink="">
      <xdr:nvSpPr>
        <xdr:cNvPr id="275" name="円/楕円 274"/>
        <xdr:cNvSpPr/>
      </xdr:nvSpPr>
      <xdr:spPr>
        <a:xfrm>
          <a:off x="169672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155139</xdr:rowOff>
    </xdr:from>
    <xdr:ext cx="762000" cy="259045"/>
    <xdr:sp macro="" textlink="">
      <xdr:nvSpPr>
        <xdr:cNvPr id="276" name="給与水準   （国との比較）該当値テキスト"/>
        <xdr:cNvSpPr txBox="1"/>
      </xdr:nvSpPr>
      <xdr:spPr>
        <a:xfrm>
          <a:off x="17106900" y="143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15421</xdr:rowOff>
    </xdr:from>
    <xdr:to>
      <xdr:col>23</xdr:col>
      <xdr:colOff>457200</xdr:colOff>
      <xdr:row>85</xdr:row>
      <xdr:rowOff>117021</xdr:rowOff>
    </xdr:to>
    <xdr:sp macro="" textlink="">
      <xdr:nvSpPr>
        <xdr:cNvPr id="277" name="円/楕円 276"/>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127198</xdr:rowOff>
    </xdr:from>
    <xdr:ext cx="736600" cy="259045"/>
    <xdr:sp macro="" textlink="">
      <xdr:nvSpPr>
        <xdr:cNvPr id="278" name="テキスト ボックス 27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59508</xdr:rowOff>
    </xdr:from>
    <xdr:to>
      <xdr:col>22</xdr:col>
      <xdr:colOff>254000</xdr:colOff>
      <xdr:row>88</xdr:row>
      <xdr:rowOff>161108</xdr:rowOff>
    </xdr:to>
    <xdr:sp macro="" textlink="">
      <xdr:nvSpPr>
        <xdr:cNvPr id="279" name="円/楕円 278"/>
        <xdr:cNvSpPr/>
      </xdr:nvSpPr>
      <xdr:spPr>
        <a:xfrm>
          <a:off x="15240000" y="151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145885</xdr:rowOff>
    </xdr:from>
    <xdr:ext cx="762000" cy="259045"/>
    <xdr:sp macro="" textlink="">
      <xdr:nvSpPr>
        <xdr:cNvPr id="280" name="テキスト ボックス 279"/>
        <xdr:cNvSpPr txBox="1"/>
      </xdr:nvSpPr>
      <xdr:spPr>
        <a:xfrm>
          <a:off x="14909800" y="1523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1" name="円/楕円 280"/>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2" name="テキスト ボックス 281"/>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83" name="円/楕円 282"/>
        <xdr:cNvSpPr/>
      </xdr:nvSpPr>
      <xdr:spPr>
        <a:xfrm>
          <a:off x="134620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143164</xdr:rowOff>
    </xdr:from>
    <xdr:ext cx="762000" cy="259045"/>
    <xdr:sp macro="" textlink="">
      <xdr:nvSpPr>
        <xdr:cNvPr id="284" name="テキスト ボックス 283"/>
        <xdr:cNvSpPr txBox="1"/>
      </xdr:nvSpPr>
      <xdr:spPr>
        <a:xfrm>
          <a:off x="13131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en-US" sz="1300" b="0" i="0" baseline="0">
              <a:solidFill>
                <a:schemeClr val="dk1"/>
              </a:solidFill>
              <a:effectLst/>
              <a:latin typeface="+mn-lt"/>
              <a:ea typeface="+mn-ea"/>
              <a:cs typeface="+mn-cs"/>
            </a:rPr>
            <a:t>市の面積が広大で，支所を多く配置していることや，一般廃棄物処理</a:t>
          </a:r>
          <a:r>
            <a:rPr lang="ja-JP" altLang="ja-JP" sz="1300" b="0" i="0" baseline="0">
              <a:solidFill>
                <a:schemeClr val="dk1"/>
              </a:solidFill>
              <a:effectLst/>
              <a:latin typeface="+mn-lt"/>
              <a:ea typeface="+mn-ea"/>
              <a:cs typeface="+mn-cs"/>
            </a:rPr>
            <a:t>業務やし尿処理業務を直営で行っていることなど</a:t>
          </a:r>
          <a:r>
            <a:rPr lang="ja-JP" altLang="en-US" sz="1300" b="0" i="0" baseline="0">
              <a:solidFill>
                <a:schemeClr val="dk1"/>
              </a:solidFill>
              <a:effectLst/>
              <a:latin typeface="+mn-lt"/>
              <a:ea typeface="+mn-ea"/>
              <a:cs typeface="+mn-cs"/>
            </a:rPr>
            <a:t>が，類似団体内の平均を上回っている</a:t>
          </a:r>
          <a:r>
            <a:rPr lang="ja-JP" altLang="ja-JP" sz="1300" b="0" i="0" baseline="0">
              <a:solidFill>
                <a:schemeClr val="dk1"/>
              </a:solidFill>
              <a:effectLst/>
              <a:latin typeface="+mn-lt"/>
              <a:ea typeface="+mn-ea"/>
              <a:cs typeface="+mn-cs"/>
            </a:rPr>
            <a:t>要因と考えられる。引き続き定員管理計画に基づき職員数の削減を図る。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143510</xdr:rowOff>
    </xdr:from>
    <xdr:to>
      <xdr:col>24</xdr:col>
      <xdr:colOff>558800</xdr:colOff>
      <xdr:row>62</xdr:row>
      <xdr:rowOff>9978</xdr:rowOff>
    </xdr:to>
    <xdr:cxnSp macro="">
      <xdr:nvCxnSpPr>
        <xdr:cNvPr id="321" name="直線コネクタ 320"/>
        <xdr:cNvCxnSpPr/>
      </xdr:nvCxnSpPr>
      <xdr:spPr>
        <a:xfrm flipV="1">
          <a:off x="16179800" y="10601960"/>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9978</xdr:rowOff>
    </xdr:from>
    <xdr:to>
      <xdr:col>23</xdr:col>
      <xdr:colOff>406400</xdr:colOff>
      <xdr:row>62</xdr:row>
      <xdr:rowOff>30662</xdr:rowOff>
    </xdr:to>
    <xdr:cxnSp macro="">
      <xdr:nvCxnSpPr>
        <xdr:cNvPr id="324" name="直線コネクタ 323"/>
        <xdr:cNvCxnSpPr/>
      </xdr:nvCxnSpPr>
      <xdr:spPr>
        <a:xfrm flipV="1">
          <a:off x="15290800" y="106398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82369</xdr:rowOff>
    </xdr:to>
    <xdr:cxnSp macro="">
      <xdr:nvCxnSpPr>
        <xdr:cNvPr id="327" name="直線コネクタ 326"/>
        <xdr:cNvCxnSpPr/>
      </xdr:nvCxnSpPr>
      <xdr:spPr>
        <a:xfrm flipV="1">
          <a:off x="14401800" y="10660562"/>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82369</xdr:rowOff>
    </xdr:from>
    <xdr:to>
      <xdr:col>21</xdr:col>
      <xdr:colOff>0</xdr:colOff>
      <xdr:row>62</xdr:row>
      <xdr:rowOff>96157</xdr:rowOff>
    </xdr:to>
    <xdr:cxnSp macro="">
      <xdr:nvCxnSpPr>
        <xdr:cNvPr id="330" name="直線コネクタ 329"/>
        <xdr:cNvCxnSpPr/>
      </xdr:nvCxnSpPr>
      <xdr:spPr>
        <a:xfrm flipV="1">
          <a:off x="13512800" y="1071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4" name="テキスト ボックス 333"/>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92710</xdr:rowOff>
    </xdr:from>
    <xdr:to>
      <xdr:col>24</xdr:col>
      <xdr:colOff>609600</xdr:colOff>
      <xdr:row>62</xdr:row>
      <xdr:rowOff>22860</xdr:rowOff>
    </xdr:to>
    <xdr:sp macro="" textlink="">
      <xdr:nvSpPr>
        <xdr:cNvPr id="340" name="円/楕円 339"/>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64787</xdr:rowOff>
    </xdr:from>
    <xdr:ext cx="762000" cy="259045"/>
    <xdr:sp macro="" textlink="">
      <xdr:nvSpPr>
        <xdr:cNvPr id="341" name="定員管理の状況該当値テキスト"/>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130628</xdr:rowOff>
    </xdr:from>
    <xdr:to>
      <xdr:col>23</xdr:col>
      <xdr:colOff>457200</xdr:colOff>
      <xdr:row>62</xdr:row>
      <xdr:rowOff>60778</xdr:rowOff>
    </xdr:to>
    <xdr:sp macro="" textlink="">
      <xdr:nvSpPr>
        <xdr:cNvPr id="342" name="円/楕円 341"/>
        <xdr:cNvSpPr/>
      </xdr:nvSpPr>
      <xdr:spPr>
        <a:xfrm>
          <a:off x="16129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45555</xdr:rowOff>
    </xdr:from>
    <xdr:ext cx="736600" cy="259045"/>
    <xdr:sp macro="" textlink="">
      <xdr:nvSpPr>
        <xdr:cNvPr id="343" name="テキスト ボックス 342"/>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151312</xdr:rowOff>
    </xdr:from>
    <xdr:to>
      <xdr:col>22</xdr:col>
      <xdr:colOff>254000</xdr:colOff>
      <xdr:row>62</xdr:row>
      <xdr:rowOff>81462</xdr:rowOff>
    </xdr:to>
    <xdr:sp macro="" textlink="">
      <xdr:nvSpPr>
        <xdr:cNvPr id="344" name="円/楕円 343"/>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45" name="テキスト ボックス 344"/>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31569</xdr:rowOff>
    </xdr:from>
    <xdr:to>
      <xdr:col>21</xdr:col>
      <xdr:colOff>50800</xdr:colOff>
      <xdr:row>62</xdr:row>
      <xdr:rowOff>133169</xdr:rowOff>
    </xdr:to>
    <xdr:sp macro="" textlink="">
      <xdr:nvSpPr>
        <xdr:cNvPr id="346" name="円/楕円 345"/>
        <xdr:cNvSpPr/>
      </xdr:nvSpPr>
      <xdr:spPr>
        <a:xfrm>
          <a:off x="14351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117946</xdr:rowOff>
    </xdr:from>
    <xdr:ext cx="762000" cy="259045"/>
    <xdr:sp macro="" textlink="">
      <xdr:nvSpPr>
        <xdr:cNvPr id="347" name="テキスト ボックス 346"/>
        <xdr:cNvSpPr txBox="1"/>
      </xdr:nvSpPr>
      <xdr:spPr>
        <a:xfrm>
          <a:off x="14020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45357</xdr:rowOff>
    </xdr:from>
    <xdr:to>
      <xdr:col>19</xdr:col>
      <xdr:colOff>533400</xdr:colOff>
      <xdr:row>62</xdr:row>
      <xdr:rowOff>146957</xdr:rowOff>
    </xdr:to>
    <xdr:sp macro="" textlink="">
      <xdr:nvSpPr>
        <xdr:cNvPr id="348" name="円/楕円 347"/>
        <xdr:cNvSpPr/>
      </xdr:nvSpPr>
      <xdr:spPr>
        <a:xfrm>
          <a:off x="13462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131734</xdr:rowOff>
    </xdr:from>
    <xdr:ext cx="762000" cy="259045"/>
    <xdr:sp macro="" textlink="">
      <xdr:nvSpPr>
        <xdr:cNvPr id="349" name="テキスト ボックス 348"/>
        <xdr:cNvSpPr txBox="1"/>
      </xdr:nvSpPr>
      <xdr:spPr>
        <a:xfrm>
          <a:off x="13131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本市は中山間の過疎地域であり，市域が広大であるため，生活基盤整備事業の推進が必要であった。これに伴う公営事業会計への繰出金も実質公債費比率を押し上げる要因となっている。類似団体比較でも</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ポイント高い数値となっている。しかし，計画的な繰上償還等により，平成２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年度では比率が</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ポイント改善し，１</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％となった。引き続き，公営企業経営健全化計画に基づき公営企業会計への繰出金を抑制し，公債費適正化計画等に基づき，適正な起債管理に努める。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33972</xdr:rowOff>
    </xdr:from>
    <xdr:to>
      <xdr:col>24</xdr:col>
      <xdr:colOff>558800</xdr:colOff>
      <xdr:row>41</xdr:row>
      <xdr:rowOff>112395</xdr:rowOff>
    </xdr:to>
    <xdr:cxnSp macro="">
      <xdr:nvCxnSpPr>
        <xdr:cNvPr id="379" name="直線コネクタ 378"/>
        <xdr:cNvCxnSpPr/>
      </xdr:nvCxnSpPr>
      <xdr:spPr>
        <a:xfrm flipV="1">
          <a:off x="16179800" y="706342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41</xdr:row>
      <xdr:rowOff>142557</xdr:rowOff>
    </xdr:to>
    <xdr:cxnSp macro="">
      <xdr:nvCxnSpPr>
        <xdr:cNvPr id="382" name="直線コネクタ 381"/>
        <xdr:cNvCxnSpPr/>
      </xdr:nvCxnSpPr>
      <xdr:spPr>
        <a:xfrm flipV="1">
          <a:off x="15290800" y="71418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142557</xdr:rowOff>
    </xdr:from>
    <xdr:to>
      <xdr:col>22</xdr:col>
      <xdr:colOff>203200</xdr:colOff>
      <xdr:row>42</xdr:row>
      <xdr:rowOff>7303</xdr:rowOff>
    </xdr:to>
    <xdr:cxnSp macro="">
      <xdr:nvCxnSpPr>
        <xdr:cNvPr id="385" name="直線コネクタ 384"/>
        <xdr:cNvCxnSpPr/>
      </xdr:nvCxnSpPr>
      <xdr:spPr>
        <a:xfrm flipV="1">
          <a:off x="14401800" y="71720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7303</xdr:rowOff>
    </xdr:from>
    <xdr:to>
      <xdr:col>21</xdr:col>
      <xdr:colOff>0</xdr:colOff>
      <xdr:row>42</xdr:row>
      <xdr:rowOff>61595</xdr:rowOff>
    </xdr:to>
    <xdr:cxnSp macro="">
      <xdr:nvCxnSpPr>
        <xdr:cNvPr id="388" name="直線コネクタ 387"/>
        <xdr:cNvCxnSpPr/>
      </xdr:nvCxnSpPr>
      <xdr:spPr>
        <a:xfrm flipV="1">
          <a:off x="13512800" y="72082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2" name="テキスト ボックス 391"/>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154622</xdr:rowOff>
    </xdr:from>
    <xdr:to>
      <xdr:col>24</xdr:col>
      <xdr:colOff>609600</xdr:colOff>
      <xdr:row>41</xdr:row>
      <xdr:rowOff>84772</xdr:rowOff>
    </xdr:to>
    <xdr:sp macro="" textlink="">
      <xdr:nvSpPr>
        <xdr:cNvPr id="398" name="円/楕円 397"/>
        <xdr:cNvSpPr/>
      </xdr:nvSpPr>
      <xdr:spPr>
        <a:xfrm>
          <a:off x="169672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126699</xdr:rowOff>
    </xdr:from>
    <xdr:ext cx="762000" cy="259045"/>
    <xdr:sp macro="" textlink="">
      <xdr:nvSpPr>
        <xdr:cNvPr id="399" name="公債費負担の状況該当値テキスト"/>
        <xdr:cNvSpPr txBox="1"/>
      </xdr:nvSpPr>
      <xdr:spPr>
        <a:xfrm>
          <a:off x="17106900" y="698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400" name="円/楕円 399"/>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401" name="テキスト ボックス 400"/>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91757</xdr:rowOff>
    </xdr:from>
    <xdr:to>
      <xdr:col>22</xdr:col>
      <xdr:colOff>254000</xdr:colOff>
      <xdr:row>42</xdr:row>
      <xdr:rowOff>21907</xdr:rowOff>
    </xdr:to>
    <xdr:sp macro="" textlink="">
      <xdr:nvSpPr>
        <xdr:cNvPr id="402" name="円/楕円 401"/>
        <xdr:cNvSpPr/>
      </xdr:nvSpPr>
      <xdr:spPr>
        <a:xfrm>
          <a:off x="15240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6684</xdr:rowOff>
    </xdr:from>
    <xdr:ext cx="762000" cy="259045"/>
    <xdr:sp macro="" textlink="">
      <xdr:nvSpPr>
        <xdr:cNvPr id="403" name="テキスト ボックス 402"/>
        <xdr:cNvSpPr txBox="1"/>
      </xdr:nvSpPr>
      <xdr:spPr>
        <a:xfrm>
          <a:off x="14909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127953</xdr:rowOff>
    </xdr:from>
    <xdr:to>
      <xdr:col>21</xdr:col>
      <xdr:colOff>50800</xdr:colOff>
      <xdr:row>42</xdr:row>
      <xdr:rowOff>58103</xdr:rowOff>
    </xdr:to>
    <xdr:sp macro="" textlink="">
      <xdr:nvSpPr>
        <xdr:cNvPr id="404" name="円/楕円 403"/>
        <xdr:cNvSpPr/>
      </xdr:nvSpPr>
      <xdr:spPr>
        <a:xfrm>
          <a:off x="14351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42880</xdr:rowOff>
    </xdr:from>
    <xdr:ext cx="762000" cy="259045"/>
    <xdr:sp macro="" textlink="">
      <xdr:nvSpPr>
        <xdr:cNvPr id="405" name="テキスト ボックス 404"/>
        <xdr:cNvSpPr txBox="1"/>
      </xdr:nvSpPr>
      <xdr:spPr>
        <a:xfrm>
          <a:off x="14020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6" name="円/楕円 405"/>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7" name="テキスト ボックス 406"/>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en-US" sz="1300" b="0" i="0" baseline="0">
              <a:solidFill>
                <a:schemeClr val="dk1"/>
              </a:solidFill>
              <a:effectLst/>
              <a:latin typeface="+mn-lt"/>
              <a:ea typeface="+mn-ea"/>
              <a:cs typeface="+mn-cs"/>
            </a:rPr>
            <a:t>将来負担額については，</a:t>
          </a:r>
          <a:r>
            <a:rPr lang="ja-JP" altLang="ja-JP" sz="1300" b="0" i="0" baseline="0">
              <a:solidFill>
                <a:schemeClr val="dk1"/>
              </a:solidFill>
              <a:effectLst/>
              <a:latin typeface="+mn-lt"/>
              <a:ea typeface="+mn-ea"/>
              <a:cs typeface="+mn-cs"/>
            </a:rPr>
            <a:t>繰上償還の実施等により比率</a:t>
          </a:r>
          <a:r>
            <a:rPr lang="ja-JP" altLang="en-US" sz="1300" b="0" i="0" baseline="0">
              <a:solidFill>
                <a:schemeClr val="dk1"/>
              </a:solidFill>
              <a:effectLst/>
              <a:latin typeface="+mn-lt"/>
              <a:ea typeface="+mn-ea"/>
              <a:cs typeface="+mn-cs"/>
            </a:rPr>
            <a:t>を着実に下げてきたが，大型建設事業への基金の取崩しを行ったことから地方債の償還額等に充当可能な基金残高の合計額が減少した等により，前年度比２．９ポイント上昇となった。今後も公債費等義務的経費の削減を中心とする行財政改革を進め，財政の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127762</xdr:rowOff>
    </xdr:from>
    <xdr:to>
      <xdr:col>24</xdr:col>
      <xdr:colOff>558800</xdr:colOff>
      <xdr:row>16</xdr:row>
      <xdr:rowOff>145256</xdr:rowOff>
    </xdr:to>
    <xdr:cxnSp macro="">
      <xdr:nvCxnSpPr>
        <xdr:cNvPr id="437" name="直線コネクタ 436"/>
        <xdr:cNvCxnSpPr/>
      </xdr:nvCxnSpPr>
      <xdr:spPr>
        <a:xfrm>
          <a:off x="16179800" y="2870962"/>
          <a:ext cx="8382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127762</xdr:rowOff>
    </xdr:from>
    <xdr:to>
      <xdr:col>23</xdr:col>
      <xdr:colOff>406400</xdr:colOff>
      <xdr:row>17</xdr:row>
      <xdr:rowOff>76962</xdr:rowOff>
    </xdr:to>
    <xdr:cxnSp macro="">
      <xdr:nvCxnSpPr>
        <xdr:cNvPr id="440" name="直線コネクタ 439"/>
        <xdr:cNvCxnSpPr/>
      </xdr:nvCxnSpPr>
      <xdr:spPr>
        <a:xfrm flipV="1">
          <a:off x="15290800" y="287096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76962</xdr:rowOff>
    </xdr:from>
    <xdr:to>
      <xdr:col>22</xdr:col>
      <xdr:colOff>203200</xdr:colOff>
      <xdr:row>18</xdr:row>
      <xdr:rowOff>47276</xdr:rowOff>
    </xdr:to>
    <xdr:cxnSp macro="">
      <xdr:nvCxnSpPr>
        <xdr:cNvPr id="443" name="直線コネクタ 442"/>
        <xdr:cNvCxnSpPr/>
      </xdr:nvCxnSpPr>
      <xdr:spPr>
        <a:xfrm flipV="1">
          <a:off x="14401800" y="2991612"/>
          <a:ext cx="889000" cy="1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47276</xdr:rowOff>
    </xdr:from>
    <xdr:to>
      <xdr:col>21</xdr:col>
      <xdr:colOff>0</xdr:colOff>
      <xdr:row>19</xdr:row>
      <xdr:rowOff>2508</xdr:rowOff>
    </xdr:to>
    <xdr:cxnSp macro="">
      <xdr:nvCxnSpPr>
        <xdr:cNvPr id="446" name="直線コネクタ 445"/>
        <xdr:cNvCxnSpPr/>
      </xdr:nvCxnSpPr>
      <xdr:spPr>
        <a:xfrm flipV="1">
          <a:off x="13512800" y="313337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94456</xdr:rowOff>
    </xdr:from>
    <xdr:to>
      <xdr:col>24</xdr:col>
      <xdr:colOff>609600</xdr:colOff>
      <xdr:row>17</xdr:row>
      <xdr:rowOff>24606</xdr:rowOff>
    </xdr:to>
    <xdr:sp macro="" textlink="">
      <xdr:nvSpPr>
        <xdr:cNvPr id="456" name="円/楕円 455"/>
        <xdr:cNvSpPr/>
      </xdr:nvSpPr>
      <xdr:spPr>
        <a:xfrm>
          <a:off x="16967200" y="28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66533</xdr:rowOff>
    </xdr:from>
    <xdr:ext cx="762000" cy="259045"/>
    <xdr:sp macro="" textlink="">
      <xdr:nvSpPr>
        <xdr:cNvPr id="457" name="将来負担の状況該当値テキスト"/>
        <xdr:cNvSpPr txBox="1"/>
      </xdr:nvSpPr>
      <xdr:spPr>
        <a:xfrm>
          <a:off x="17106900" y="280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76962</xdr:rowOff>
    </xdr:from>
    <xdr:to>
      <xdr:col>23</xdr:col>
      <xdr:colOff>457200</xdr:colOff>
      <xdr:row>17</xdr:row>
      <xdr:rowOff>7112</xdr:rowOff>
    </xdr:to>
    <xdr:sp macro="" textlink="">
      <xdr:nvSpPr>
        <xdr:cNvPr id="458" name="円/楕円 457"/>
        <xdr:cNvSpPr/>
      </xdr:nvSpPr>
      <xdr:spPr>
        <a:xfrm>
          <a:off x="16129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17289</xdr:rowOff>
    </xdr:from>
    <xdr:ext cx="736600" cy="259045"/>
    <xdr:sp macro="" textlink="">
      <xdr:nvSpPr>
        <xdr:cNvPr id="459" name="テキスト ボックス 458"/>
        <xdr:cNvSpPr txBox="1"/>
      </xdr:nvSpPr>
      <xdr:spPr>
        <a:xfrm>
          <a:off x="15798800" y="258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26162</xdr:rowOff>
    </xdr:from>
    <xdr:to>
      <xdr:col>22</xdr:col>
      <xdr:colOff>254000</xdr:colOff>
      <xdr:row>17</xdr:row>
      <xdr:rowOff>127762</xdr:rowOff>
    </xdr:to>
    <xdr:sp macro="" textlink="">
      <xdr:nvSpPr>
        <xdr:cNvPr id="460" name="円/楕円 459"/>
        <xdr:cNvSpPr/>
      </xdr:nvSpPr>
      <xdr:spPr>
        <a:xfrm>
          <a:off x="15240000" y="29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112539</xdr:rowOff>
    </xdr:from>
    <xdr:ext cx="762000" cy="259045"/>
    <xdr:sp macro="" textlink="">
      <xdr:nvSpPr>
        <xdr:cNvPr id="461" name="テキスト ボックス 460"/>
        <xdr:cNvSpPr txBox="1"/>
      </xdr:nvSpPr>
      <xdr:spPr>
        <a:xfrm>
          <a:off x="14909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167926</xdr:rowOff>
    </xdr:from>
    <xdr:to>
      <xdr:col>21</xdr:col>
      <xdr:colOff>50800</xdr:colOff>
      <xdr:row>18</xdr:row>
      <xdr:rowOff>98076</xdr:rowOff>
    </xdr:to>
    <xdr:sp macro="" textlink="">
      <xdr:nvSpPr>
        <xdr:cNvPr id="462" name="円/楕円 461"/>
        <xdr:cNvSpPr/>
      </xdr:nvSpPr>
      <xdr:spPr>
        <a:xfrm>
          <a:off x="14351000" y="30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82853</xdr:rowOff>
    </xdr:from>
    <xdr:ext cx="762000" cy="259045"/>
    <xdr:sp macro="" textlink="">
      <xdr:nvSpPr>
        <xdr:cNvPr id="463" name="テキスト ボックス 462"/>
        <xdr:cNvSpPr txBox="1"/>
      </xdr:nvSpPr>
      <xdr:spPr>
        <a:xfrm>
          <a:off x="14020800" y="31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123158</xdr:rowOff>
    </xdr:from>
    <xdr:to>
      <xdr:col>19</xdr:col>
      <xdr:colOff>533400</xdr:colOff>
      <xdr:row>19</xdr:row>
      <xdr:rowOff>53308</xdr:rowOff>
    </xdr:to>
    <xdr:sp macro="" textlink="">
      <xdr:nvSpPr>
        <xdr:cNvPr id="464" name="円/楕円 463"/>
        <xdr:cNvSpPr/>
      </xdr:nvSpPr>
      <xdr:spPr>
        <a:xfrm>
          <a:off x="13462000" y="32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38085</xdr:rowOff>
    </xdr:from>
    <xdr:ext cx="762000" cy="259045"/>
    <xdr:sp macro="" textlink="">
      <xdr:nvSpPr>
        <xdr:cNvPr id="465" name="テキスト ボックス 464"/>
        <xdr:cNvSpPr txBox="1"/>
      </xdr:nvSpPr>
      <xdr:spPr>
        <a:xfrm>
          <a:off x="13131800" y="32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広島県三次市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55,302
54,848
778.14
46,039,478
44,814,709
970,359
24,660,833
54,344,187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52.5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定員適正化計画に沿った職員数の抑制を図った結果，年々減少してきた。</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年度は２</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年度より退職金が</a:t>
          </a:r>
          <a:r>
            <a:rPr kumimoji="1" lang="ja-JP" altLang="en-US" sz="1300">
              <a:solidFill>
                <a:schemeClr val="dk1"/>
              </a:solidFill>
              <a:effectLst/>
              <a:latin typeface="+mn-lt"/>
              <a:ea typeface="+mn-ea"/>
              <a:cs typeface="+mn-cs"/>
            </a:rPr>
            <a:t>増加した</a:t>
          </a:r>
          <a:r>
            <a:rPr kumimoji="1" lang="ja-JP" altLang="ja-JP" sz="1300">
              <a:solidFill>
                <a:schemeClr val="dk1"/>
              </a:solidFill>
              <a:effectLst/>
              <a:latin typeface="+mn-lt"/>
              <a:ea typeface="+mn-ea"/>
              <a:cs typeface="+mn-cs"/>
            </a:rPr>
            <a:t>ことにより，経常収支比率に占める人件費比率は，昨年度より</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年度において</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，類似団体内でも上位に位置</a:t>
          </a:r>
          <a:r>
            <a:rPr kumimoji="1" lang="ja-JP" altLang="en-US" sz="1300">
              <a:solidFill>
                <a:schemeClr val="dk1"/>
              </a:solidFill>
              <a:effectLst/>
              <a:latin typeface="+mn-lt"/>
              <a:ea typeface="+mn-ea"/>
              <a:cs typeface="+mn-cs"/>
            </a:rPr>
            <a:t>している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今後も，この水準の維持に努める。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33</xdr:row>
      <xdr:rowOff>115570</xdr:rowOff>
    </xdr:to>
    <xdr:cxnSp macro="">
      <xdr:nvCxnSpPr>
        <xdr:cNvPr id="64" name="直線コネクタ 63"/>
        <xdr:cNvCxnSpPr/>
      </xdr:nvCxnSpPr>
      <xdr:spPr>
        <a:xfrm>
          <a:off x="3987800" y="5750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92710</xdr:rowOff>
    </xdr:from>
    <xdr:to>
      <xdr:col>5</xdr:col>
      <xdr:colOff>549275</xdr:colOff>
      <xdr:row>34</xdr:row>
      <xdr:rowOff>111760</xdr:rowOff>
    </xdr:to>
    <xdr:cxnSp macro="">
      <xdr:nvCxnSpPr>
        <xdr:cNvPr id="67" name="直線コネクタ 66"/>
        <xdr:cNvCxnSpPr/>
      </xdr:nvCxnSpPr>
      <xdr:spPr>
        <a:xfrm flipV="1">
          <a:off x="3098800" y="5750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111760</xdr:rowOff>
    </xdr:to>
    <xdr:cxnSp macro="">
      <xdr:nvCxnSpPr>
        <xdr:cNvPr id="70" name="直線コネクタ 69"/>
        <xdr:cNvCxnSpPr/>
      </xdr:nvCxnSpPr>
      <xdr:spPr>
        <a:xfrm>
          <a:off x="2209800" y="588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153670</xdr:rowOff>
    </xdr:from>
    <xdr:to>
      <xdr:col>3</xdr:col>
      <xdr:colOff>142875</xdr:colOff>
      <xdr:row>34</xdr:row>
      <xdr:rowOff>50800</xdr:rowOff>
    </xdr:to>
    <xdr:cxnSp macro="">
      <xdr:nvCxnSpPr>
        <xdr:cNvPr id="73" name="直線コネクタ 72"/>
        <xdr:cNvCxnSpPr/>
      </xdr:nvCxnSpPr>
      <xdr:spPr>
        <a:xfrm>
          <a:off x="1320800" y="581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64770</xdr:rowOff>
    </xdr:from>
    <xdr:to>
      <xdr:col>7</xdr:col>
      <xdr:colOff>66675</xdr:colOff>
      <xdr:row>33</xdr:row>
      <xdr:rowOff>166370</xdr:rowOff>
    </xdr:to>
    <xdr:sp macro="" textlink="">
      <xdr:nvSpPr>
        <xdr:cNvPr id="83" name="円/楕円 82"/>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144797</xdr:rowOff>
    </xdr:from>
    <xdr:ext cx="762000" cy="259045"/>
    <xdr:sp macro="" textlink="">
      <xdr:nvSpPr>
        <xdr:cNvPr id="84"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41910</xdr:rowOff>
    </xdr:from>
    <xdr:to>
      <xdr:col>5</xdr:col>
      <xdr:colOff>600075</xdr:colOff>
      <xdr:row>33</xdr:row>
      <xdr:rowOff>143510</xdr:rowOff>
    </xdr:to>
    <xdr:sp macro="" textlink="">
      <xdr:nvSpPr>
        <xdr:cNvPr id="85" name="円/楕円 84"/>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153687</xdr:rowOff>
    </xdr:from>
    <xdr:ext cx="736600" cy="259045"/>
    <xdr:sp macro="" textlink="">
      <xdr:nvSpPr>
        <xdr:cNvPr id="86" name="テキスト ボックス 85"/>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60960</xdr:rowOff>
    </xdr:from>
    <xdr:to>
      <xdr:col>4</xdr:col>
      <xdr:colOff>396875</xdr:colOff>
      <xdr:row>34</xdr:row>
      <xdr:rowOff>162560</xdr:rowOff>
    </xdr:to>
    <xdr:sp macro="" textlink="">
      <xdr:nvSpPr>
        <xdr:cNvPr id="87" name="円/楕円 86"/>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1287</xdr:rowOff>
    </xdr:from>
    <xdr:ext cx="762000" cy="259045"/>
    <xdr:sp macro="" textlink="">
      <xdr:nvSpPr>
        <xdr:cNvPr id="88" name="テキスト ボックス 87"/>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89" name="円/楕円 88"/>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0" name="テキスト ボックス 89"/>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102870</xdr:rowOff>
    </xdr:from>
    <xdr:to>
      <xdr:col>1</xdr:col>
      <xdr:colOff>676275</xdr:colOff>
      <xdr:row>34</xdr:row>
      <xdr:rowOff>33020</xdr:rowOff>
    </xdr:to>
    <xdr:sp macro="" textlink="">
      <xdr:nvSpPr>
        <xdr:cNvPr id="91" name="円/楕円 90"/>
        <xdr:cNvSpPr/>
      </xdr:nvSpPr>
      <xdr:spPr>
        <a:xfrm>
          <a:off x="1270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43197</xdr:rowOff>
    </xdr:from>
    <xdr:ext cx="762000" cy="259045"/>
    <xdr:sp macro="" textlink="">
      <xdr:nvSpPr>
        <xdr:cNvPr id="92" name="テキスト ボックス 91"/>
        <xdr:cNvSpPr txBox="1"/>
      </xdr:nvSpPr>
      <xdr:spPr>
        <a:xfrm>
          <a:off x="939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市町村合併により，清掃，衛生，情報などの一部事務組合が市直営となったため補助費等のうち一部事務組合負担金が，各費目での決算となったことから，類似団体内では平均を上回っている。近年は，行財政改革による民間委託の推進により，年々増加している。その一方，人件費については</a:t>
          </a:r>
          <a:r>
            <a:rPr lang="ja-JP" altLang="en-US" sz="1300" b="0" i="0" baseline="0">
              <a:solidFill>
                <a:schemeClr val="dk1"/>
              </a:solidFill>
              <a:effectLst/>
              <a:latin typeface="+mn-lt"/>
              <a:ea typeface="+mn-ea"/>
              <a:cs typeface="+mn-cs"/>
            </a:rPr>
            <a:t>，年々減少し</a:t>
          </a:r>
          <a:r>
            <a:rPr lang="ja-JP" altLang="ja-JP" sz="1300" b="0" i="0" baseline="0">
              <a:solidFill>
                <a:schemeClr val="dk1"/>
              </a:solidFill>
              <a:effectLst/>
              <a:latin typeface="+mn-lt"/>
              <a:ea typeface="+mn-ea"/>
              <a:cs typeface="+mn-cs"/>
            </a:rPr>
            <a:t>類似団体内で</a:t>
          </a:r>
          <a:r>
            <a:rPr lang="ja-JP" altLang="en-US" sz="1300" b="0" i="0" baseline="0">
              <a:solidFill>
                <a:schemeClr val="dk1"/>
              </a:solidFill>
              <a:effectLst/>
              <a:latin typeface="+mn-lt"/>
              <a:ea typeface="+mn-ea"/>
              <a:cs typeface="+mn-cs"/>
            </a:rPr>
            <a:t>は上位に位置している。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17</xdr:row>
      <xdr:rowOff>161290</xdr:rowOff>
    </xdr:to>
    <xdr:cxnSp macro="">
      <xdr:nvCxnSpPr>
        <xdr:cNvPr id="125" name="直線コネクタ 124"/>
        <xdr:cNvCxnSpPr/>
      </xdr:nvCxnSpPr>
      <xdr:spPr>
        <a:xfrm>
          <a:off x="15671800" y="3053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39370</xdr:rowOff>
    </xdr:from>
    <xdr:to>
      <xdr:col>22</xdr:col>
      <xdr:colOff>565150</xdr:colOff>
      <xdr:row>17</xdr:row>
      <xdr:rowOff>138430</xdr:rowOff>
    </xdr:to>
    <xdr:cxnSp macro="">
      <xdr:nvCxnSpPr>
        <xdr:cNvPr id="128" name="直線コネクタ 127"/>
        <xdr:cNvCxnSpPr/>
      </xdr:nvCxnSpPr>
      <xdr:spPr>
        <a:xfrm>
          <a:off x="14782800" y="2954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39370</xdr:rowOff>
    </xdr:to>
    <xdr:cxnSp macro="">
      <xdr:nvCxnSpPr>
        <xdr:cNvPr id="131" name="直線コネクタ 130"/>
        <xdr:cNvCxnSpPr/>
      </xdr:nvCxnSpPr>
      <xdr:spPr>
        <a:xfrm>
          <a:off x="13893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16</xdr:row>
      <xdr:rowOff>149860</xdr:rowOff>
    </xdr:to>
    <xdr:cxnSp macro="">
      <xdr:nvCxnSpPr>
        <xdr:cNvPr id="134" name="直線コネクタ 133"/>
        <xdr:cNvCxnSpPr/>
      </xdr:nvCxnSpPr>
      <xdr:spPr>
        <a:xfrm flipV="1">
          <a:off x="13004800" y="288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4" name="円/楕円 143"/>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5"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6" name="円/楕円 145"/>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7" name="テキスト ボックス 146"/>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48" name="円/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0" name="円/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1" name="テキスト ボックス 150"/>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類似団体内平均を大きく下回り，上位に位置</a:t>
          </a:r>
          <a:r>
            <a:rPr lang="ja-JP" altLang="en-US" sz="1300" b="0" i="0" baseline="0">
              <a:solidFill>
                <a:schemeClr val="dk1"/>
              </a:solidFill>
              <a:effectLst/>
              <a:latin typeface="+mn-lt"/>
              <a:ea typeface="+mn-ea"/>
              <a:cs typeface="+mn-cs"/>
            </a:rPr>
            <a:t>している</a:t>
          </a:r>
          <a:r>
            <a:rPr lang="ja-JP" altLang="ja-JP" sz="1300" b="0" i="0" baseline="0">
              <a:solidFill>
                <a:schemeClr val="dk1"/>
              </a:solidFill>
              <a:effectLst/>
              <a:latin typeface="+mn-lt"/>
              <a:ea typeface="+mn-ea"/>
              <a:cs typeface="+mn-cs"/>
            </a:rPr>
            <a:t>。今後も，生活保護費や児童福祉費などの適正な執行に努める。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24130</xdr:rowOff>
    </xdr:from>
    <xdr:to>
      <xdr:col>7</xdr:col>
      <xdr:colOff>15875</xdr:colOff>
      <xdr:row>53</xdr:row>
      <xdr:rowOff>39370</xdr:rowOff>
    </xdr:to>
    <xdr:cxnSp macro="">
      <xdr:nvCxnSpPr>
        <xdr:cNvPr id="186" name="直線コネクタ 185"/>
        <xdr:cNvCxnSpPr/>
      </xdr:nvCxnSpPr>
      <xdr:spPr>
        <a:xfrm>
          <a:off x="3987800" y="9110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24130</xdr:rowOff>
    </xdr:from>
    <xdr:to>
      <xdr:col>5</xdr:col>
      <xdr:colOff>549275</xdr:colOff>
      <xdr:row>53</xdr:row>
      <xdr:rowOff>54610</xdr:rowOff>
    </xdr:to>
    <xdr:cxnSp macro="">
      <xdr:nvCxnSpPr>
        <xdr:cNvPr id="189" name="直線コネクタ 188"/>
        <xdr:cNvCxnSpPr/>
      </xdr:nvCxnSpPr>
      <xdr:spPr>
        <a:xfrm flipV="1">
          <a:off x="3098800" y="911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39370</xdr:rowOff>
    </xdr:from>
    <xdr:to>
      <xdr:col>4</xdr:col>
      <xdr:colOff>346075</xdr:colOff>
      <xdr:row>53</xdr:row>
      <xdr:rowOff>54610</xdr:rowOff>
    </xdr:to>
    <xdr:cxnSp macro="">
      <xdr:nvCxnSpPr>
        <xdr:cNvPr id="192" name="直線コネクタ 191"/>
        <xdr:cNvCxnSpPr/>
      </xdr:nvCxnSpPr>
      <xdr:spPr>
        <a:xfrm>
          <a:off x="2209800" y="912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39370</xdr:rowOff>
    </xdr:to>
    <xdr:cxnSp macro="">
      <xdr:nvCxnSpPr>
        <xdr:cNvPr id="195" name="直線コネクタ 194"/>
        <xdr:cNvCxnSpPr/>
      </xdr:nvCxnSpPr>
      <xdr:spPr>
        <a:xfrm>
          <a:off x="1320800" y="9118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160020</xdr:rowOff>
    </xdr:from>
    <xdr:to>
      <xdr:col>7</xdr:col>
      <xdr:colOff>66675</xdr:colOff>
      <xdr:row>53</xdr:row>
      <xdr:rowOff>90170</xdr:rowOff>
    </xdr:to>
    <xdr:sp macro="" textlink="">
      <xdr:nvSpPr>
        <xdr:cNvPr id="205" name="円/楕円 204"/>
        <xdr:cNvSpPr/>
      </xdr:nvSpPr>
      <xdr:spPr>
        <a:xfrm>
          <a:off x="47752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68597</xdr:rowOff>
    </xdr:from>
    <xdr:ext cx="762000" cy="259045"/>
    <xdr:sp macro="" textlink="">
      <xdr:nvSpPr>
        <xdr:cNvPr id="206" name="扶助費該当値テキスト"/>
        <xdr:cNvSpPr txBox="1"/>
      </xdr:nvSpPr>
      <xdr:spPr>
        <a:xfrm>
          <a:off x="4914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144780</xdr:rowOff>
    </xdr:from>
    <xdr:to>
      <xdr:col>5</xdr:col>
      <xdr:colOff>600075</xdr:colOff>
      <xdr:row>53</xdr:row>
      <xdr:rowOff>74930</xdr:rowOff>
    </xdr:to>
    <xdr:sp macro="" textlink="">
      <xdr:nvSpPr>
        <xdr:cNvPr id="207" name="円/楕円 206"/>
        <xdr:cNvSpPr/>
      </xdr:nvSpPr>
      <xdr:spPr>
        <a:xfrm>
          <a:off x="3937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85107</xdr:rowOff>
    </xdr:from>
    <xdr:ext cx="736600" cy="259045"/>
    <xdr:sp macro="" textlink="">
      <xdr:nvSpPr>
        <xdr:cNvPr id="208" name="テキスト ボックス 207"/>
        <xdr:cNvSpPr txBox="1"/>
      </xdr:nvSpPr>
      <xdr:spPr>
        <a:xfrm>
          <a:off x="3606800" y="882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xdr:rowOff>
    </xdr:from>
    <xdr:to>
      <xdr:col>4</xdr:col>
      <xdr:colOff>396875</xdr:colOff>
      <xdr:row>53</xdr:row>
      <xdr:rowOff>105410</xdr:rowOff>
    </xdr:to>
    <xdr:sp macro="" textlink="">
      <xdr:nvSpPr>
        <xdr:cNvPr id="209" name="円/楕円 208"/>
        <xdr:cNvSpPr/>
      </xdr:nvSpPr>
      <xdr:spPr>
        <a:xfrm>
          <a:off x="3048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115587</xdr:rowOff>
    </xdr:from>
    <xdr:ext cx="762000" cy="259045"/>
    <xdr:sp macro="" textlink="">
      <xdr:nvSpPr>
        <xdr:cNvPr id="210" name="テキスト ボックス 209"/>
        <xdr:cNvSpPr txBox="1"/>
      </xdr:nvSpPr>
      <xdr:spPr>
        <a:xfrm>
          <a:off x="2717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160020</xdr:rowOff>
    </xdr:from>
    <xdr:to>
      <xdr:col>3</xdr:col>
      <xdr:colOff>193675</xdr:colOff>
      <xdr:row>53</xdr:row>
      <xdr:rowOff>90170</xdr:rowOff>
    </xdr:to>
    <xdr:sp macro="" textlink="">
      <xdr:nvSpPr>
        <xdr:cNvPr id="211" name="円/楕円 210"/>
        <xdr:cNvSpPr/>
      </xdr:nvSpPr>
      <xdr:spPr>
        <a:xfrm>
          <a:off x="2159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100347</xdr:rowOff>
    </xdr:from>
    <xdr:ext cx="762000" cy="259045"/>
    <xdr:sp macro="" textlink="">
      <xdr:nvSpPr>
        <xdr:cNvPr id="212" name="テキスト ボックス 211"/>
        <xdr:cNvSpPr txBox="1"/>
      </xdr:nvSpPr>
      <xdr:spPr>
        <a:xfrm>
          <a:off x="1828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3" name="円/楕円 212"/>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4" name="テキスト ボックス 213"/>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0" lang="ja-JP" altLang="en-US" sz="1200" b="0" i="0" baseline="0">
              <a:solidFill>
                <a:schemeClr val="dk1"/>
              </a:solidFill>
              <a:effectLst/>
              <a:latin typeface="+mn-lt"/>
              <a:ea typeface="+mn-ea"/>
              <a:cs typeface="+mn-cs"/>
            </a:rPr>
            <a:t>介護保険特別</a:t>
          </a:r>
          <a:r>
            <a:rPr lang="ja-JP" altLang="ja-JP" sz="1200" b="0" i="0" baseline="0">
              <a:solidFill>
                <a:schemeClr val="dk1"/>
              </a:solidFill>
              <a:effectLst/>
              <a:latin typeface="+mn-lt"/>
              <a:ea typeface="+mn-ea"/>
              <a:cs typeface="+mn-cs"/>
            </a:rPr>
            <a:t>会計</a:t>
          </a:r>
          <a:r>
            <a:rPr lang="ja-JP" altLang="en-US" sz="1200" b="0" i="0" baseline="0">
              <a:solidFill>
                <a:schemeClr val="dk1"/>
              </a:solidFill>
              <a:effectLst/>
              <a:latin typeface="+mn-lt"/>
              <a:ea typeface="+mn-ea"/>
              <a:cs typeface="+mn-cs"/>
            </a:rPr>
            <a:t>や後期高齢者医療特別会計などの繰出金が年々増加傾向にある</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そのため繰出金の増加が</a:t>
          </a:r>
          <a:r>
            <a:rPr lang="ja-JP" altLang="ja-JP" sz="1200" b="0" i="0" baseline="0">
              <a:solidFill>
                <a:schemeClr val="dk1"/>
              </a:solidFill>
              <a:effectLst/>
              <a:latin typeface="+mn-lt"/>
              <a:ea typeface="+mn-ea"/>
              <a:cs typeface="+mn-cs"/>
            </a:rPr>
            <a:t>経常収支比率に占める割合は大きく，類似団体を上回る要因となっている。また，８市町村で合併したため類似する施設が非常に多く，維持管理経費が多くなっている。今後は，公共施設等管理計画を策定し，必要な市有資産を見定め，統合や廃止などの整理統合を行うとともに，維持する資産の改修や長寿命化など，計画的な保全と徹底活用の推進を行っていく。</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81280</xdr:rowOff>
    </xdr:to>
    <xdr:cxnSp macro="">
      <xdr:nvCxnSpPr>
        <xdr:cNvPr id="247" name="直線コネクタ 246"/>
        <xdr:cNvCxnSpPr/>
      </xdr:nvCxnSpPr>
      <xdr:spPr>
        <a:xfrm>
          <a:off x="15671800" y="1001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73660</xdr:rowOff>
    </xdr:from>
    <xdr:to>
      <xdr:col>22</xdr:col>
      <xdr:colOff>565150</xdr:colOff>
      <xdr:row>58</xdr:row>
      <xdr:rowOff>142240</xdr:rowOff>
    </xdr:to>
    <xdr:cxnSp macro="">
      <xdr:nvCxnSpPr>
        <xdr:cNvPr id="250" name="直線コネクタ 249"/>
        <xdr:cNvCxnSpPr/>
      </xdr:nvCxnSpPr>
      <xdr:spPr>
        <a:xfrm flipV="1">
          <a:off x="14782800" y="1001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58</xdr:row>
      <xdr:rowOff>142240</xdr:rowOff>
    </xdr:to>
    <xdr:cxnSp macro="">
      <xdr:nvCxnSpPr>
        <xdr:cNvPr id="253" name="直線コネクタ 252"/>
        <xdr:cNvCxnSpPr/>
      </xdr:nvCxnSpPr>
      <xdr:spPr>
        <a:xfrm>
          <a:off x="13893800" y="1007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127000</xdr:rowOff>
    </xdr:to>
    <xdr:cxnSp macro="">
      <xdr:nvCxnSpPr>
        <xdr:cNvPr id="256" name="直線コネクタ 255"/>
        <xdr:cNvCxnSpPr/>
      </xdr:nvCxnSpPr>
      <xdr:spPr>
        <a:xfrm>
          <a:off x="13004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6" name="円/楕円 265"/>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7"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8" name="円/楕円 267"/>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69" name="テキスト ボックス 268"/>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91440</xdr:rowOff>
    </xdr:from>
    <xdr:to>
      <xdr:col>21</xdr:col>
      <xdr:colOff>412750</xdr:colOff>
      <xdr:row>59</xdr:row>
      <xdr:rowOff>21590</xdr:rowOff>
    </xdr:to>
    <xdr:sp macro="" textlink="">
      <xdr:nvSpPr>
        <xdr:cNvPr id="270" name="円/楕円 269"/>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6367</xdr:rowOff>
    </xdr:from>
    <xdr:ext cx="762000" cy="259045"/>
    <xdr:sp macro="" textlink="">
      <xdr:nvSpPr>
        <xdr:cNvPr id="271" name="テキスト ボックス 270"/>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2" name="円/楕円 271"/>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3" name="テキスト ボックス 272"/>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4" name="円/楕円 27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5" name="テキスト ボックス 27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年度は，前年度から０．</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ポイントの増加となった。しかし，類似団体平均を</a:t>
          </a:r>
          <a:r>
            <a:rPr lang="ja-JP" altLang="en-US" sz="1300" b="0" i="0" baseline="0">
              <a:solidFill>
                <a:schemeClr val="dk1"/>
              </a:solidFill>
              <a:effectLst/>
              <a:latin typeface="+mn-lt"/>
              <a:ea typeface="+mn-ea"/>
              <a:cs typeface="+mn-cs"/>
            </a:rPr>
            <a:t>０</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ポイント下回っている。公営企業経営健全化を行ってきたが，引き続き健全化を図る。他の補助金等については，行財政改革の中で見直しを行う予定としている。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165862</xdr:rowOff>
    </xdr:to>
    <xdr:cxnSp macro="">
      <xdr:nvCxnSpPr>
        <xdr:cNvPr id="305" name="直線コネクタ 304"/>
        <xdr:cNvCxnSpPr/>
      </xdr:nvCxnSpPr>
      <xdr:spPr>
        <a:xfrm>
          <a:off x="15671800" y="6139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138430</xdr:rowOff>
    </xdr:to>
    <xdr:cxnSp macro="">
      <xdr:nvCxnSpPr>
        <xdr:cNvPr id="308" name="直線コネクタ 307"/>
        <xdr:cNvCxnSpPr/>
      </xdr:nvCxnSpPr>
      <xdr:spPr>
        <a:xfrm>
          <a:off x="14782800" y="6130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156718</xdr:rowOff>
    </xdr:to>
    <xdr:cxnSp macro="">
      <xdr:nvCxnSpPr>
        <xdr:cNvPr id="311" name="直線コネクタ 310"/>
        <xdr:cNvCxnSpPr/>
      </xdr:nvCxnSpPr>
      <xdr:spPr>
        <a:xfrm flipV="1">
          <a:off x="13893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35</xdr:row>
      <xdr:rowOff>161290</xdr:rowOff>
    </xdr:to>
    <xdr:cxnSp macro="">
      <xdr:nvCxnSpPr>
        <xdr:cNvPr id="314" name="直線コネクタ 313"/>
        <xdr:cNvCxnSpPr/>
      </xdr:nvCxnSpPr>
      <xdr:spPr>
        <a:xfrm flipV="1">
          <a:off x="13004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4" name="円/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6" name="円/楕円 325"/>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7" name="テキスト ボックス 32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8" name="円/楕円 327"/>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9" name="テキスト ボックス 328"/>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30" name="円/楕円 329"/>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31" name="テキスト ボックス 330"/>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2" name="円/楕円 331"/>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3" name="テキスト ボックス 332"/>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平成１６年度の合併後から行ったきたハード事業で借りれた</a:t>
          </a:r>
          <a:r>
            <a:rPr lang="ja-JP" altLang="ja-JP" sz="1300" b="0" i="0" baseline="0">
              <a:solidFill>
                <a:schemeClr val="dk1"/>
              </a:solidFill>
              <a:effectLst/>
              <a:latin typeface="+mn-lt"/>
              <a:ea typeface="+mn-ea"/>
              <a:cs typeface="+mn-cs"/>
            </a:rPr>
            <a:t>合併特例事業債及び過疎対策事業債の元金償還</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，経常収支比率に占める割合が高くなっており，比率を押し上げる要因となっている。平成２６年度で大型のハード事業がほぼ終了し，平成２７年度以降は毎年減少する計画としている。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35561</xdr:rowOff>
    </xdr:from>
    <xdr:to>
      <xdr:col>7</xdr:col>
      <xdr:colOff>15875</xdr:colOff>
      <xdr:row>80</xdr:row>
      <xdr:rowOff>113285</xdr:rowOff>
    </xdr:to>
    <xdr:cxnSp macro="">
      <xdr:nvCxnSpPr>
        <xdr:cNvPr id="363" name="直線コネクタ 362"/>
        <xdr:cNvCxnSpPr/>
      </xdr:nvCxnSpPr>
      <xdr:spPr>
        <a:xfrm flipV="1">
          <a:off x="3987800" y="1375156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113285</xdr:rowOff>
    </xdr:from>
    <xdr:to>
      <xdr:col>5</xdr:col>
      <xdr:colOff>549275</xdr:colOff>
      <xdr:row>80</xdr:row>
      <xdr:rowOff>140715</xdr:rowOff>
    </xdr:to>
    <xdr:cxnSp macro="">
      <xdr:nvCxnSpPr>
        <xdr:cNvPr id="366" name="直線コネクタ 365"/>
        <xdr:cNvCxnSpPr/>
      </xdr:nvCxnSpPr>
      <xdr:spPr>
        <a:xfrm flipV="1">
          <a:off x="3098800" y="138292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140715</xdr:rowOff>
    </xdr:from>
    <xdr:to>
      <xdr:col>4</xdr:col>
      <xdr:colOff>346075</xdr:colOff>
      <xdr:row>80</xdr:row>
      <xdr:rowOff>154432</xdr:rowOff>
    </xdr:to>
    <xdr:cxnSp macro="">
      <xdr:nvCxnSpPr>
        <xdr:cNvPr id="369" name="直線コネクタ 368"/>
        <xdr:cNvCxnSpPr/>
      </xdr:nvCxnSpPr>
      <xdr:spPr>
        <a:xfrm flipV="1">
          <a:off x="2209800" y="13856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108713</xdr:rowOff>
    </xdr:from>
    <xdr:to>
      <xdr:col>3</xdr:col>
      <xdr:colOff>142875</xdr:colOff>
      <xdr:row>80</xdr:row>
      <xdr:rowOff>154432</xdr:rowOff>
    </xdr:to>
    <xdr:cxnSp macro="">
      <xdr:nvCxnSpPr>
        <xdr:cNvPr id="372" name="直線コネクタ 371"/>
        <xdr:cNvCxnSpPr/>
      </xdr:nvCxnSpPr>
      <xdr:spPr>
        <a:xfrm>
          <a:off x="1320800" y="138247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82" name="円/楕円 381"/>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64788</xdr:rowOff>
    </xdr:from>
    <xdr:ext cx="762000" cy="259045"/>
    <xdr:sp macro="" textlink="">
      <xdr:nvSpPr>
        <xdr:cNvPr id="383" name="公債費該当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62485</xdr:rowOff>
    </xdr:from>
    <xdr:to>
      <xdr:col>5</xdr:col>
      <xdr:colOff>600075</xdr:colOff>
      <xdr:row>80</xdr:row>
      <xdr:rowOff>164085</xdr:rowOff>
    </xdr:to>
    <xdr:sp macro="" textlink="">
      <xdr:nvSpPr>
        <xdr:cNvPr id="384" name="円/楕円 383"/>
        <xdr:cNvSpPr/>
      </xdr:nvSpPr>
      <xdr:spPr>
        <a:xfrm>
          <a:off x="3937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148862</xdr:rowOff>
    </xdr:from>
    <xdr:ext cx="736600" cy="259045"/>
    <xdr:sp macro="" textlink="">
      <xdr:nvSpPr>
        <xdr:cNvPr id="385" name="テキスト ボックス 384"/>
        <xdr:cNvSpPr txBox="1"/>
      </xdr:nvSpPr>
      <xdr:spPr>
        <a:xfrm>
          <a:off x="3606800" y="1386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89915</xdr:rowOff>
    </xdr:from>
    <xdr:to>
      <xdr:col>4</xdr:col>
      <xdr:colOff>396875</xdr:colOff>
      <xdr:row>81</xdr:row>
      <xdr:rowOff>20065</xdr:rowOff>
    </xdr:to>
    <xdr:sp macro="" textlink="">
      <xdr:nvSpPr>
        <xdr:cNvPr id="386" name="円/楕円 385"/>
        <xdr:cNvSpPr/>
      </xdr:nvSpPr>
      <xdr:spPr>
        <a:xfrm>
          <a:off x="3048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4842</xdr:rowOff>
    </xdr:from>
    <xdr:ext cx="762000" cy="259045"/>
    <xdr:sp macro="" textlink="">
      <xdr:nvSpPr>
        <xdr:cNvPr id="387" name="テキスト ボックス 386"/>
        <xdr:cNvSpPr txBox="1"/>
      </xdr:nvSpPr>
      <xdr:spPr>
        <a:xfrm>
          <a:off x="2717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103632</xdr:rowOff>
    </xdr:from>
    <xdr:to>
      <xdr:col>3</xdr:col>
      <xdr:colOff>193675</xdr:colOff>
      <xdr:row>81</xdr:row>
      <xdr:rowOff>33782</xdr:rowOff>
    </xdr:to>
    <xdr:sp macro="" textlink="">
      <xdr:nvSpPr>
        <xdr:cNvPr id="388" name="円/楕円 387"/>
        <xdr:cNvSpPr/>
      </xdr:nvSpPr>
      <xdr:spPr>
        <a:xfrm>
          <a:off x="2159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18559</xdr:rowOff>
    </xdr:from>
    <xdr:ext cx="762000" cy="259045"/>
    <xdr:sp macro="" textlink="">
      <xdr:nvSpPr>
        <xdr:cNvPr id="389" name="テキスト ボックス 388"/>
        <xdr:cNvSpPr txBox="1"/>
      </xdr:nvSpPr>
      <xdr:spPr>
        <a:xfrm>
          <a:off x="1828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57913</xdr:rowOff>
    </xdr:from>
    <xdr:to>
      <xdr:col>1</xdr:col>
      <xdr:colOff>676275</xdr:colOff>
      <xdr:row>80</xdr:row>
      <xdr:rowOff>159513</xdr:rowOff>
    </xdr:to>
    <xdr:sp macro="" textlink="">
      <xdr:nvSpPr>
        <xdr:cNvPr id="390" name="円/楕円 389"/>
        <xdr:cNvSpPr/>
      </xdr:nvSpPr>
      <xdr:spPr>
        <a:xfrm>
          <a:off x="1270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144290</xdr:rowOff>
    </xdr:from>
    <xdr:ext cx="762000" cy="259045"/>
    <xdr:sp macro="" textlink="">
      <xdr:nvSpPr>
        <xdr:cNvPr id="391" name="テキスト ボックス 390"/>
        <xdr:cNvSpPr txBox="1"/>
      </xdr:nvSpPr>
      <xdr:spPr>
        <a:xfrm>
          <a:off x="939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類似団体内平均を下回っている要因としては，人件費の割合が少ないことなどが考えられる。今後も，経常収支比率の減少に向けて，行財政改革を推進し，歳入の確保及び経費節減に努めていく。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142240</xdr:rowOff>
    </xdr:from>
    <xdr:to>
      <xdr:col>24</xdr:col>
      <xdr:colOff>31750</xdr:colOff>
      <xdr:row>74</xdr:row>
      <xdr:rowOff>27940</xdr:rowOff>
    </xdr:to>
    <xdr:cxnSp macro="">
      <xdr:nvCxnSpPr>
        <xdr:cNvPr id="424" name="直線コネクタ 423"/>
        <xdr:cNvCxnSpPr/>
      </xdr:nvCxnSpPr>
      <xdr:spPr>
        <a:xfrm>
          <a:off x="15671800" y="126580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142240</xdr:rowOff>
    </xdr:from>
    <xdr:to>
      <xdr:col>22</xdr:col>
      <xdr:colOff>565150</xdr:colOff>
      <xdr:row>74</xdr:row>
      <xdr:rowOff>58420</xdr:rowOff>
    </xdr:to>
    <xdr:cxnSp macro="">
      <xdr:nvCxnSpPr>
        <xdr:cNvPr id="427" name="直線コネクタ 426"/>
        <xdr:cNvCxnSpPr/>
      </xdr:nvCxnSpPr>
      <xdr:spPr>
        <a:xfrm flipV="1">
          <a:off x="14782800" y="126580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xdr:rowOff>
    </xdr:from>
    <xdr:to>
      <xdr:col>21</xdr:col>
      <xdr:colOff>361950</xdr:colOff>
      <xdr:row>74</xdr:row>
      <xdr:rowOff>58420</xdr:rowOff>
    </xdr:to>
    <xdr:cxnSp macro="">
      <xdr:nvCxnSpPr>
        <xdr:cNvPr id="430" name="直線コネクタ 429"/>
        <xdr:cNvCxnSpPr/>
      </xdr:nvCxnSpPr>
      <xdr:spPr>
        <a:xfrm>
          <a:off x="13893800" y="126885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107950</xdr:rowOff>
    </xdr:from>
    <xdr:to>
      <xdr:col>20</xdr:col>
      <xdr:colOff>158750</xdr:colOff>
      <xdr:row>74</xdr:row>
      <xdr:rowOff>1270</xdr:rowOff>
    </xdr:to>
    <xdr:cxnSp macro="">
      <xdr:nvCxnSpPr>
        <xdr:cNvPr id="433" name="直線コネクタ 432"/>
        <xdr:cNvCxnSpPr/>
      </xdr:nvCxnSpPr>
      <xdr:spPr>
        <a:xfrm>
          <a:off x="13004800" y="12623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148590</xdr:rowOff>
    </xdr:from>
    <xdr:to>
      <xdr:col>24</xdr:col>
      <xdr:colOff>82550</xdr:colOff>
      <xdr:row>74</xdr:row>
      <xdr:rowOff>78740</xdr:rowOff>
    </xdr:to>
    <xdr:sp macro="" textlink="">
      <xdr:nvSpPr>
        <xdr:cNvPr id="443" name="円/楕円 442"/>
        <xdr:cNvSpPr/>
      </xdr:nvSpPr>
      <xdr:spPr>
        <a:xfrm>
          <a:off x="16459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165117</xdr:rowOff>
    </xdr:from>
    <xdr:ext cx="762000" cy="259045"/>
    <xdr:sp macro="" textlink="">
      <xdr:nvSpPr>
        <xdr:cNvPr id="444" name="公債費以外該当値テキスト"/>
        <xdr:cNvSpPr txBox="1"/>
      </xdr:nvSpPr>
      <xdr:spPr>
        <a:xfrm>
          <a:off x="16598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91440</xdr:rowOff>
    </xdr:from>
    <xdr:to>
      <xdr:col>22</xdr:col>
      <xdr:colOff>615950</xdr:colOff>
      <xdr:row>74</xdr:row>
      <xdr:rowOff>21590</xdr:rowOff>
    </xdr:to>
    <xdr:sp macro="" textlink="">
      <xdr:nvSpPr>
        <xdr:cNvPr id="445" name="円/楕円 444"/>
        <xdr:cNvSpPr/>
      </xdr:nvSpPr>
      <xdr:spPr>
        <a:xfrm>
          <a:off x="15621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31767</xdr:rowOff>
    </xdr:from>
    <xdr:ext cx="736600" cy="259045"/>
    <xdr:sp macro="" textlink="">
      <xdr:nvSpPr>
        <xdr:cNvPr id="446" name="テキスト ボックス 445"/>
        <xdr:cNvSpPr txBox="1"/>
      </xdr:nvSpPr>
      <xdr:spPr>
        <a:xfrm>
          <a:off x="15290800" y="12376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xdr:rowOff>
    </xdr:from>
    <xdr:to>
      <xdr:col>21</xdr:col>
      <xdr:colOff>412750</xdr:colOff>
      <xdr:row>74</xdr:row>
      <xdr:rowOff>109220</xdr:rowOff>
    </xdr:to>
    <xdr:sp macro="" textlink="">
      <xdr:nvSpPr>
        <xdr:cNvPr id="447" name="円/楕円 446"/>
        <xdr:cNvSpPr/>
      </xdr:nvSpPr>
      <xdr:spPr>
        <a:xfrm>
          <a:off x="14732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119397</xdr:rowOff>
    </xdr:from>
    <xdr:ext cx="762000" cy="259045"/>
    <xdr:sp macro="" textlink="">
      <xdr:nvSpPr>
        <xdr:cNvPr id="448" name="テキスト ボックス 447"/>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121920</xdr:rowOff>
    </xdr:from>
    <xdr:to>
      <xdr:col>20</xdr:col>
      <xdr:colOff>209550</xdr:colOff>
      <xdr:row>74</xdr:row>
      <xdr:rowOff>52070</xdr:rowOff>
    </xdr:to>
    <xdr:sp macro="" textlink="">
      <xdr:nvSpPr>
        <xdr:cNvPr id="449" name="円/楕円 448"/>
        <xdr:cNvSpPr/>
      </xdr:nvSpPr>
      <xdr:spPr>
        <a:xfrm>
          <a:off x="13843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62247</xdr:rowOff>
    </xdr:from>
    <xdr:ext cx="762000" cy="259045"/>
    <xdr:sp macro="" textlink="">
      <xdr:nvSpPr>
        <xdr:cNvPr id="450" name="テキスト ボックス 449"/>
        <xdr:cNvSpPr txBox="1"/>
      </xdr:nvSpPr>
      <xdr:spPr>
        <a:xfrm>
          <a:off x="13512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57150</xdr:rowOff>
    </xdr:from>
    <xdr:to>
      <xdr:col>19</xdr:col>
      <xdr:colOff>6350</xdr:colOff>
      <xdr:row>73</xdr:row>
      <xdr:rowOff>158750</xdr:rowOff>
    </xdr:to>
    <xdr:sp macro="" textlink="">
      <xdr:nvSpPr>
        <xdr:cNvPr id="451" name="円/楕円 450"/>
        <xdr:cNvSpPr/>
      </xdr:nvSpPr>
      <xdr:spPr>
        <a:xfrm>
          <a:off x="12954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168927</xdr:rowOff>
    </xdr:from>
    <xdr:ext cx="762000" cy="259045"/>
    <xdr:sp macro="" textlink="">
      <xdr:nvSpPr>
        <xdr:cNvPr id="452" name="テキスト ボックス 451"/>
        <xdr:cNvSpPr txBox="1"/>
      </xdr:nvSpPr>
      <xdr:spPr>
        <a:xfrm>
          <a:off x="12623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広島県三次市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155014</xdr:rowOff>
    </xdr:from>
    <xdr:to>
      <xdr:col>4</xdr:col>
      <xdr:colOff>1117600</xdr:colOff>
      <xdr:row>14</xdr:row>
      <xdr:rowOff>34281</xdr:rowOff>
    </xdr:to>
    <xdr:cxnSp macro="">
      <xdr:nvCxnSpPr>
        <xdr:cNvPr id="52" name="直線コネクタ 51"/>
        <xdr:cNvCxnSpPr/>
      </xdr:nvCxnSpPr>
      <xdr:spPr bwMode="auto">
        <a:xfrm flipV="1">
          <a:off x="5003800" y="2431489"/>
          <a:ext cx="647700" cy="5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127844</xdr:rowOff>
    </xdr:from>
    <xdr:to>
      <xdr:col>4</xdr:col>
      <xdr:colOff>469900</xdr:colOff>
      <xdr:row>14</xdr:row>
      <xdr:rowOff>34281</xdr:rowOff>
    </xdr:to>
    <xdr:cxnSp macro="">
      <xdr:nvCxnSpPr>
        <xdr:cNvPr id="55" name="直線コネクタ 54"/>
        <xdr:cNvCxnSpPr/>
      </xdr:nvCxnSpPr>
      <xdr:spPr bwMode="auto">
        <a:xfrm>
          <a:off x="4305300" y="2404319"/>
          <a:ext cx="698500" cy="7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76556</xdr:rowOff>
    </xdr:from>
    <xdr:to>
      <xdr:col>3</xdr:col>
      <xdr:colOff>904875</xdr:colOff>
      <xdr:row>13</xdr:row>
      <xdr:rowOff>127844</xdr:rowOff>
    </xdr:to>
    <xdr:cxnSp macro="">
      <xdr:nvCxnSpPr>
        <xdr:cNvPr id="58" name="直線コネクタ 57"/>
        <xdr:cNvCxnSpPr/>
      </xdr:nvCxnSpPr>
      <xdr:spPr bwMode="auto">
        <a:xfrm>
          <a:off x="3606800" y="2353031"/>
          <a:ext cx="698500" cy="51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76556</xdr:rowOff>
    </xdr:from>
    <xdr:to>
      <xdr:col>3</xdr:col>
      <xdr:colOff>206375</xdr:colOff>
      <xdr:row>13</xdr:row>
      <xdr:rowOff>99971</xdr:rowOff>
    </xdr:to>
    <xdr:cxnSp macro="">
      <xdr:nvCxnSpPr>
        <xdr:cNvPr id="61" name="直線コネクタ 60"/>
        <xdr:cNvCxnSpPr/>
      </xdr:nvCxnSpPr>
      <xdr:spPr bwMode="auto">
        <a:xfrm flipV="1">
          <a:off x="2908300" y="2353031"/>
          <a:ext cx="698500" cy="2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104214</xdr:rowOff>
    </xdr:from>
    <xdr:to>
      <xdr:col>5</xdr:col>
      <xdr:colOff>34925</xdr:colOff>
      <xdr:row>14</xdr:row>
      <xdr:rowOff>34364</xdr:rowOff>
    </xdr:to>
    <xdr:sp macro="" textlink="">
      <xdr:nvSpPr>
        <xdr:cNvPr id="71" name="円/楕円 70"/>
        <xdr:cNvSpPr/>
      </xdr:nvSpPr>
      <xdr:spPr bwMode="auto">
        <a:xfrm>
          <a:off x="5600700" y="2380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120741</xdr:rowOff>
    </xdr:from>
    <xdr:ext cx="762000" cy="259045"/>
    <xdr:sp macro="" textlink="">
      <xdr:nvSpPr>
        <xdr:cNvPr id="72" name="人口1人当たり決算額の推移該当値テキスト130"/>
        <xdr:cNvSpPr txBox="1"/>
      </xdr:nvSpPr>
      <xdr:spPr>
        <a:xfrm>
          <a:off x="5740400" y="222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112,201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154931</xdr:rowOff>
    </xdr:from>
    <xdr:to>
      <xdr:col>4</xdr:col>
      <xdr:colOff>520700</xdr:colOff>
      <xdr:row>14</xdr:row>
      <xdr:rowOff>85081</xdr:rowOff>
    </xdr:to>
    <xdr:sp macro="" textlink="">
      <xdr:nvSpPr>
        <xdr:cNvPr id="73" name="円/楕円 72"/>
        <xdr:cNvSpPr/>
      </xdr:nvSpPr>
      <xdr:spPr bwMode="auto">
        <a:xfrm>
          <a:off x="4953000" y="243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95258</xdr:rowOff>
    </xdr:from>
    <xdr:ext cx="736600" cy="259045"/>
    <xdr:sp macro="" textlink="">
      <xdr:nvSpPr>
        <xdr:cNvPr id="74" name="テキスト ボックス 73"/>
        <xdr:cNvSpPr txBox="1"/>
      </xdr:nvSpPr>
      <xdr:spPr>
        <a:xfrm>
          <a:off x="4622800" y="2200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109,095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77044</xdr:rowOff>
    </xdr:from>
    <xdr:to>
      <xdr:col>3</xdr:col>
      <xdr:colOff>955675</xdr:colOff>
      <xdr:row>14</xdr:row>
      <xdr:rowOff>7194</xdr:rowOff>
    </xdr:to>
    <xdr:sp macro="" textlink="">
      <xdr:nvSpPr>
        <xdr:cNvPr id="75" name="円/楕円 74"/>
        <xdr:cNvSpPr/>
      </xdr:nvSpPr>
      <xdr:spPr bwMode="auto">
        <a:xfrm>
          <a:off x="4254500" y="235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17371</xdr:rowOff>
    </xdr:from>
    <xdr:ext cx="762000" cy="259045"/>
    <xdr:sp macro="" textlink="">
      <xdr:nvSpPr>
        <xdr:cNvPr id="76" name="テキスト ボックス 75"/>
        <xdr:cNvSpPr txBox="1"/>
      </xdr:nvSpPr>
      <xdr:spPr>
        <a:xfrm>
          <a:off x="3924300" y="212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113,865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25756</xdr:rowOff>
    </xdr:from>
    <xdr:to>
      <xdr:col>3</xdr:col>
      <xdr:colOff>257175</xdr:colOff>
      <xdr:row>13</xdr:row>
      <xdr:rowOff>127356</xdr:rowOff>
    </xdr:to>
    <xdr:sp macro="" textlink="">
      <xdr:nvSpPr>
        <xdr:cNvPr id="77" name="円/楕円 76"/>
        <xdr:cNvSpPr/>
      </xdr:nvSpPr>
      <xdr:spPr bwMode="auto">
        <a:xfrm>
          <a:off x="3556000" y="230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137533</xdr:rowOff>
    </xdr:from>
    <xdr:ext cx="762000" cy="259045"/>
    <xdr:sp macro="" textlink="">
      <xdr:nvSpPr>
        <xdr:cNvPr id="78" name="テキスト ボックス 77"/>
        <xdr:cNvSpPr txBox="1"/>
      </xdr:nvSpPr>
      <xdr:spPr>
        <a:xfrm>
          <a:off x="3225800" y="207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117,006</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49171</xdr:rowOff>
    </xdr:from>
    <xdr:to>
      <xdr:col>2</xdr:col>
      <xdr:colOff>692150</xdr:colOff>
      <xdr:row>13</xdr:row>
      <xdr:rowOff>150771</xdr:rowOff>
    </xdr:to>
    <xdr:sp macro="" textlink="">
      <xdr:nvSpPr>
        <xdr:cNvPr id="79" name="円/楕円 78"/>
        <xdr:cNvSpPr/>
      </xdr:nvSpPr>
      <xdr:spPr bwMode="auto">
        <a:xfrm>
          <a:off x="2857500" y="2325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160948</xdr:rowOff>
    </xdr:from>
    <xdr:ext cx="762000" cy="259045"/>
    <xdr:sp macro="" textlink="">
      <xdr:nvSpPr>
        <xdr:cNvPr id="80" name="テキスト ボックス 79"/>
        <xdr:cNvSpPr txBox="1"/>
      </xdr:nvSpPr>
      <xdr:spPr>
        <a:xfrm>
          <a:off x="2527300" y="2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161214</xdr:rowOff>
    </xdr:from>
    <xdr:to>
      <xdr:col>4</xdr:col>
      <xdr:colOff>1117600</xdr:colOff>
      <xdr:row>34</xdr:row>
      <xdr:rowOff>323844</xdr:rowOff>
    </xdr:to>
    <xdr:cxnSp macro="">
      <xdr:nvCxnSpPr>
        <xdr:cNvPr id="113" name="直線コネクタ 112"/>
        <xdr:cNvCxnSpPr/>
      </xdr:nvCxnSpPr>
      <xdr:spPr bwMode="auto">
        <a:xfrm>
          <a:off x="5003800" y="6428664"/>
          <a:ext cx="647700" cy="16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95453</xdr:rowOff>
    </xdr:from>
    <xdr:to>
      <xdr:col>4</xdr:col>
      <xdr:colOff>469900</xdr:colOff>
      <xdr:row>34</xdr:row>
      <xdr:rowOff>161214</xdr:rowOff>
    </xdr:to>
    <xdr:cxnSp macro="">
      <xdr:nvCxnSpPr>
        <xdr:cNvPr id="116" name="直線コネクタ 115"/>
        <xdr:cNvCxnSpPr/>
      </xdr:nvCxnSpPr>
      <xdr:spPr bwMode="auto">
        <a:xfrm>
          <a:off x="4305300" y="6362903"/>
          <a:ext cx="698500" cy="6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90900</xdr:rowOff>
    </xdr:from>
    <xdr:to>
      <xdr:col>3</xdr:col>
      <xdr:colOff>904875</xdr:colOff>
      <xdr:row>34</xdr:row>
      <xdr:rowOff>95453</xdr:rowOff>
    </xdr:to>
    <xdr:cxnSp macro="">
      <xdr:nvCxnSpPr>
        <xdr:cNvPr id="119" name="直線コネクタ 118"/>
        <xdr:cNvCxnSpPr/>
      </xdr:nvCxnSpPr>
      <xdr:spPr bwMode="auto">
        <a:xfrm>
          <a:off x="3606800" y="6358350"/>
          <a:ext cx="698500" cy="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71260</xdr:rowOff>
    </xdr:from>
    <xdr:to>
      <xdr:col>3</xdr:col>
      <xdr:colOff>206375</xdr:colOff>
      <xdr:row>34</xdr:row>
      <xdr:rowOff>90900</xdr:rowOff>
    </xdr:to>
    <xdr:cxnSp macro="">
      <xdr:nvCxnSpPr>
        <xdr:cNvPr id="122" name="直線コネクタ 121"/>
        <xdr:cNvCxnSpPr/>
      </xdr:nvCxnSpPr>
      <xdr:spPr bwMode="auto">
        <a:xfrm>
          <a:off x="2908300" y="6338710"/>
          <a:ext cx="698500" cy="1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273044</xdr:rowOff>
    </xdr:from>
    <xdr:to>
      <xdr:col>5</xdr:col>
      <xdr:colOff>34925</xdr:colOff>
      <xdr:row>35</xdr:row>
      <xdr:rowOff>31744</xdr:rowOff>
    </xdr:to>
    <xdr:sp macro="" textlink="">
      <xdr:nvSpPr>
        <xdr:cNvPr id="132" name="円/楕円 131"/>
        <xdr:cNvSpPr/>
      </xdr:nvSpPr>
      <xdr:spPr bwMode="auto">
        <a:xfrm>
          <a:off x="5600700" y="654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118121</xdr:rowOff>
    </xdr:from>
    <xdr:ext cx="762000" cy="259045"/>
    <xdr:sp macro="" textlink="">
      <xdr:nvSpPr>
        <xdr:cNvPr id="133" name="人口1人当たり決算額の推移該当値テキスト445"/>
        <xdr:cNvSpPr txBox="1"/>
      </xdr:nvSpPr>
      <xdr:spPr>
        <a:xfrm>
          <a:off x="5740400" y="638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30,667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110414</xdr:rowOff>
    </xdr:from>
    <xdr:to>
      <xdr:col>4</xdr:col>
      <xdr:colOff>520700</xdr:colOff>
      <xdr:row>34</xdr:row>
      <xdr:rowOff>212014</xdr:rowOff>
    </xdr:to>
    <xdr:sp macro="" textlink="">
      <xdr:nvSpPr>
        <xdr:cNvPr id="134" name="円/楕円 133"/>
        <xdr:cNvSpPr/>
      </xdr:nvSpPr>
      <xdr:spPr bwMode="auto">
        <a:xfrm>
          <a:off x="4953000" y="637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222191</xdr:rowOff>
    </xdr:from>
    <xdr:ext cx="736600" cy="259045"/>
    <xdr:sp macro="" textlink="">
      <xdr:nvSpPr>
        <xdr:cNvPr id="135" name="テキスト ボックス 134"/>
        <xdr:cNvSpPr txBox="1"/>
      </xdr:nvSpPr>
      <xdr:spPr>
        <a:xfrm>
          <a:off x="4622800" y="61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39,204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44653</xdr:rowOff>
    </xdr:from>
    <xdr:to>
      <xdr:col>3</xdr:col>
      <xdr:colOff>955675</xdr:colOff>
      <xdr:row>34</xdr:row>
      <xdr:rowOff>146253</xdr:rowOff>
    </xdr:to>
    <xdr:sp macro="" textlink="">
      <xdr:nvSpPr>
        <xdr:cNvPr id="136" name="円/楕円 135"/>
        <xdr:cNvSpPr/>
      </xdr:nvSpPr>
      <xdr:spPr bwMode="auto">
        <a:xfrm>
          <a:off x="4254500" y="631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156430</xdr:rowOff>
    </xdr:from>
    <xdr:ext cx="762000" cy="259045"/>
    <xdr:sp macro="" textlink="">
      <xdr:nvSpPr>
        <xdr:cNvPr id="137" name="テキスト ボックス 136"/>
        <xdr:cNvSpPr txBox="1"/>
      </xdr:nvSpPr>
      <xdr:spPr>
        <a:xfrm>
          <a:off x="3924300" y="608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40100</xdr:rowOff>
    </xdr:from>
    <xdr:to>
      <xdr:col>3</xdr:col>
      <xdr:colOff>257175</xdr:colOff>
      <xdr:row>34</xdr:row>
      <xdr:rowOff>141700</xdr:rowOff>
    </xdr:to>
    <xdr:sp macro="" textlink="">
      <xdr:nvSpPr>
        <xdr:cNvPr id="138" name="円/楕円 137"/>
        <xdr:cNvSpPr/>
      </xdr:nvSpPr>
      <xdr:spPr bwMode="auto">
        <a:xfrm>
          <a:off x="3556000" y="630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151877</xdr:rowOff>
    </xdr:from>
    <xdr:ext cx="762000" cy="259045"/>
    <xdr:sp macro="" textlink="">
      <xdr:nvSpPr>
        <xdr:cNvPr id="139" name="テキスト ボックス 138"/>
        <xdr:cNvSpPr txBox="1"/>
      </xdr:nvSpPr>
      <xdr:spPr>
        <a:xfrm>
          <a:off x="3225800" y="607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20460</xdr:rowOff>
    </xdr:from>
    <xdr:to>
      <xdr:col>2</xdr:col>
      <xdr:colOff>692150</xdr:colOff>
      <xdr:row>34</xdr:row>
      <xdr:rowOff>122060</xdr:rowOff>
    </xdr:to>
    <xdr:sp macro="" textlink="">
      <xdr:nvSpPr>
        <xdr:cNvPr id="140" name="円/楕円 139"/>
        <xdr:cNvSpPr/>
      </xdr:nvSpPr>
      <xdr:spPr bwMode="auto">
        <a:xfrm>
          <a:off x="2857500" y="628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132237</xdr:rowOff>
    </xdr:from>
    <xdr:ext cx="762000" cy="259045"/>
    <xdr:sp macro="" textlink="">
      <xdr:nvSpPr>
        <xdr:cNvPr id="141" name="テキスト ボックス 140"/>
        <xdr:cNvSpPr txBox="1"/>
      </xdr:nvSpPr>
      <xdr:spPr>
        <a:xfrm>
          <a:off x="2527300" y="60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050" b="0" i="0" baseline="0">
              <a:solidFill>
                <a:schemeClr val="dk1"/>
              </a:solidFill>
              <a:effectLst/>
              <a:latin typeface="+mn-lt"/>
              <a:ea typeface="+mn-ea"/>
              <a:cs typeface="+mn-cs"/>
            </a:rPr>
            <a:t>実質収支比率は，平成１６年度の市町村合併後は大型事業が続いたこと，また，繰上償還を実施してきたことで，平成２１年度までは低く推移して</a:t>
          </a:r>
          <a:r>
            <a:rPr lang="ja-JP" altLang="en-US" sz="1050" b="0" i="0" baseline="0">
              <a:solidFill>
                <a:schemeClr val="dk1"/>
              </a:solidFill>
              <a:effectLst/>
              <a:latin typeface="+mn-lt"/>
              <a:ea typeface="+mn-ea"/>
              <a:cs typeface="+mn-cs"/>
            </a:rPr>
            <a:t>きた</a:t>
          </a:r>
          <a:r>
            <a:rPr lang="ja-JP" altLang="ja-JP" sz="1050" b="0" i="0" baseline="0">
              <a:solidFill>
                <a:schemeClr val="dk1"/>
              </a:solidFill>
              <a:effectLst/>
              <a:latin typeface="+mn-lt"/>
              <a:ea typeface="+mn-ea"/>
              <a:cs typeface="+mn-cs"/>
            </a:rPr>
            <a:t>。平成２２年度は繰上償還を行わなかったこと等で実質収支比率は高くなっている。平成２</a:t>
          </a:r>
          <a:r>
            <a:rPr lang="ja-JP" altLang="en-US" sz="1050" b="0" i="0" baseline="0">
              <a:solidFill>
                <a:schemeClr val="dk1"/>
              </a:solidFill>
              <a:effectLst/>
              <a:latin typeface="+mn-lt"/>
              <a:ea typeface="+mn-ea"/>
              <a:cs typeface="+mn-cs"/>
            </a:rPr>
            <a:t>６</a:t>
          </a:r>
          <a:r>
            <a:rPr lang="ja-JP" altLang="ja-JP" sz="1050" b="0" i="0" baseline="0">
              <a:solidFill>
                <a:schemeClr val="dk1"/>
              </a:solidFill>
              <a:effectLst/>
              <a:latin typeface="+mn-lt"/>
              <a:ea typeface="+mn-ea"/>
              <a:cs typeface="+mn-cs"/>
            </a:rPr>
            <a:t>年度については，</a:t>
          </a:r>
          <a:r>
            <a:rPr lang="ja-JP" altLang="en-US" sz="1050" b="0" i="0" baseline="0">
              <a:solidFill>
                <a:schemeClr val="dk1"/>
              </a:solidFill>
              <a:effectLst/>
              <a:latin typeface="+mn-lt"/>
              <a:ea typeface="+mn-ea"/>
              <a:cs typeface="+mn-cs"/>
            </a:rPr>
            <a:t>行財政改革を着実に進めてきた効果もあり，実質</a:t>
          </a:r>
          <a:r>
            <a:rPr lang="ja-JP" altLang="ja-JP" sz="1050" b="0" i="0" baseline="0">
              <a:solidFill>
                <a:schemeClr val="dk1"/>
              </a:solidFill>
              <a:effectLst/>
              <a:latin typeface="+mn-lt"/>
              <a:ea typeface="+mn-ea"/>
              <a:cs typeface="+mn-cs"/>
            </a:rPr>
            <a:t>収支が</a:t>
          </a:r>
          <a:r>
            <a:rPr lang="ja-JP" altLang="en-US" sz="1050" b="0" i="0" baseline="0">
              <a:solidFill>
                <a:schemeClr val="dk1"/>
              </a:solidFill>
              <a:effectLst/>
              <a:latin typeface="+mn-lt"/>
              <a:ea typeface="+mn-ea"/>
              <a:cs typeface="+mn-cs"/>
            </a:rPr>
            <a:t>前年度より増額</a:t>
          </a:r>
          <a:r>
            <a:rPr lang="ja-JP" altLang="ja-JP" sz="1050" b="0" i="0" baseline="0">
              <a:solidFill>
                <a:schemeClr val="dk1"/>
              </a:solidFill>
              <a:effectLst/>
              <a:latin typeface="+mn-lt"/>
              <a:ea typeface="+mn-ea"/>
              <a:cs typeface="+mn-cs"/>
            </a:rPr>
            <a:t>したことで，前年度から０．</a:t>
          </a:r>
          <a:r>
            <a:rPr lang="ja-JP" altLang="en-US" sz="1050" b="0" i="0" baseline="0">
              <a:solidFill>
                <a:schemeClr val="dk1"/>
              </a:solidFill>
              <a:effectLst/>
              <a:latin typeface="+mn-lt"/>
              <a:ea typeface="+mn-ea"/>
              <a:cs typeface="+mn-cs"/>
            </a:rPr>
            <a:t>３３</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増加した</a:t>
          </a:r>
          <a:r>
            <a:rPr lang="ja-JP" altLang="ja-JP" sz="1050" b="0" i="0" baseline="0">
              <a:solidFill>
                <a:schemeClr val="dk1"/>
              </a:solidFill>
              <a:effectLst/>
              <a:latin typeface="+mn-lt"/>
              <a:ea typeface="+mn-ea"/>
              <a:cs typeface="+mn-cs"/>
            </a:rPr>
            <a:t>。</a:t>
          </a:r>
          <a:endParaRPr lang="ja-JP" altLang="ja-JP" sz="1050">
            <a:effectLst/>
          </a:endParaRPr>
        </a:p>
        <a:p>
          <a:pPr rtl="0"/>
          <a:r>
            <a:rPr lang="ja-JP" altLang="ja-JP" sz="1050" b="0" i="0" baseline="0">
              <a:solidFill>
                <a:schemeClr val="dk1"/>
              </a:solidFill>
              <a:effectLst/>
              <a:latin typeface="+mn-lt"/>
              <a:ea typeface="+mn-ea"/>
              <a:cs typeface="+mn-cs"/>
            </a:rPr>
            <a:t>　実質単年度収支比率は，平成２２年度をピークに減少傾向に</a:t>
          </a:r>
          <a:r>
            <a:rPr lang="ja-JP" altLang="en-US" sz="1050" b="0" i="0" baseline="0">
              <a:solidFill>
                <a:schemeClr val="dk1"/>
              </a:solidFill>
              <a:effectLst/>
              <a:latin typeface="+mn-lt"/>
              <a:ea typeface="+mn-ea"/>
              <a:cs typeface="+mn-cs"/>
            </a:rPr>
            <a:t>あったが，</a:t>
          </a:r>
          <a:r>
            <a:rPr lang="ja-JP" altLang="ja-JP" sz="1050" b="0" i="0" baseline="0">
              <a:solidFill>
                <a:schemeClr val="dk1"/>
              </a:solidFill>
              <a:effectLst/>
              <a:latin typeface="+mn-lt"/>
              <a:ea typeface="+mn-ea"/>
              <a:cs typeface="+mn-cs"/>
            </a:rPr>
            <a:t>平成２５年度は，約１４億６千万円</a:t>
          </a:r>
          <a:r>
            <a:rPr lang="ja-JP" altLang="en-US" sz="1050" b="0" i="0" baseline="0">
              <a:solidFill>
                <a:schemeClr val="dk1"/>
              </a:solidFill>
              <a:effectLst/>
              <a:latin typeface="+mn-lt"/>
              <a:ea typeface="+mn-ea"/>
              <a:cs typeface="+mn-cs"/>
            </a:rPr>
            <a:t>，平成２６年度には１９億７千万円</a:t>
          </a:r>
          <a:r>
            <a:rPr lang="ja-JP" altLang="ja-JP" sz="1050" b="0" i="0" baseline="0">
              <a:solidFill>
                <a:schemeClr val="dk1"/>
              </a:solidFill>
              <a:effectLst/>
              <a:latin typeface="+mn-lt"/>
              <a:ea typeface="+mn-ea"/>
              <a:cs typeface="+mn-cs"/>
            </a:rPr>
            <a:t>の繰上償還を行ったことで，比率を押し上げる要因となっている。実質単年度収支額は黒字を維持している。</a:t>
          </a:r>
          <a:endParaRPr lang="en-US" altLang="ja-JP" sz="1050" b="0" i="0" baseline="0">
            <a:solidFill>
              <a:schemeClr val="dk1"/>
            </a:solidFill>
            <a:effectLst/>
            <a:latin typeface="+mn-lt"/>
            <a:ea typeface="+mn-ea"/>
            <a:cs typeface="+mn-cs"/>
          </a:endParaRPr>
        </a:p>
        <a:p>
          <a:pPr rtl="0"/>
          <a:r>
            <a:rPr lang="ja-JP" altLang="en-US" sz="1050" b="0" i="0" baseline="0">
              <a:solidFill>
                <a:schemeClr val="dk1"/>
              </a:solidFill>
              <a:effectLst/>
              <a:latin typeface="+mn-lt"/>
              <a:ea typeface="+mn-ea"/>
              <a:cs typeface="+mn-cs"/>
            </a:rPr>
            <a:t>　財政調整基金残高は，適切な財源の確保と歳出の精査により，着実に積立額を増やしている。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一般会計</a:t>
          </a:r>
          <a:r>
            <a:rPr lang="ja-JP" altLang="en-US" sz="1300" b="0" i="0" baseline="0">
              <a:solidFill>
                <a:schemeClr val="dk1"/>
              </a:solidFill>
              <a:effectLst/>
              <a:latin typeface="+mn-lt"/>
              <a:ea typeface="+mn-ea"/>
              <a:cs typeface="+mn-cs"/>
            </a:rPr>
            <a:t>の実質収支に</a:t>
          </a:r>
          <a:r>
            <a:rPr lang="ja-JP" altLang="ja-JP" sz="1300" b="0" i="0" baseline="0">
              <a:solidFill>
                <a:schemeClr val="dk1"/>
              </a:solidFill>
              <a:effectLst/>
              <a:latin typeface="+mn-lt"/>
              <a:ea typeface="+mn-ea"/>
              <a:cs typeface="+mn-cs"/>
            </a:rPr>
            <a:t>ついては，平成２２年度</a:t>
          </a:r>
          <a:r>
            <a:rPr lang="ja-JP" altLang="en-US" sz="1300" b="0" i="0" baseline="0">
              <a:solidFill>
                <a:schemeClr val="dk1"/>
              </a:solidFill>
              <a:effectLst/>
              <a:latin typeface="+mn-lt"/>
              <a:ea typeface="+mn-ea"/>
              <a:cs typeface="+mn-cs"/>
            </a:rPr>
            <a:t>以降，年々</a:t>
          </a:r>
          <a:r>
            <a:rPr lang="ja-JP" altLang="ja-JP" sz="1300" b="0" i="0" baseline="0">
              <a:solidFill>
                <a:schemeClr val="dk1"/>
              </a:solidFill>
              <a:effectLst/>
              <a:latin typeface="+mn-lt"/>
              <a:ea typeface="+mn-ea"/>
              <a:cs typeface="+mn-cs"/>
            </a:rPr>
            <a:t>減少傾向にある</a:t>
          </a:r>
          <a:r>
            <a:rPr lang="ja-JP" altLang="en-US" sz="1300" b="0" i="0" baseline="0">
              <a:solidFill>
                <a:schemeClr val="dk1"/>
              </a:solidFill>
              <a:effectLst/>
              <a:latin typeface="+mn-lt"/>
              <a:ea typeface="+mn-ea"/>
              <a:cs typeface="+mn-cs"/>
            </a:rPr>
            <a:t>が，平成２５年度は約１４億６千万円，平成２６年度は約１９億７千万円の繰上償還を行ってきたことで，実質収支を下げる要因となっている。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病院事業会計</a:t>
          </a:r>
          <a:r>
            <a:rPr lang="ja-JP" altLang="en-US" sz="1300" b="0" i="0" baseline="0">
              <a:solidFill>
                <a:schemeClr val="dk1"/>
              </a:solidFill>
              <a:effectLst/>
              <a:latin typeface="+mn-lt"/>
              <a:ea typeface="+mn-ea"/>
              <a:cs typeface="+mn-cs"/>
            </a:rPr>
            <a:t>の実質収支</a:t>
          </a:r>
          <a:r>
            <a:rPr lang="ja-JP" altLang="ja-JP" sz="1300" b="0" i="0" baseline="0">
              <a:solidFill>
                <a:schemeClr val="dk1"/>
              </a:solidFill>
              <a:effectLst/>
              <a:latin typeface="+mn-lt"/>
              <a:ea typeface="+mn-ea"/>
              <a:cs typeface="+mn-cs"/>
            </a:rPr>
            <a:t>については，</a:t>
          </a:r>
          <a:r>
            <a:rPr lang="ja-JP" altLang="en-US" sz="1300" b="0" i="0" baseline="0">
              <a:solidFill>
                <a:schemeClr val="dk1"/>
              </a:solidFill>
              <a:effectLst/>
              <a:latin typeface="+mn-lt"/>
              <a:ea typeface="+mn-ea"/>
              <a:cs typeface="+mn-cs"/>
            </a:rPr>
            <a:t>医療サービスの向上や医業収益確保等に取り組んできたことにより，黒字幅が拡大傾向となっている。</a:t>
          </a:r>
          <a:endParaRPr lang="ja-JP" altLang="ja-JP" sz="1300">
            <a:effectLst/>
          </a:endParaRPr>
        </a:p>
        <a:p>
          <a:pPr rtl="0"/>
          <a:r>
            <a:rPr lang="ja-JP" altLang="ja-JP" sz="1300" b="0" i="0" baseline="0">
              <a:solidFill>
                <a:schemeClr val="dk1"/>
              </a:solidFill>
              <a:effectLst/>
              <a:latin typeface="+mn-lt"/>
              <a:ea typeface="+mn-ea"/>
              <a:cs typeface="+mn-cs"/>
            </a:rPr>
            <a:t>　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年度決算については，各会計とも実質赤字額はない。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r>
            <a:rPr lang="ja-JP" altLang="ja-JP" sz="1300" b="0" i="0">
              <a:solidFill>
                <a:schemeClr val="dk1"/>
              </a:solidFill>
              <a:effectLst/>
              <a:latin typeface="+mn-lt"/>
              <a:ea typeface="+mn-ea"/>
              <a:cs typeface="+mn-cs"/>
            </a:rPr>
            <a:t>今後も，資金不足を起こさないよう，一定の基金を常に保つとともに，一般会計からの繰出しの多い会計においては，経営改善に努めていく。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元利償還金等については，繰上償還等を実施して</a:t>
          </a:r>
          <a:r>
            <a:rPr lang="ja-JP" altLang="en-US" sz="1300" b="0" i="0" baseline="0">
              <a:solidFill>
                <a:schemeClr val="dk1"/>
              </a:solidFill>
              <a:effectLst/>
              <a:latin typeface="+mn-lt"/>
              <a:ea typeface="+mn-ea"/>
              <a:cs typeface="+mn-cs"/>
            </a:rPr>
            <a:t>きたことにより</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傾向にある。</a:t>
          </a:r>
          <a:endParaRPr lang="ja-JP" altLang="ja-JP" sz="1300">
            <a:effectLst/>
          </a:endParaRPr>
        </a:p>
        <a:p>
          <a:pPr rtl="0"/>
          <a:r>
            <a:rPr lang="ja-JP" altLang="ja-JP" sz="1300" b="0" i="0" baseline="0">
              <a:solidFill>
                <a:schemeClr val="dk1"/>
              </a:solidFill>
              <a:effectLst/>
              <a:latin typeface="+mn-lt"/>
              <a:ea typeface="+mn-ea"/>
              <a:cs typeface="+mn-cs"/>
            </a:rPr>
            <a:t>　算入公債費等については，合併特例債</a:t>
          </a:r>
          <a:r>
            <a:rPr lang="ja-JP" altLang="en-US" sz="1300" b="0" i="0" baseline="0">
              <a:solidFill>
                <a:schemeClr val="dk1"/>
              </a:solidFill>
              <a:effectLst/>
              <a:latin typeface="+mn-lt"/>
              <a:ea typeface="+mn-ea"/>
              <a:cs typeface="+mn-cs"/>
            </a:rPr>
            <a:t>や過疎対策事業債</a:t>
          </a:r>
          <a:r>
            <a:rPr lang="ja-JP" altLang="ja-JP" sz="1300" b="0" i="0" baseline="0">
              <a:solidFill>
                <a:schemeClr val="dk1"/>
              </a:solidFill>
              <a:effectLst/>
              <a:latin typeface="+mn-lt"/>
              <a:ea typeface="+mn-ea"/>
              <a:cs typeface="+mn-cs"/>
            </a:rPr>
            <a:t>等の元利償還開始などに伴い年々増加傾向にある。</a:t>
          </a:r>
          <a:endParaRPr lang="ja-JP" altLang="ja-JP" sz="1300">
            <a:effectLst/>
          </a:endParaRPr>
        </a:p>
        <a:p>
          <a:pPr rtl="0"/>
          <a:r>
            <a:rPr lang="ja-JP" altLang="ja-JP" sz="1300" b="0" i="0" baseline="0">
              <a:solidFill>
                <a:schemeClr val="dk1"/>
              </a:solidFill>
              <a:effectLst/>
              <a:latin typeface="+mn-lt"/>
              <a:ea typeface="+mn-ea"/>
              <a:cs typeface="+mn-cs"/>
            </a:rPr>
            <a:t>　平成２６年度で大型ハード事業が終了するため，</a:t>
          </a:r>
          <a:r>
            <a:rPr lang="ja-JP" altLang="ja-JP" sz="1300" b="0" i="0">
              <a:solidFill>
                <a:schemeClr val="dk1"/>
              </a:solidFill>
              <a:effectLst/>
              <a:latin typeface="+mn-lt"/>
              <a:ea typeface="+mn-ea"/>
              <a:cs typeface="+mn-cs"/>
            </a:rPr>
            <a:t>地方債の発行を抑制することにより，上昇を極力抑えるよう努める。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将来負担額については，繰上償還の実施等により地方債の残高が減少している。また，設立法人等の負債額等負担見込額が年々減少し，比率を下げる大きな要因となっている。</a:t>
          </a:r>
          <a:endParaRPr lang="ja-JP" altLang="ja-JP" sz="1300">
            <a:effectLst/>
          </a:endParaRPr>
        </a:p>
        <a:p>
          <a:pPr rtl="0"/>
          <a:r>
            <a:rPr lang="ja-JP" altLang="ja-JP" sz="1300" b="0" i="0" baseline="0">
              <a:solidFill>
                <a:schemeClr val="dk1"/>
              </a:solidFill>
              <a:effectLst/>
              <a:latin typeface="+mn-lt"/>
              <a:ea typeface="+mn-ea"/>
              <a:cs typeface="+mn-cs"/>
            </a:rPr>
            <a:t>　充当可能財源等については，充当可能基金残高が</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たが</a:t>
          </a:r>
          <a:r>
            <a:rPr lang="ja-JP" altLang="ja-JP" sz="1300" b="0" i="0" baseline="0">
              <a:solidFill>
                <a:schemeClr val="dk1"/>
              </a:solidFill>
              <a:effectLst/>
              <a:latin typeface="+mn-lt"/>
              <a:ea typeface="+mn-ea"/>
              <a:cs typeface="+mn-cs"/>
            </a:rPr>
            <a:t>，基準財政需要額算入見込額</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増加傾向にある。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今後も新規発行地方債の抑制や交付税算入等の財政運営に有利な地方債の発行に努めるとともに、充当可能財源を確保することで比率の低下を図る。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46039478</v>
      </c>
      <c r="BO4" s="379"/>
      <c r="BP4" s="379"/>
      <c r="BQ4" s="379"/>
      <c r="BR4" s="379"/>
      <c r="BS4" s="379"/>
      <c r="BT4" s="379"/>
      <c r="BU4" s="380"/>
      <c r="BV4" s="378">
        <v>43726220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3.9</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44814709</v>
      </c>
      <c r="BO5" s="384"/>
      <c r="BP5" s="384"/>
      <c r="BQ5" s="384"/>
      <c r="BR5" s="384"/>
      <c r="BS5" s="384"/>
      <c r="BT5" s="384"/>
      <c r="BU5" s="385"/>
      <c r="BV5" s="383">
        <v>42460230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90.9</v>
      </c>
      <c r="CU5" s="354"/>
      <c r="CV5" s="354"/>
      <c r="CW5" s="354"/>
      <c r="CX5" s="354"/>
      <c r="CY5" s="354"/>
      <c r="CZ5" s="354"/>
      <c r="DA5" s="355"/>
      <c r="DB5" s="353">
        <v>91.1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1224769</v>
      </c>
      <c r="BO6" s="384"/>
      <c r="BP6" s="384"/>
      <c r="BQ6" s="384"/>
      <c r="BR6" s="384"/>
      <c r="BS6" s="384"/>
      <c r="BT6" s="384"/>
      <c r="BU6" s="385"/>
      <c r="BV6" s="383">
        <v>1265990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96.6</v>
      </c>
      <c r="CU6" s="530"/>
      <c r="CV6" s="530"/>
      <c r="CW6" s="530"/>
      <c r="CX6" s="530"/>
      <c r="CY6" s="530"/>
      <c r="CZ6" s="530"/>
      <c r="DA6" s="531"/>
      <c r="DB6" s="529">
        <v>97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254410</v>
      </c>
      <c r="BO7" s="384"/>
      <c r="BP7" s="384"/>
      <c r="BQ7" s="384"/>
      <c r="BR7" s="384"/>
      <c r="BS7" s="384"/>
      <c r="BT7" s="384"/>
      <c r="BU7" s="385"/>
      <c r="BV7" s="383">
        <v>373372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24660833</v>
      </c>
      <c r="CU7" s="384"/>
      <c r="CV7" s="384"/>
      <c r="CW7" s="384"/>
      <c r="CX7" s="384"/>
      <c r="CY7" s="384"/>
      <c r="CZ7" s="384"/>
      <c r="DA7" s="385"/>
      <c r="DB7" s="383">
        <v>24785413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970359</v>
      </c>
      <c r="BO8" s="384"/>
      <c r="BP8" s="384"/>
      <c r="BQ8" s="384"/>
      <c r="BR8" s="384"/>
      <c r="BS8" s="384"/>
      <c r="BT8" s="384"/>
      <c r="BU8" s="385"/>
      <c r="BV8" s="383">
        <v>892618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56605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77741</v>
      </c>
      <c r="BO9" s="384"/>
      <c r="BP9" s="384"/>
      <c r="BQ9" s="384"/>
      <c r="BR9" s="384"/>
      <c r="BS9" s="384"/>
      <c r="BT9" s="384"/>
      <c r="BU9" s="385"/>
      <c r="BV9" s="383">
        <v>-145283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27.8</v>
      </c>
      <c r="CU9" s="354"/>
      <c r="CV9" s="354"/>
      <c r="CW9" s="354"/>
      <c r="CX9" s="354"/>
      <c r="CY9" s="354"/>
      <c r="CZ9" s="354"/>
      <c r="DA9" s="355"/>
      <c r="DB9" s="353">
        <v>28.2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59314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19439</v>
      </c>
      <c r="BO10" s="384"/>
      <c r="BP10" s="384"/>
      <c r="BQ10" s="384"/>
      <c r="BR10" s="384"/>
      <c r="BS10" s="384"/>
      <c r="BT10" s="384"/>
      <c r="BU10" s="385"/>
      <c r="BV10" s="383">
        <v>260777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1968133</v>
      </c>
      <c r="BO11" s="384"/>
      <c r="BP11" s="384"/>
      <c r="BQ11" s="384"/>
      <c r="BR11" s="384"/>
      <c r="BS11" s="384"/>
      <c r="BT11" s="384"/>
      <c r="BU11" s="385"/>
      <c r="BV11" s="383">
        <v>1458802</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55302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54848</v>
      </c>
      <c r="S13" s="485"/>
      <c r="T13" s="485"/>
      <c r="U13" s="485"/>
      <c r="V13" s="486"/>
      <c r="W13" s="472" t="s">
        <v>124</v>
      </c>
      <c r="X13" s="396"/>
      <c r="Y13" s="396"/>
      <c r="Z13" s="396"/>
      <c r="AA13" s="396"/>
      <c r="AB13" s="397"/>
      <c r="AC13" s="359">
        <v>3376</v>
      </c>
      <c r="AD13" s="360"/>
      <c r="AE13" s="360"/>
      <c r="AF13" s="360"/>
      <c r="AG13" s="361"/>
      <c r="AH13" s="359">
        <v>4807</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2065313</v>
      </c>
      <c r="BO13" s="384"/>
      <c r="BP13" s="384"/>
      <c r="BQ13" s="384"/>
      <c r="BR13" s="384"/>
      <c r="BS13" s="384"/>
      <c r="BT13" s="384"/>
      <c r="BU13" s="385"/>
      <c r="BV13" s="383">
        <v>1574296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11.3</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56095</v>
      </c>
      <c r="S14" s="485"/>
      <c r="T14" s="485"/>
      <c r="U14" s="485"/>
      <c r="V14" s="486"/>
      <c r="W14" s="487"/>
      <c r="X14" s="399"/>
      <c r="Y14" s="399"/>
      <c r="Z14" s="399"/>
      <c r="AA14" s="399"/>
      <c r="AB14" s="400"/>
      <c r="AC14" s="477">
        <v>12.8</v>
      </c>
      <c r="AD14" s="478"/>
      <c r="AE14" s="478"/>
      <c r="AF14" s="478"/>
      <c r="AG14" s="479"/>
      <c r="AH14" s="477">
        <v>15.7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52.5</v>
      </c>
      <c r="CU14" s="456"/>
      <c r="CV14" s="456"/>
      <c r="CW14" s="456"/>
      <c r="CX14" s="456"/>
      <c r="CY14" s="456"/>
      <c r="CZ14" s="456"/>
      <c r="DA14" s="457"/>
      <c r="DB14" s="488">
        <v>49.6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55646</v>
      </c>
      <c r="S15" s="485"/>
      <c r="T15" s="485"/>
      <c r="U15" s="485"/>
      <c r="V15" s="486"/>
      <c r="W15" s="472" t="s">
        <v>130</v>
      </c>
      <c r="X15" s="396"/>
      <c r="Y15" s="396"/>
      <c r="Z15" s="396"/>
      <c r="AA15" s="396"/>
      <c r="AB15" s="397"/>
      <c r="AC15" s="359">
        <v>6144</v>
      </c>
      <c r="AD15" s="360"/>
      <c r="AE15" s="360"/>
      <c r="AF15" s="360"/>
      <c r="AG15" s="361"/>
      <c r="AH15" s="359">
        <v>7614</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5969273</v>
      </c>
      <c r="BO15" s="379"/>
      <c r="BP15" s="379"/>
      <c r="BQ15" s="379"/>
      <c r="BR15" s="379"/>
      <c r="BS15" s="379"/>
      <c r="BT15" s="379"/>
      <c r="BU15" s="380"/>
      <c r="BV15" s="378">
        <v>5916408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23.3</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18200386</v>
      </c>
      <c r="BO16" s="384"/>
      <c r="BP16" s="384"/>
      <c r="BQ16" s="384"/>
      <c r="BR16" s="384"/>
      <c r="BS16" s="384"/>
      <c r="BT16" s="384"/>
      <c r="BU16" s="385"/>
      <c r="BV16" s="383">
        <v>17818777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16846</v>
      </c>
      <c r="AD17" s="360"/>
      <c r="AE17" s="360"/>
      <c r="AF17" s="360"/>
      <c r="AG17" s="361"/>
      <c r="AH17" s="359">
        <v>17639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7587984</v>
      </c>
      <c r="BO17" s="384"/>
      <c r="BP17" s="384"/>
      <c r="BQ17" s="384"/>
      <c r="BR17" s="384"/>
      <c r="BS17" s="384"/>
      <c r="BT17" s="384"/>
      <c r="BU17" s="385"/>
      <c r="BV17" s="383">
        <v>7585703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778.14</v>
      </c>
      <c r="M18" s="448"/>
      <c r="N18" s="448"/>
      <c r="O18" s="448"/>
      <c r="P18" s="448"/>
      <c r="Q18" s="448"/>
      <c r="R18" s="449"/>
      <c r="S18" s="449"/>
      <c r="T18" s="449"/>
      <c r="U18" s="449"/>
      <c r="V18" s="450"/>
      <c r="W18" s="464"/>
      <c r="X18" s="465"/>
      <c r="Y18" s="465"/>
      <c r="Z18" s="465"/>
      <c r="AA18" s="465"/>
      <c r="AB18" s="473"/>
      <c r="AC18" s="347">
        <v>63.9</v>
      </c>
      <c r="AD18" s="348"/>
      <c r="AE18" s="348"/>
      <c r="AF18" s="348"/>
      <c r="AG18" s="451"/>
      <c r="AH18" s="347">
        <v>57.7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22626104</v>
      </c>
      <c r="BO18" s="384"/>
      <c r="BP18" s="384"/>
      <c r="BQ18" s="384"/>
      <c r="BR18" s="384"/>
      <c r="BS18" s="384"/>
      <c r="BT18" s="384"/>
      <c r="BU18" s="385"/>
      <c r="BV18" s="383">
        <v>22612663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73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29896232</v>
      </c>
      <c r="BO19" s="384"/>
      <c r="BP19" s="384"/>
      <c r="BQ19" s="384"/>
      <c r="BR19" s="384"/>
      <c r="BS19" s="384"/>
      <c r="BT19" s="384"/>
      <c r="BU19" s="385"/>
      <c r="BV19" s="383">
        <v>29138018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21786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54344187</v>
      </c>
      <c r="BO23" s="384"/>
      <c r="BP23" s="384"/>
      <c r="BQ23" s="384"/>
      <c r="BR23" s="384"/>
      <c r="BS23" s="384"/>
      <c r="BT23" s="384"/>
      <c r="BU23" s="385"/>
      <c r="BV23" s="383">
        <v>54380913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4500</v>
      </c>
      <c r="R24" s="360"/>
      <c r="S24" s="360"/>
      <c r="T24" s="360"/>
      <c r="U24" s="360"/>
      <c r="V24" s="361"/>
      <c r="W24" s="425"/>
      <c r="X24" s="416"/>
      <c r="Y24" s="417"/>
      <c r="Z24" s="356" t="s">
        <v>153</v>
      </c>
      <c r="AA24" s="357"/>
      <c r="AB24" s="357"/>
      <c r="AC24" s="357"/>
      <c r="AD24" s="357"/>
      <c r="AE24" s="357"/>
      <c r="AF24" s="357"/>
      <c r="AG24" s="358"/>
      <c r="AH24" s="359">
        <v>480</v>
      </c>
      <c r="AI24" s="360"/>
      <c r="AJ24" s="360"/>
      <c r="AK24" s="360"/>
      <c r="AL24" s="361"/>
      <c r="AM24" s="359">
        <v>1659360</v>
      </c>
      <c r="AN24" s="360"/>
      <c r="AO24" s="360"/>
      <c r="AP24" s="360"/>
      <c r="AQ24" s="360"/>
      <c r="AR24" s="361"/>
      <c r="AS24" s="359">
        <v>3457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37735355</v>
      </c>
      <c r="BO24" s="384"/>
      <c r="BP24" s="384"/>
      <c r="BQ24" s="384"/>
      <c r="BR24" s="384"/>
      <c r="BS24" s="384"/>
      <c r="BT24" s="384"/>
      <c r="BU24" s="385"/>
      <c r="BV24" s="383">
        <v>37129583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2</v>
      </c>
      <c r="M25" s="360"/>
      <c r="N25" s="360"/>
      <c r="O25" s="360"/>
      <c r="P25" s="361"/>
      <c r="Q25" s="359">
        <v>6570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2337159</v>
      </c>
      <c r="BO25" s="379"/>
      <c r="BP25" s="379"/>
      <c r="BQ25" s="379"/>
      <c r="BR25" s="379"/>
      <c r="BS25" s="379"/>
      <c r="BT25" s="379"/>
      <c r="BU25" s="380"/>
      <c r="BV25" s="378">
        <v>427750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6016</v>
      </c>
      <c r="R26" s="360"/>
      <c r="S26" s="360"/>
      <c r="T26" s="360"/>
      <c r="U26" s="360"/>
      <c r="V26" s="361"/>
      <c r="W26" s="425"/>
      <c r="X26" s="416"/>
      <c r="Y26" s="417"/>
      <c r="Z26" s="356" t="s">
        <v>159</v>
      </c>
      <c r="AA26" s="438"/>
      <c r="AB26" s="438"/>
      <c r="AC26" s="438"/>
      <c r="AD26" s="438"/>
      <c r="AE26" s="438"/>
      <c r="AF26" s="438"/>
      <c r="AG26" s="439"/>
      <c r="AH26" s="359">
        <v>24</v>
      </c>
      <c r="AI26" s="360"/>
      <c r="AJ26" s="360"/>
      <c r="AK26" s="360"/>
      <c r="AL26" s="361"/>
      <c r="AM26" s="359">
        <v>88536</v>
      </c>
      <c r="AN26" s="360"/>
      <c r="AO26" s="360"/>
      <c r="AP26" s="360"/>
      <c r="AQ26" s="360"/>
      <c r="AR26" s="361"/>
      <c r="AS26" s="359">
        <v>3689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4540</v>
      </c>
      <c r="R27" s="360"/>
      <c r="S27" s="360"/>
      <c r="T27" s="360"/>
      <c r="U27" s="360"/>
      <c r="V27" s="361"/>
      <c r="W27" s="425"/>
      <c r="X27" s="416"/>
      <c r="Y27" s="417"/>
      <c r="Z27" s="356" t="s">
        <v>162</v>
      </c>
      <c r="AA27" s="357"/>
      <c r="AB27" s="357"/>
      <c r="AC27" s="357"/>
      <c r="AD27" s="357"/>
      <c r="AE27" s="357"/>
      <c r="AF27" s="357"/>
      <c r="AG27" s="358"/>
      <c r="AH27" s="359">
        <v>8</v>
      </c>
      <c r="AI27" s="360"/>
      <c r="AJ27" s="360"/>
      <c r="AK27" s="360"/>
      <c r="AL27" s="361"/>
      <c r="AM27" s="359">
        <v>32520</v>
      </c>
      <c r="AN27" s="360"/>
      <c r="AO27" s="360"/>
      <c r="AP27" s="360"/>
      <c r="AQ27" s="360"/>
      <c r="AR27" s="361"/>
      <c r="AS27" s="359">
        <v>4065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658062</v>
      </c>
      <c r="BO27" s="387"/>
      <c r="BP27" s="387"/>
      <c r="BQ27" s="387"/>
      <c r="BR27" s="387"/>
      <c r="BS27" s="387"/>
      <c r="BT27" s="387"/>
      <c r="BU27" s="388"/>
      <c r="BV27" s="386">
        <v>657524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4070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4141185</v>
      </c>
      <c r="BO28" s="379"/>
      <c r="BP28" s="379"/>
      <c r="BQ28" s="379"/>
      <c r="BR28" s="379"/>
      <c r="BS28" s="379"/>
      <c r="BT28" s="379"/>
      <c r="BU28" s="380"/>
      <c r="BV28" s="378">
        <v>4121746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24</v>
      </c>
      <c r="M29" s="360"/>
      <c r="N29" s="360"/>
      <c r="O29" s="360"/>
      <c r="P29" s="361"/>
      <c r="Q29" s="359">
        <v>3710</v>
      </c>
      <c r="R29" s="360"/>
      <c r="S29" s="360"/>
      <c r="T29" s="360"/>
      <c r="U29" s="360"/>
      <c r="V29" s="361"/>
      <c r="W29" s="426"/>
      <c r="X29" s="427"/>
      <c r="Y29" s="428"/>
      <c r="Z29" s="356" t="s">
        <v>169</v>
      </c>
      <c r="AA29" s="357"/>
      <c r="AB29" s="357"/>
      <c r="AC29" s="357"/>
      <c r="AD29" s="357"/>
      <c r="AE29" s="357"/>
      <c r="AF29" s="357"/>
      <c r="AG29" s="358"/>
      <c r="AH29" s="359">
        <v>488</v>
      </c>
      <c r="AI29" s="360"/>
      <c r="AJ29" s="360"/>
      <c r="AK29" s="360"/>
      <c r="AL29" s="361"/>
      <c r="AM29" s="359">
        <v>1691880</v>
      </c>
      <c r="AN29" s="360"/>
      <c r="AO29" s="360"/>
      <c r="AP29" s="360"/>
      <c r="AQ29" s="360"/>
      <c r="AR29" s="361"/>
      <c r="AS29" s="359">
        <v>3467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238</v>
      </c>
      <c r="BO29" s="384"/>
      <c r="BP29" s="384"/>
      <c r="BQ29" s="384"/>
      <c r="BR29" s="384"/>
      <c r="BS29" s="384"/>
      <c r="BT29" s="384"/>
      <c r="BU29" s="385"/>
      <c r="BV29" s="383">
        <v>520048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10383299</v>
      </c>
      <c r="BO30" s="387"/>
      <c r="BP30" s="387"/>
      <c r="BQ30" s="387"/>
      <c r="BR30" s="387"/>
      <c r="BS30" s="387"/>
      <c r="BT30" s="387"/>
      <c r="BU30" s="388"/>
      <c r="BV30" s="386">
        <v>10924176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備北地区消防組合（一般会計）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三次市観光協会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広島県後期高齢者医療広域連合（一般会計）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広島三次ワイナリー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広島県後期高齢者医療広域連合（特別会計）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君田トエンティワン</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布野特産センター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19</v>
      </c>
      <c r="CP38" s="343"/>
      <c r="CQ38" s="342" t="str">
        <f>IF('各会計、関係団体の財政状況及び健全化判断比率'!BS11="","",'各会計、関係団体の財政状況及び健全化判断比率'!BS11)</f>
        <v>吉舎食品</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20</v>
      </c>
      <c r="CP39" s="343"/>
      <c r="CQ39" s="342" t="str">
        <f>IF('各会計、関係団体の財政状況及び健全化判断比率'!BS12="","",'各会計、関係団体の財政状況及び健全化判断比率'!BS12)</f>
        <v>奥田元宋・小由女美術館</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21</v>
      </c>
      <c r="CP40" s="343"/>
      <c r="CQ40" s="342" t="str">
        <f>IF('各会計、関係団体の財政状況及び健全化判断比率'!BS13="","",'各会計、関係団体の財政状況及び健全化判断比率'!BS13)</f>
        <v>三次ケーブルビジョン</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22</v>
      </c>
      <c r="CP41" s="343"/>
      <c r="CQ41" s="342" t="str">
        <f>IF('各会計、関係団体の財政状況及び健全化判断比率'!BS14="","",'各会計、関係団体の財政状況及び健全化判断比率'!BS14)</f>
        <v>みわ３７５</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23</v>
      </c>
      <c r="CP42" s="343"/>
      <c r="CQ42" s="342" t="str">
        <f>IF('各会計、関係団体の財政状況及び健全化判断比率'!BS15="","",'各会計、関係団体の財政状況及び健全化判断比率'!BS15)</f>
        <v>暮らしサポートみよし</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24</v>
      </c>
      <c r="CP43" s="343"/>
      <c r="CQ43" s="342" t="str">
        <f>IF('各会計、関係団体の財政状況及び健全化判断比率'!BS16="","",'各会計、関係団体の財政状況及び健全化判断比率'!BS16)</f>
        <v>地域包括支援センターみよし</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61953</v>
      </c>
      <c r="J41" s="83">
        <v>61567</v>
      </c>
      <c r="K41" s="83">
        <v>60451</v>
      </c>
      <c r="L41" s="83">
        <v>59691</v>
      </c>
      <c r="M41" s="84">
        <v>59562</v>
      </c>
    </row>
    <row r="42" spans="2:13" ht="27.75" customHeight="1" x14ac:dyDescent="0.15">
      <c r="B42" s="1171"/>
      <c r="C42" s="1172"/>
      <c r="D42" s="85"/>
      <c r="E42" s="1175" t="s">
        <v>26</v>
      </c>
      <c r="F42" s="1175"/>
      <c r="G42" s="1175"/>
      <c r="H42" s="1176"/>
      <c r="I42" s="86">
        <v>558</v>
      </c>
      <c r="J42" s="87">
        <v>480</v>
      </c>
      <c r="K42" s="87">
        <v>415</v>
      </c>
      <c r="L42" s="87">
        <v>359</v>
      </c>
      <c r="M42" s="88">
        <v>310</v>
      </c>
    </row>
    <row r="43" spans="2:13" ht="27.75" customHeight="1" x14ac:dyDescent="0.15">
      <c r="B43" s="1171"/>
      <c r="C43" s="1172"/>
      <c r="D43" s="85"/>
      <c r="E43" s="1175" t="s">
        <v>27</v>
      </c>
      <c r="F43" s="1175"/>
      <c r="G43" s="1175"/>
      <c r="H43" s="1176"/>
      <c r="I43" s="86">
        <v>17082</v>
      </c>
      <c r="J43" s="87">
        <v>15555</v>
      </c>
      <c r="K43" s="87">
        <v>13920</v>
      </c>
      <c r="L43" s="87">
        <v>13701</v>
      </c>
      <c r="M43" s="88">
        <v>14709</v>
      </c>
    </row>
    <row r="44" spans="2:13" ht="27.75" customHeight="1" x14ac:dyDescent="0.15">
      <c r="B44" s="1171"/>
      <c r="C44" s="1172"/>
      <c r="D44" s="85"/>
      <c r="E44" s="1175" t="s">
        <v>28</v>
      </c>
      <c r="F44" s="1175"/>
      <c r="G44" s="1175"/>
      <c r="H44" s="1176"/>
      <c r="I44" s="86">
        <v>57</v>
      </c>
      <c r="J44" s="87">
        <v>51</v>
      </c>
      <c r="K44" s="87">
        <v>45</v>
      </c>
      <c r="L44" s="87">
        <v>41</v>
      </c>
      <c r="M44" s="88">
        <v>36</v>
      </c>
    </row>
    <row r="45" spans="2:13" ht="27.75" customHeight="1" x14ac:dyDescent="0.15">
      <c r="B45" s="1171"/>
      <c r="C45" s="1172"/>
      <c r="D45" s="85"/>
      <c r="E45" s="1175" t="s">
        <v>29</v>
      </c>
      <c r="F45" s="1175"/>
      <c r="G45" s="1175"/>
      <c r="H45" s="1176"/>
      <c r="I45" s="86">
        <v>6819</v>
      </c>
      <c r="J45" s="87">
        <v>6744</v>
      </c>
      <c r="K45" s="87">
        <v>6447</v>
      </c>
      <c r="L45" s="87">
        <v>6735</v>
      </c>
      <c r="M45" s="88">
        <v>6449</v>
      </c>
    </row>
    <row r="46" spans="2:13" ht="27.75" customHeight="1" x14ac:dyDescent="0.15">
      <c r="B46" s="1171"/>
      <c r="C46" s="1172"/>
      <c r="D46" s="85"/>
      <c r="E46" s="1175" t="s">
        <v>30</v>
      </c>
      <c r="F46" s="1175"/>
      <c r="G46" s="1175"/>
      <c r="H46" s="1176"/>
      <c r="I46" s="86">
        <v>1886</v>
      </c>
      <c r="J46" s="87">
        <v>987</v>
      </c>
      <c r="K46" s="87">
        <v>8</v>
      </c>
      <c r="L46" s="87">
        <v>6</v>
      </c>
      <c r="M46" s="88">
        <v>4</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t="s">
        <v>477</v>
      </c>
      <c r="M48" s="88" t="s">
        <v>477</v>
      </c>
    </row>
    <row r="49" spans="2:13" ht="27.75" customHeight="1" x14ac:dyDescent="0.15">
      <c r="B49" s="1169" t="s">
        <v>33</v>
      </c>
      <c r="C49" s="1170"/>
      <c r="D49" s="89"/>
      <c r="E49" s="1175" t="s">
        <v>34</v>
      </c>
      <c r="F49" s="1175"/>
      <c r="G49" s="1175"/>
      <c r="H49" s="1176"/>
      <c r="I49" s="86">
        <v>8855</v>
      </c>
      <c r="J49" s="87">
        <v>10292</v>
      </c>
      <c r="K49" s="87">
        <v>10882</v>
      </c>
      <c r="L49" s="87">
        <v>12936</v>
      </c>
      <c r="M49" s="88">
        <v>11858</v>
      </c>
    </row>
    <row r="50" spans="2:13" ht="27.75" customHeight="1" x14ac:dyDescent="0.15">
      <c r="B50" s="1171"/>
      <c r="C50" s="1172"/>
      <c r="D50" s="85"/>
      <c r="E50" s="1175" t="s">
        <v>35</v>
      </c>
      <c r="F50" s="1175"/>
      <c r="G50" s="1175"/>
      <c r="H50" s="1176"/>
      <c r="I50" s="86">
        <v>5077</v>
      </c>
      <c r="J50" s="87">
        <v>4843</v>
      </c>
      <c r="K50" s="87">
        <v>4806</v>
      </c>
      <c r="L50" s="87">
        <v>4318</v>
      </c>
      <c r="M50" s="88">
        <v>4316</v>
      </c>
    </row>
    <row r="51" spans="2:13" ht="27.75" customHeight="1" x14ac:dyDescent="0.15">
      <c r="B51" s="1173"/>
      <c r="C51" s="1174"/>
      <c r="D51" s="85"/>
      <c r="E51" s="1175" t="s">
        <v>36</v>
      </c>
      <c r="F51" s="1175"/>
      <c r="G51" s="1175"/>
      <c r="H51" s="1176"/>
      <c r="I51" s="86">
        <v>52630</v>
      </c>
      <c r="J51" s="87">
        <v>52802</v>
      </c>
      <c r="K51" s="87">
        <v>52797</v>
      </c>
      <c r="L51" s="87">
        <v>53967</v>
      </c>
      <c r="M51" s="88">
        <v>55263</v>
      </c>
    </row>
    <row r="52" spans="2:13" ht="27.75" customHeight="1" thickBot="1" x14ac:dyDescent="0.2">
      <c r="B52" s="1177" t="s">
        <v>37</v>
      </c>
      <c r="C52" s="1178"/>
      <c r="D52" s="90"/>
      <c r="E52" s="1179" t="s">
        <v>38</v>
      </c>
      <c r="F52" s="1179"/>
      <c r="G52" s="1179"/>
      <c r="H52" s="1180"/>
      <c r="I52" s="91">
        <v>21792</v>
      </c>
      <c r="J52" s="92">
        <v>17448</v>
      </c>
      <c r="K52" s="92">
        <v>12802</v>
      </c>
      <c r="L52" s="92">
        <v>9310</v>
      </c>
      <c r="M52" s="93">
        <v>9632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117969</v>
      </c>
      <c r="E3" s="116"/>
      <c r="F3" s="117">
        <v>61882</v>
      </c>
      <c r="G3" s="118"/>
      <c r="H3" s="119"/>
    </row>
    <row r="4" spans="1:8" x14ac:dyDescent="0.15">
      <c r="A4" s="120"/>
      <c r="B4" s="121"/>
      <c r="C4" s="122"/>
      <c r="D4" s="123">
        <v>88405</v>
      </c>
      <c r="E4" s="124"/>
      <c r="F4" s="125">
        <v>32175</v>
      </c>
      <c r="G4" s="126"/>
      <c r="H4" s="127"/>
    </row>
    <row r="5" spans="1:8" x14ac:dyDescent="0.15">
      <c r="A5" s="108" t="s">
        <v>510</v>
      </c>
      <c r="B5" s="113"/>
      <c r="C5" s="114"/>
      <c r="D5" s="115">
        <v>123116</v>
      </c>
      <c r="E5" s="116"/>
      <c r="F5" s="117">
        <v>47569</v>
      </c>
      <c r="G5" s="118"/>
      <c r="H5" s="119"/>
    </row>
    <row r="6" spans="1:8" x14ac:dyDescent="0.15">
      <c r="A6" s="120"/>
      <c r="B6" s="121"/>
      <c r="C6" s="122"/>
      <c r="D6" s="123">
        <v>86503</v>
      </c>
      <c r="E6" s="124"/>
      <c r="F6" s="125">
        <v>26255</v>
      </c>
      <c r="G6" s="126"/>
      <c r="H6" s="127"/>
    </row>
    <row r="7" spans="1:8" x14ac:dyDescent="0.15">
      <c r="A7" s="108" t="s">
        <v>511</v>
      </c>
      <c r="B7" s="113"/>
      <c r="C7" s="114"/>
      <c r="D7" s="115">
        <v>110944</v>
      </c>
      <c r="E7" s="116"/>
      <c r="F7" s="117">
        <v>50880</v>
      </c>
      <c r="G7" s="118"/>
      <c r="H7" s="119"/>
    </row>
    <row r="8" spans="1:8" x14ac:dyDescent="0.15">
      <c r="A8" s="120"/>
      <c r="B8" s="121"/>
      <c r="C8" s="122"/>
      <c r="D8" s="123">
        <v>48621</v>
      </c>
      <c r="E8" s="124"/>
      <c r="F8" s="125">
        <v>26879</v>
      </c>
      <c r="G8" s="126"/>
      <c r="H8" s="127"/>
    </row>
    <row r="9" spans="1:8" x14ac:dyDescent="0.15">
      <c r="A9" s="108" t="s">
        <v>512</v>
      </c>
      <c r="B9" s="113"/>
      <c r="C9" s="114"/>
      <c r="D9" s="115">
        <v>166760</v>
      </c>
      <c r="E9" s="116"/>
      <c r="F9" s="117">
        <v>63956</v>
      </c>
      <c r="G9" s="118"/>
      <c r="H9" s="119"/>
    </row>
    <row r="10" spans="1:8" x14ac:dyDescent="0.15">
      <c r="A10" s="120"/>
      <c r="B10" s="121"/>
      <c r="C10" s="122"/>
      <c r="D10" s="123">
        <v>74709</v>
      </c>
      <c r="E10" s="124"/>
      <c r="F10" s="125">
        <v>29239</v>
      </c>
      <c r="G10" s="126"/>
      <c r="H10" s="127"/>
    </row>
    <row r="11" spans="1:8" x14ac:dyDescent="0.15">
      <c r="A11" s="108" t="s">
        <v>513</v>
      </c>
      <c r="B11" s="113"/>
      <c r="C11" s="114"/>
      <c r="D11" s="115">
        <v>191276</v>
      </c>
      <c r="E11" s="116"/>
      <c r="F11" s="117">
        <v>66255</v>
      </c>
      <c r="G11" s="118"/>
      <c r="H11" s="119"/>
    </row>
    <row r="12" spans="1:8" x14ac:dyDescent="0.15">
      <c r="A12" s="120"/>
      <c r="B12" s="121"/>
      <c r="C12" s="128"/>
      <c r="D12" s="123">
        <v>130476</v>
      </c>
      <c r="E12" s="124"/>
      <c r="F12" s="125">
        <v>31822</v>
      </c>
      <c r="G12" s="126"/>
      <c r="H12" s="127"/>
    </row>
    <row r="13" spans="1:8" x14ac:dyDescent="0.15">
      <c r="A13" s="108"/>
      <c r="B13" s="113"/>
      <c r="C13" s="129"/>
      <c r="D13" s="130">
        <v>142013</v>
      </c>
      <c r="E13" s="131"/>
      <c r="F13" s="132">
        <v>58108</v>
      </c>
      <c r="G13" s="133"/>
      <c r="H13" s="119"/>
    </row>
    <row r="14" spans="1:8" x14ac:dyDescent="0.15">
      <c r="A14" s="120"/>
      <c r="B14" s="121"/>
      <c r="C14" s="122"/>
      <c r="D14" s="123">
        <v>85743</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4.8600000000000003</v>
      </c>
      <c r="C19" s="134">
        <f>ROUND(VALUE(SUBSTITUTE(実質収支比率等に係る経年分析!G$48,"▲","-")),2)</f>
        <v>4.38</v>
      </c>
      <c r="D19" s="134">
        <f>ROUND(VALUE(SUBSTITUTE(実質収支比率等に係る経年分析!H$48,"▲","-")),2)</f>
        <v>4.28</v>
      </c>
      <c r="E19" s="134">
        <f>ROUND(VALUE(SUBSTITUTE(実質収支比率等に係る経年分析!I$48,"▲","-")),2)</f>
        <v>3.6</v>
      </c>
      <c r="F19" s="134">
        <f>ROUND(VALUE(SUBSTITUTE(実質収支比率等に係る経年分析!J$48,"▲","-")),2)</f>
        <v>3.93</v>
      </c>
    </row>
    <row r="20" spans="1:11" x14ac:dyDescent="0.15">
      <c r="A20" s="134" t="s">
        <v>43</v>
      </c>
      <c r="B20" s="134">
        <f>ROUND(VALUE(SUBSTITUTE(実質収支比率等に係る経年分析!F$47,"▲","-")),2)</f>
        <v>9.92</v>
      </c>
      <c r="C20" s="134">
        <f>ROUND(VALUE(SUBSTITUTE(実質収支比率等に係る経年分析!G$47,"▲","-")),2)</f>
        <v>13.18</v>
      </c>
      <c r="D20" s="134">
        <f>ROUND(VALUE(SUBSTITUTE(実質収支比率等に係る経年分析!H$47,"▲","-")),2)</f>
        <v>15.93</v>
      </c>
      <c r="E20" s="134">
        <f>ROUND(VALUE(SUBSTITUTE(実質収支比率等に係る経年分析!I$47,"▲","-")),2)</f>
        <v>16.63</v>
      </c>
      <c r="F20" s="134">
        <f>ROUND(VALUE(SUBSTITUTE(実質収支比率等に係る経年分析!J$47,"▲","-")),2)</f>
        <v>16.79</v>
      </c>
    </row>
    <row r="21" spans="1:11" x14ac:dyDescent="0.15">
      <c r="A21" s="134" t="s">
        <v>44</v>
      </c>
      <c r="B21" s="134">
        <f>IF(ISNUMBER(VALUE(SUBSTITUTE(実質収支比率等に係る経年分析!F$49,"▲","-"))),ROUND(VALUE(SUBSTITUTE(実質収支比率等に係る経年分析!F$49,"▲","-")),2),NA())</f>
        <v>4.1900000000000004</v>
      </c>
      <c r="C21" s="134">
        <f>IF(ISNUMBER(VALUE(SUBSTITUTE(実質収支比率等に係る経年分析!G$49,"▲","-"))),ROUND(VALUE(SUBSTITUTE(実質収支比率等に係る経年分析!G$49,"▲","-")),2),NA())</f>
        <v>3.73</v>
      </c>
      <c r="D21" s="134">
        <f>IF(ISNUMBER(VALUE(SUBSTITUTE(実質収支比率等に係る経年分析!H$49,"▲","-"))),ROUND(VALUE(SUBSTITUTE(実質収支比率等に係る経年分析!H$49,"▲","-")),2),NA())</f>
        <v>3.19</v>
      </c>
      <c r="E21" s="134">
        <f>IF(ISNUMBER(VALUE(SUBSTITUTE(実質収支比率等に係る経年分析!I$49,"▲","-"))),ROUND(VALUE(SUBSTITUTE(実質収支比率等に係る経年分析!I$49,"▲","-")),2),NA())</f>
        <v>6.35</v>
      </c>
      <c r="F21" s="134">
        <f>IF(ISNUMBER(VALUE(SUBSTITUTE(実質収支比率等に係る経年分析!J$49,"▲","-"))),ROUND(VALUE(SUBSTITUTE(実質収支比率等に係る経年分析!J$49,"▲","-")),2),NA())</f>
        <v>8.3699999999999992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4.8600000000000003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5.73</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17.600000000000001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20.64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6270</v>
      </c>
      <c r="E42" s="136"/>
      <c r="F42" s="136"/>
      <c r="G42" s="136">
        <f>'実質公債費比率（分子）の構造'!L$52</f>
        <v>6323</v>
      </c>
      <c r="H42" s="136"/>
      <c r="I42" s="136"/>
      <c r="J42" s="136">
        <f>'実質公債費比率（分子）の構造'!M$52</f>
        <v>6269</v>
      </c>
      <c r="K42" s="136"/>
      <c r="L42" s="136"/>
      <c r="M42" s="136">
        <f>'実質公債費比率（分子）の構造'!N$52</f>
        <v>6481</v>
      </c>
      <c r="N42" s="136"/>
      <c r="O42" s="136"/>
      <c r="P42" s="136">
        <f>'実質公債費比率（分子）の構造'!O$52</f>
        <v>6767</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114</v>
      </c>
      <c r="C44" s="136"/>
      <c r="D44" s="136"/>
      <c r="E44" s="136">
        <f>'実質公債費比率（分子）の構造'!L$50</f>
        <v>106</v>
      </c>
      <c r="F44" s="136"/>
      <c r="G44" s="136"/>
      <c r="H44" s="136">
        <f>'実質公債費比率（分子）の構造'!M$50</f>
        <v>88</v>
      </c>
      <c r="I44" s="136"/>
      <c r="J44" s="136"/>
      <c r="K44" s="136">
        <f>'実質公債費比率（分子）の構造'!N$50</f>
        <v>77</v>
      </c>
      <c r="L44" s="136"/>
      <c r="M44" s="136"/>
      <c r="N44" s="136">
        <f>'実質公債費比率（分子）の構造'!O$50</f>
        <v>64</v>
      </c>
      <c r="O44" s="136"/>
      <c r="P44" s="136"/>
    </row>
    <row r="45" spans="1:16" x14ac:dyDescent="0.15">
      <c r="A45" s="136" t="s">
        <v>54</v>
      </c>
      <c r="B45" s="136">
        <f>'実質公債費比率（分子）の構造'!K$49</f>
        <v>7</v>
      </c>
      <c r="C45" s="136"/>
      <c r="D45" s="136"/>
      <c r="E45" s="136">
        <f>'実質公債費比率（分子）の構造'!L$49</f>
        <v>7</v>
      </c>
      <c r="F45" s="136"/>
      <c r="G45" s="136"/>
      <c r="H45" s="136">
        <f>'実質公債費比率（分子）の構造'!M$49</f>
        <v>7</v>
      </c>
      <c r="I45" s="136"/>
      <c r="J45" s="136"/>
      <c r="K45" s="136">
        <f>'実質公債費比率（分子）の構造'!N$49</f>
        <v>7</v>
      </c>
      <c r="L45" s="136"/>
      <c r="M45" s="136"/>
      <c r="N45" s="136">
        <f>'実質公債費比率（分子）の構造'!O$49</f>
        <v>7</v>
      </c>
      <c r="O45" s="136"/>
      <c r="P45" s="136"/>
    </row>
    <row r="46" spans="1:16" x14ac:dyDescent="0.15">
      <c r="A46" s="136" t="s">
        <v>55</v>
      </c>
      <c r="B46" s="136">
        <f>'実質公債費比率（分子）の構造'!K$48</f>
        <v>1082</v>
      </c>
      <c r="C46" s="136"/>
      <c r="D46" s="136"/>
      <c r="E46" s="136">
        <f>'実質公債費比率（分子）の構造'!L$48</f>
        <v>969</v>
      </c>
      <c r="F46" s="136"/>
      <c r="G46" s="136"/>
      <c r="H46" s="136">
        <f>'実質公債費比率（分子）の構造'!M$48</f>
        <v>1024</v>
      </c>
      <c r="I46" s="136"/>
      <c r="J46" s="136"/>
      <c r="K46" s="136">
        <f>'実質公債費比率（分子）の構造'!N$48</f>
        <v>1069</v>
      </c>
      <c r="L46" s="136"/>
      <c r="M46" s="136"/>
      <c r="N46" s="136">
        <f>'実質公債費比率（分子）の構造'!O$48</f>
        <v>1265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7585</v>
      </c>
      <c r="C49" s="136"/>
      <c r="D49" s="136"/>
      <c r="E49" s="136">
        <f>'実質公債費比率（分子）の構造'!L$45</f>
        <v>7673</v>
      </c>
      <c r="F49" s="136"/>
      <c r="G49" s="136"/>
      <c r="H49" s="136">
        <f>'実質公債費比率（分子）の構造'!M$45</f>
        <v>7559</v>
      </c>
      <c r="I49" s="136"/>
      <c r="J49" s="136"/>
      <c r="K49" s="136">
        <f>'実質公債費比率（分子）の構造'!N$45</f>
        <v>7528</v>
      </c>
      <c r="L49" s="136"/>
      <c r="M49" s="136"/>
      <c r="N49" s="136">
        <f>'実質公債費比率（分子）の構造'!O$45</f>
        <v>7127</v>
      </c>
      <c r="O49" s="136"/>
      <c r="P49" s="136"/>
    </row>
    <row r="50" spans="1:16" x14ac:dyDescent="0.15">
      <c r="A50" s="136" t="s">
        <v>59</v>
      </c>
      <c r="B50" s="136" t="e">
        <f>NA()</f>
        <v>#N/A</v>
      </c>
      <c r="C50" s="136">
        <f>IF(ISNUMBER('実質公債費比率（分子）の構造'!K$53),'実質公債費比率（分子）の構造'!K$53,NA())</f>
        <v>2518</v>
      </c>
      <c r="D50" s="136" t="e">
        <f>NA()</f>
        <v>#N/A</v>
      </c>
      <c r="E50" s="136" t="e">
        <f>NA()</f>
        <v>#N/A</v>
      </c>
      <c r="F50" s="136">
        <f>IF(ISNUMBER('実質公債費比率（分子）の構造'!L$53),'実質公債費比率（分子）の構造'!L$53,NA())</f>
        <v>2432</v>
      </c>
      <c r="G50" s="136" t="e">
        <f>NA()</f>
        <v>#N/A</v>
      </c>
      <c r="H50" s="136" t="e">
        <f>NA()</f>
        <v>#N/A</v>
      </c>
      <c r="I50" s="136">
        <f>IF(ISNUMBER('実質公債費比率（分子）の構造'!M$53),'実質公債費比率（分子）の構造'!M$53,NA())</f>
        <v>2409</v>
      </c>
      <c r="J50" s="136" t="e">
        <f>NA()</f>
        <v>#N/A</v>
      </c>
      <c r="K50" s="136" t="e">
        <f>NA()</f>
        <v>#N/A</v>
      </c>
      <c r="L50" s="136">
        <f>IF(ISNUMBER('実質公債費比率（分子）の構造'!N$53),'実質公債費比率（分子）の構造'!N$53,NA())</f>
        <v>2200</v>
      </c>
      <c r="M50" s="136" t="e">
        <f>NA()</f>
        <v>#N/A</v>
      </c>
      <c r="N50" s="136" t="e">
        <f>NA()</f>
        <v>#N/A</v>
      </c>
      <c r="O50" s="136">
        <f>IF(ISNUMBER('実質公債費比率（分子）の構造'!O$53),'実質公債費比率（分子）の構造'!O$53,NA())</f>
        <v>1696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52630</v>
      </c>
      <c r="E56" s="135"/>
      <c r="F56" s="135"/>
      <c r="G56" s="135">
        <f>'将来負担比率（分子）の構造'!J$51</f>
        <v>52802</v>
      </c>
      <c r="H56" s="135"/>
      <c r="I56" s="135"/>
      <c r="J56" s="135">
        <f>'将来負担比率（分子）の構造'!K$51</f>
        <v>52797</v>
      </c>
      <c r="K56" s="135"/>
      <c r="L56" s="135"/>
      <c r="M56" s="135">
        <f>'将来負担比率（分子）の構造'!L$51</f>
        <v>53967</v>
      </c>
      <c r="N56" s="135"/>
      <c r="O56" s="135"/>
      <c r="P56" s="135">
        <f>'将来負担比率（分子）の構造'!M$51</f>
        <v>55263</v>
      </c>
    </row>
    <row r="57" spans="1:16" x14ac:dyDescent="0.15">
      <c r="A57" s="135" t="s">
        <v>35</v>
      </c>
      <c r="B57" s="135"/>
      <c r="C57" s="135"/>
      <c r="D57" s="135">
        <f>'将来負担比率（分子）の構造'!I$50</f>
        <v>5077</v>
      </c>
      <c r="E57" s="135"/>
      <c r="F57" s="135"/>
      <c r="G57" s="135">
        <f>'将来負担比率（分子）の構造'!J$50</f>
        <v>4843</v>
      </c>
      <c r="H57" s="135"/>
      <c r="I57" s="135"/>
      <c r="J57" s="135">
        <f>'将来負担比率（分子）の構造'!K$50</f>
        <v>4806</v>
      </c>
      <c r="K57" s="135"/>
      <c r="L57" s="135"/>
      <c r="M57" s="135">
        <f>'将来負担比率（分子）の構造'!L$50</f>
        <v>4318</v>
      </c>
      <c r="N57" s="135"/>
      <c r="O57" s="135"/>
      <c r="P57" s="135">
        <f>'将来負担比率（分子）の構造'!M$50</f>
        <v>4316</v>
      </c>
    </row>
    <row r="58" spans="1:16" x14ac:dyDescent="0.15">
      <c r="A58" s="135" t="s">
        <v>34</v>
      </c>
      <c r="B58" s="135"/>
      <c r="C58" s="135"/>
      <c r="D58" s="135">
        <f>'将来負担比率（分子）の構造'!I$49</f>
        <v>8855</v>
      </c>
      <c r="E58" s="135"/>
      <c r="F58" s="135"/>
      <c r="G58" s="135">
        <f>'将来負担比率（分子）の構造'!J$49</f>
        <v>10292</v>
      </c>
      <c r="H58" s="135"/>
      <c r="I58" s="135"/>
      <c r="J58" s="135">
        <f>'将来負担比率（分子）の構造'!K$49</f>
        <v>10882</v>
      </c>
      <c r="K58" s="135"/>
      <c r="L58" s="135"/>
      <c r="M58" s="135">
        <f>'将来負担比率（分子）の構造'!L$49</f>
        <v>12936</v>
      </c>
      <c r="N58" s="135"/>
      <c r="O58" s="135"/>
      <c r="P58" s="135">
        <f>'将来負担比率（分子）の構造'!M$49</f>
        <v>11858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1886</v>
      </c>
      <c r="C61" s="135"/>
      <c r="D61" s="135"/>
      <c r="E61" s="135">
        <f>'将来負担比率（分子）の構造'!J$46</f>
        <v>987</v>
      </c>
      <c r="F61" s="135"/>
      <c r="G61" s="135"/>
      <c r="H61" s="135">
        <f>'将来負担比率（分子）の構造'!K$46</f>
        <v>8</v>
      </c>
      <c r="I61" s="135"/>
      <c r="J61" s="135"/>
      <c r="K61" s="135">
        <f>'将来負担比率（分子）の構造'!L$46</f>
        <v>6</v>
      </c>
      <c r="L61" s="135"/>
      <c r="M61" s="135"/>
      <c r="N61" s="135">
        <f>'将来負担比率（分子）の構造'!M$46</f>
        <v>4</v>
      </c>
      <c r="O61" s="135"/>
      <c r="P61" s="135"/>
    </row>
    <row r="62" spans="1:16" x14ac:dyDescent="0.15">
      <c r="A62" s="135" t="s">
        <v>29</v>
      </c>
      <c r="B62" s="135">
        <f>'将来負担比率（分子）の構造'!I$45</f>
        <v>6819</v>
      </c>
      <c r="C62" s="135"/>
      <c r="D62" s="135"/>
      <c r="E62" s="135">
        <f>'将来負担比率（分子）の構造'!J$45</f>
        <v>6744</v>
      </c>
      <c r="F62" s="135"/>
      <c r="G62" s="135"/>
      <c r="H62" s="135">
        <f>'将来負担比率（分子）の構造'!K$45</f>
        <v>6447</v>
      </c>
      <c r="I62" s="135"/>
      <c r="J62" s="135"/>
      <c r="K62" s="135">
        <f>'将来負担比率（分子）の構造'!L$45</f>
        <v>6735</v>
      </c>
      <c r="L62" s="135"/>
      <c r="M62" s="135"/>
      <c r="N62" s="135">
        <f>'将来負担比率（分子）の構造'!M$45</f>
        <v>6449</v>
      </c>
      <c r="O62" s="135"/>
      <c r="P62" s="135"/>
    </row>
    <row r="63" spans="1:16" x14ac:dyDescent="0.15">
      <c r="A63" s="135" t="s">
        <v>28</v>
      </c>
      <c r="B63" s="135">
        <f>'将来負担比率（分子）の構造'!I$44</f>
        <v>57</v>
      </c>
      <c r="C63" s="135"/>
      <c r="D63" s="135"/>
      <c r="E63" s="135">
        <f>'将来負担比率（分子）の構造'!J$44</f>
        <v>51</v>
      </c>
      <c r="F63" s="135"/>
      <c r="G63" s="135"/>
      <c r="H63" s="135">
        <f>'将来負担比率（分子）の構造'!K$44</f>
        <v>45</v>
      </c>
      <c r="I63" s="135"/>
      <c r="J63" s="135"/>
      <c r="K63" s="135">
        <f>'将来負担比率（分子）の構造'!L$44</f>
        <v>41</v>
      </c>
      <c r="L63" s="135"/>
      <c r="M63" s="135"/>
      <c r="N63" s="135">
        <f>'将来負担比率（分子）の構造'!M$44</f>
        <v>36</v>
      </c>
      <c r="O63" s="135"/>
      <c r="P63" s="135"/>
    </row>
    <row r="64" spans="1:16" x14ac:dyDescent="0.15">
      <c r="A64" s="135" t="s">
        <v>27</v>
      </c>
      <c r="B64" s="135">
        <f>'将来負担比率（分子）の構造'!I$43</f>
        <v>17082</v>
      </c>
      <c r="C64" s="135"/>
      <c r="D64" s="135"/>
      <c r="E64" s="135">
        <f>'将来負担比率（分子）の構造'!J$43</f>
        <v>15555</v>
      </c>
      <c r="F64" s="135"/>
      <c r="G64" s="135"/>
      <c r="H64" s="135">
        <f>'将来負担比率（分子）の構造'!K$43</f>
        <v>13920</v>
      </c>
      <c r="I64" s="135"/>
      <c r="J64" s="135"/>
      <c r="K64" s="135">
        <f>'将来負担比率（分子）の構造'!L$43</f>
        <v>13701</v>
      </c>
      <c r="L64" s="135"/>
      <c r="M64" s="135"/>
      <c r="N64" s="135">
        <f>'将来負担比率（分子）の構造'!M$43</f>
        <v>14709</v>
      </c>
      <c r="O64" s="135"/>
      <c r="P64" s="135"/>
    </row>
    <row r="65" spans="1:16" x14ac:dyDescent="0.15">
      <c r="A65" s="135" t="s">
        <v>26</v>
      </c>
      <c r="B65" s="135">
        <f>'将来負担比率（分子）の構造'!I$42</f>
        <v>558</v>
      </c>
      <c r="C65" s="135"/>
      <c r="D65" s="135"/>
      <c r="E65" s="135">
        <f>'将来負担比率（分子）の構造'!J$42</f>
        <v>480</v>
      </c>
      <c r="F65" s="135"/>
      <c r="G65" s="135"/>
      <c r="H65" s="135">
        <f>'将来負担比率（分子）の構造'!K$42</f>
        <v>415</v>
      </c>
      <c r="I65" s="135"/>
      <c r="J65" s="135"/>
      <c r="K65" s="135">
        <f>'将来負担比率（分子）の構造'!L$42</f>
        <v>359</v>
      </c>
      <c r="L65" s="135"/>
      <c r="M65" s="135"/>
      <c r="N65" s="135">
        <f>'将来負担比率（分子）の構造'!M$42</f>
        <v>310</v>
      </c>
      <c r="O65" s="135"/>
      <c r="P65" s="135"/>
    </row>
    <row r="66" spans="1:16" x14ac:dyDescent="0.15">
      <c r="A66" s="135" t="s">
        <v>25</v>
      </c>
      <c r="B66" s="135">
        <f>'将来負担比率（分子）の構造'!I$41</f>
        <v>61953</v>
      </c>
      <c r="C66" s="135"/>
      <c r="D66" s="135"/>
      <c r="E66" s="135">
        <f>'将来負担比率（分子）の構造'!J$41</f>
        <v>61567</v>
      </c>
      <c r="F66" s="135"/>
      <c r="G66" s="135"/>
      <c r="H66" s="135">
        <f>'将来負担比率（分子）の構造'!K$41</f>
        <v>60451</v>
      </c>
      <c r="I66" s="135"/>
      <c r="J66" s="135"/>
      <c r="K66" s="135">
        <f>'将来負担比率（分子）の構造'!L$41</f>
        <v>59691</v>
      </c>
      <c r="L66" s="135"/>
      <c r="M66" s="135"/>
      <c r="N66" s="135">
        <f>'将来負担比率（分子）の構造'!M$41</f>
        <v>59562</v>
      </c>
      <c r="O66" s="135"/>
      <c r="P66" s="135"/>
    </row>
    <row r="67" spans="1:16" x14ac:dyDescent="0.15">
      <c r="A67" s="135" t="s">
        <v>63</v>
      </c>
      <c r="B67" s="135" t="e">
        <f>NA()</f>
        <v>#N/A</v>
      </c>
      <c r="C67" s="135">
        <f>IF(ISNUMBER('将来負担比率（分子）の構造'!I$52), IF('将来負担比率（分子）の構造'!I$52 &lt; 0, 0, '将来負担比率（分子）の構造'!I$52), NA())</f>
        <v>21792</v>
      </c>
      <c r="D67" s="135" t="e">
        <f>NA()</f>
        <v>#N/A</v>
      </c>
      <c r="E67" s="135" t="e">
        <f>NA()</f>
        <v>#N/A</v>
      </c>
      <c r="F67" s="135">
        <f>IF(ISNUMBER('将来負担比率（分子）の構造'!J$52), IF('将来負担比率（分子）の構造'!J$52 &lt; 0, 0, '将来負担比率（分子）の構造'!J$52), NA())</f>
        <v>17448</v>
      </c>
      <c r="G67" s="135" t="e">
        <f>NA()</f>
        <v>#N/A</v>
      </c>
      <c r="H67" s="135" t="e">
        <f>NA()</f>
        <v>#N/A</v>
      </c>
      <c r="I67" s="135">
        <f>IF(ISNUMBER('将来負担比率（分子）の構造'!K$52), IF('将来負担比率（分子）の構造'!K$52 &lt; 0, 0, '将来負担比率（分子）の構造'!K$52), NA())</f>
        <v>12802</v>
      </c>
      <c r="J67" s="135" t="e">
        <f>NA()</f>
        <v>#N/A</v>
      </c>
      <c r="K67" s="135" t="e">
        <f>NA()</f>
        <v>#N/A</v>
      </c>
      <c r="L67" s="135">
        <f>IF(ISNUMBER('将来負担比率（分子）の構造'!L$52), IF('将来負担比率（分子）の構造'!L$52 &lt; 0, 0, '将来負担比率（分子）の構造'!L$52), NA())</f>
        <v>9310</v>
      </c>
      <c r="M67" s="135" t="e">
        <f>NA()</f>
        <v>#N/A</v>
      </c>
      <c r="N67" s="135" t="e">
        <f>NA()</f>
        <v>#N/A</v>
      </c>
      <c r="O67" s="135">
        <f>IF(ISNUMBER('将来負担比率（分子）の構造'!M$52), IF('将来負担比率（分子）の構造'!M$52 &lt; 0, 0, '将来負担比率（分子）の構造'!M$52), NA())</f>
        <v>9632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6845524</v>
      </c>
      <c r="S5" s="639"/>
      <c r="T5" s="639"/>
      <c r="U5" s="639"/>
      <c r="V5" s="639"/>
      <c r="W5" s="639"/>
      <c r="X5" s="639"/>
      <c r="Y5" s="686"/>
      <c r="Z5" s="699">
        <v>14.9</v>
      </c>
      <c r="AA5" s="699"/>
      <c r="AB5" s="699"/>
      <c r="AC5" s="699"/>
      <c r="AD5" s="700">
        <v>6537597</v>
      </c>
      <c r="AE5" s="700"/>
      <c r="AF5" s="700"/>
      <c r="AG5" s="700"/>
      <c r="AH5" s="700"/>
      <c r="AI5" s="700"/>
      <c r="AJ5" s="700"/>
      <c r="AK5" s="700"/>
      <c r="AL5" s="687">
        <v>27.9</v>
      </c>
      <c r="AM5" s="656"/>
      <c r="AN5" s="656"/>
      <c r="AO5" s="688"/>
      <c r="AP5" s="675" t="s">
        <v>207</v>
      </c>
      <c r="AQ5" s="676"/>
      <c r="AR5" s="676"/>
      <c r="AS5" s="676"/>
      <c r="AT5" s="676"/>
      <c r="AU5" s="676"/>
      <c r="AV5" s="676"/>
      <c r="AW5" s="676"/>
      <c r="AX5" s="676"/>
      <c r="AY5" s="676"/>
      <c r="AZ5" s="676"/>
      <c r="BA5" s="676"/>
      <c r="BB5" s="676"/>
      <c r="BC5" s="676"/>
      <c r="BD5" s="676"/>
      <c r="BE5" s="676"/>
      <c r="BF5" s="677"/>
      <c r="BG5" s="588">
        <v>6532892</v>
      </c>
      <c r="BH5" s="589"/>
      <c r="BI5" s="589"/>
      <c r="BJ5" s="589"/>
      <c r="BK5" s="589"/>
      <c r="BL5" s="589"/>
      <c r="BM5" s="589"/>
      <c r="BN5" s="590"/>
      <c r="BO5" s="641">
        <v>95.4</v>
      </c>
      <c r="BP5" s="641"/>
      <c r="BQ5" s="641"/>
      <c r="BR5" s="641"/>
      <c r="BS5" s="642">
        <v>56474</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417836</v>
      </c>
      <c r="S6" s="589"/>
      <c r="T6" s="589"/>
      <c r="U6" s="589"/>
      <c r="V6" s="589"/>
      <c r="W6" s="589"/>
      <c r="X6" s="589"/>
      <c r="Y6" s="590"/>
      <c r="Z6" s="641">
        <v>0.9</v>
      </c>
      <c r="AA6" s="641"/>
      <c r="AB6" s="641"/>
      <c r="AC6" s="641"/>
      <c r="AD6" s="642">
        <v>417836</v>
      </c>
      <c r="AE6" s="642"/>
      <c r="AF6" s="642"/>
      <c r="AG6" s="642"/>
      <c r="AH6" s="642"/>
      <c r="AI6" s="642"/>
      <c r="AJ6" s="642"/>
      <c r="AK6" s="642"/>
      <c r="AL6" s="611">
        <v>1.8</v>
      </c>
      <c r="AM6" s="643"/>
      <c r="AN6" s="643"/>
      <c r="AO6" s="644"/>
      <c r="AP6" s="585" t="s">
        <v>212</v>
      </c>
      <c r="AQ6" s="586"/>
      <c r="AR6" s="586"/>
      <c r="AS6" s="586"/>
      <c r="AT6" s="586"/>
      <c r="AU6" s="586"/>
      <c r="AV6" s="586"/>
      <c r="AW6" s="586"/>
      <c r="AX6" s="586"/>
      <c r="AY6" s="586"/>
      <c r="AZ6" s="586"/>
      <c r="BA6" s="586"/>
      <c r="BB6" s="586"/>
      <c r="BC6" s="586"/>
      <c r="BD6" s="586"/>
      <c r="BE6" s="586"/>
      <c r="BF6" s="587"/>
      <c r="BG6" s="588">
        <v>6532892</v>
      </c>
      <c r="BH6" s="589"/>
      <c r="BI6" s="589"/>
      <c r="BJ6" s="589"/>
      <c r="BK6" s="589"/>
      <c r="BL6" s="589"/>
      <c r="BM6" s="589"/>
      <c r="BN6" s="590"/>
      <c r="BO6" s="641">
        <v>95.4</v>
      </c>
      <c r="BP6" s="641"/>
      <c r="BQ6" s="641"/>
      <c r="BR6" s="641"/>
      <c r="BS6" s="642">
        <v>56474</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312454</v>
      </c>
      <c r="CS6" s="589"/>
      <c r="CT6" s="589"/>
      <c r="CU6" s="589"/>
      <c r="CV6" s="589"/>
      <c r="CW6" s="589"/>
      <c r="CX6" s="589"/>
      <c r="CY6" s="590"/>
      <c r="CZ6" s="641">
        <v>0.7</v>
      </c>
      <c r="DA6" s="641"/>
      <c r="DB6" s="641"/>
      <c r="DC6" s="641"/>
      <c r="DD6" s="594" t="s">
        <v>214</v>
      </c>
      <c r="DE6" s="589"/>
      <c r="DF6" s="589"/>
      <c r="DG6" s="589"/>
      <c r="DH6" s="589"/>
      <c r="DI6" s="589"/>
      <c r="DJ6" s="589"/>
      <c r="DK6" s="589"/>
      <c r="DL6" s="589"/>
      <c r="DM6" s="589"/>
      <c r="DN6" s="589"/>
      <c r="DO6" s="589"/>
      <c r="DP6" s="590"/>
      <c r="DQ6" s="594">
        <v>312454</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15781</v>
      </c>
      <c r="S7" s="589"/>
      <c r="T7" s="589"/>
      <c r="U7" s="589"/>
      <c r="V7" s="589"/>
      <c r="W7" s="589"/>
      <c r="X7" s="589"/>
      <c r="Y7" s="590"/>
      <c r="Z7" s="641">
        <v>0</v>
      </c>
      <c r="AA7" s="641"/>
      <c r="AB7" s="641"/>
      <c r="AC7" s="641"/>
      <c r="AD7" s="642">
        <v>15781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2724988</v>
      </c>
      <c r="BH7" s="589"/>
      <c r="BI7" s="589"/>
      <c r="BJ7" s="589"/>
      <c r="BK7" s="589"/>
      <c r="BL7" s="589"/>
      <c r="BM7" s="589"/>
      <c r="BN7" s="590"/>
      <c r="BO7" s="641">
        <v>39.799999999999997</v>
      </c>
      <c r="BP7" s="641"/>
      <c r="BQ7" s="641"/>
      <c r="BR7" s="641"/>
      <c r="BS7" s="642">
        <v>56474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7032641</v>
      </c>
      <c r="CS7" s="589"/>
      <c r="CT7" s="589"/>
      <c r="CU7" s="589"/>
      <c r="CV7" s="589"/>
      <c r="CW7" s="589"/>
      <c r="CX7" s="589"/>
      <c r="CY7" s="590"/>
      <c r="CZ7" s="641">
        <v>15.7</v>
      </c>
      <c r="DA7" s="641"/>
      <c r="DB7" s="641"/>
      <c r="DC7" s="641"/>
      <c r="DD7" s="594">
        <v>2343009</v>
      </c>
      <c r="DE7" s="589"/>
      <c r="DF7" s="589"/>
      <c r="DG7" s="589"/>
      <c r="DH7" s="589"/>
      <c r="DI7" s="589"/>
      <c r="DJ7" s="589"/>
      <c r="DK7" s="589"/>
      <c r="DL7" s="589"/>
      <c r="DM7" s="589"/>
      <c r="DN7" s="589"/>
      <c r="DO7" s="589"/>
      <c r="DP7" s="590"/>
      <c r="DQ7" s="594">
        <v>4484590</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44156</v>
      </c>
      <c r="S8" s="589"/>
      <c r="T8" s="589"/>
      <c r="U8" s="589"/>
      <c r="V8" s="589"/>
      <c r="W8" s="589"/>
      <c r="X8" s="589"/>
      <c r="Y8" s="590"/>
      <c r="Z8" s="641">
        <v>0.1</v>
      </c>
      <c r="AA8" s="641"/>
      <c r="AB8" s="641"/>
      <c r="AC8" s="641"/>
      <c r="AD8" s="642">
        <v>44156</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92368</v>
      </c>
      <c r="BH8" s="589"/>
      <c r="BI8" s="589"/>
      <c r="BJ8" s="589"/>
      <c r="BK8" s="589"/>
      <c r="BL8" s="589"/>
      <c r="BM8" s="589"/>
      <c r="BN8" s="590"/>
      <c r="BO8" s="641">
        <v>1.3</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9426221</v>
      </c>
      <c r="CS8" s="589"/>
      <c r="CT8" s="589"/>
      <c r="CU8" s="589"/>
      <c r="CV8" s="589"/>
      <c r="CW8" s="589"/>
      <c r="CX8" s="589"/>
      <c r="CY8" s="590"/>
      <c r="CZ8" s="641">
        <v>21</v>
      </c>
      <c r="DA8" s="641"/>
      <c r="DB8" s="641"/>
      <c r="DC8" s="641"/>
      <c r="DD8" s="594">
        <v>92377</v>
      </c>
      <c r="DE8" s="589"/>
      <c r="DF8" s="589"/>
      <c r="DG8" s="589"/>
      <c r="DH8" s="589"/>
      <c r="DI8" s="589"/>
      <c r="DJ8" s="589"/>
      <c r="DK8" s="589"/>
      <c r="DL8" s="589"/>
      <c r="DM8" s="589"/>
      <c r="DN8" s="589"/>
      <c r="DO8" s="589"/>
      <c r="DP8" s="590"/>
      <c r="DQ8" s="594">
        <v>5644057</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23870</v>
      </c>
      <c r="S9" s="589"/>
      <c r="T9" s="589"/>
      <c r="U9" s="589"/>
      <c r="V9" s="589"/>
      <c r="W9" s="589"/>
      <c r="X9" s="589"/>
      <c r="Y9" s="590"/>
      <c r="Z9" s="641">
        <v>0.1</v>
      </c>
      <c r="AA9" s="641"/>
      <c r="AB9" s="641"/>
      <c r="AC9" s="641"/>
      <c r="AD9" s="642">
        <v>23870</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2101073</v>
      </c>
      <c r="BH9" s="589"/>
      <c r="BI9" s="589"/>
      <c r="BJ9" s="589"/>
      <c r="BK9" s="589"/>
      <c r="BL9" s="589"/>
      <c r="BM9" s="589"/>
      <c r="BN9" s="590"/>
      <c r="BO9" s="641">
        <v>30.7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3056876</v>
      </c>
      <c r="CS9" s="589"/>
      <c r="CT9" s="589"/>
      <c r="CU9" s="589"/>
      <c r="CV9" s="589"/>
      <c r="CW9" s="589"/>
      <c r="CX9" s="589"/>
      <c r="CY9" s="590"/>
      <c r="CZ9" s="641">
        <v>6.8</v>
      </c>
      <c r="DA9" s="641"/>
      <c r="DB9" s="641"/>
      <c r="DC9" s="641"/>
      <c r="DD9" s="594">
        <v>731532</v>
      </c>
      <c r="DE9" s="589"/>
      <c r="DF9" s="589"/>
      <c r="DG9" s="589"/>
      <c r="DH9" s="589"/>
      <c r="DI9" s="589"/>
      <c r="DJ9" s="589"/>
      <c r="DK9" s="589"/>
      <c r="DL9" s="589"/>
      <c r="DM9" s="589"/>
      <c r="DN9" s="589"/>
      <c r="DO9" s="589"/>
      <c r="DP9" s="590"/>
      <c r="DQ9" s="594">
        <v>2086164</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664845</v>
      </c>
      <c r="S10" s="589"/>
      <c r="T10" s="589"/>
      <c r="U10" s="589"/>
      <c r="V10" s="589"/>
      <c r="W10" s="589"/>
      <c r="X10" s="589"/>
      <c r="Y10" s="590"/>
      <c r="Z10" s="641">
        <v>1.4</v>
      </c>
      <c r="AA10" s="641"/>
      <c r="AB10" s="641"/>
      <c r="AC10" s="641"/>
      <c r="AD10" s="642">
        <v>664845</v>
      </c>
      <c r="AE10" s="642"/>
      <c r="AF10" s="642"/>
      <c r="AG10" s="642"/>
      <c r="AH10" s="642"/>
      <c r="AI10" s="642"/>
      <c r="AJ10" s="642"/>
      <c r="AK10" s="642"/>
      <c r="AL10" s="611">
        <v>2.8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184933</v>
      </c>
      <c r="BH10" s="589"/>
      <c r="BI10" s="589"/>
      <c r="BJ10" s="589"/>
      <c r="BK10" s="589"/>
      <c r="BL10" s="589"/>
      <c r="BM10" s="589"/>
      <c r="BN10" s="590"/>
      <c r="BO10" s="641">
        <v>2.7</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198151</v>
      </c>
      <c r="CS10" s="589"/>
      <c r="CT10" s="589"/>
      <c r="CU10" s="589"/>
      <c r="CV10" s="589"/>
      <c r="CW10" s="589"/>
      <c r="CX10" s="589"/>
      <c r="CY10" s="590"/>
      <c r="CZ10" s="641">
        <v>0.4</v>
      </c>
      <c r="DA10" s="641"/>
      <c r="DB10" s="641"/>
      <c r="DC10" s="641"/>
      <c r="DD10" s="594" t="s">
        <v>220</v>
      </c>
      <c r="DE10" s="589"/>
      <c r="DF10" s="589"/>
      <c r="DG10" s="589"/>
      <c r="DH10" s="589"/>
      <c r="DI10" s="589"/>
      <c r="DJ10" s="589"/>
      <c r="DK10" s="589"/>
      <c r="DL10" s="589"/>
      <c r="DM10" s="589"/>
      <c r="DN10" s="589"/>
      <c r="DO10" s="589"/>
      <c r="DP10" s="590"/>
      <c r="DQ10" s="594">
        <v>28151</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8294</v>
      </c>
      <c r="S11" s="589"/>
      <c r="T11" s="589"/>
      <c r="U11" s="589"/>
      <c r="V11" s="589"/>
      <c r="W11" s="589"/>
      <c r="X11" s="589"/>
      <c r="Y11" s="590"/>
      <c r="Z11" s="641">
        <v>0</v>
      </c>
      <c r="AA11" s="641"/>
      <c r="AB11" s="641"/>
      <c r="AC11" s="641"/>
      <c r="AD11" s="642">
        <v>8294</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346614</v>
      </c>
      <c r="BH11" s="589"/>
      <c r="BI11" s="589"/>
      <c r="BJ11" s="589"/>
      <c r="BK11" s="589"/>
      <c r="BL11" s="589"/>
      <c r="BM11" s="589"/>
      <c r="BN11" s="590"/>
      <c r="BO11" s="641">
        <v>5.0999999999999996</v>
      </c>
      <c r="BP11" s="641"/>
      <c r="BQ11" s="641"/>
      <c r="BR11" s="641"/>
      <c r="BS11" s="594">
        <v>56474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2986985</v>
      </c>
      <c r="CS11" s="589"/>
      <c r="CT11" s="589"/>
      <c r="CU11" s="589"/>
      <c r="CV11" s="589"/>
      <c r="CW11" s="589"/>
      <c r="CX11" s="589"/>
      <c r="CY11" s="590"/>
      <c r="CZ11" s="641">
        <v>6.7</v>
      </c>
      <c r="DA11" s="641"/>
      <c r="DB11" s="641"/>
      <c r="DC11" s="641"/>
      <c r="DD11" s="594">
        <v>1175641</v>
      </c>
      <c r="DE11" s="589"/>
      <c r="DF11" s="589"/>
      <c r="DG11" s="589"/>
      <c r="DH11" s="589"/>
      <c r="DI11" s="589"/>
      <c r="DJ11" s="589"/>
      <c r="DK11" s="589"/>
      <c r="DL11" s="589"/>
      <c r="DM11" s="589"/>
      <c r="DN11" s="589"/>
      <c r="DO11" s="589"/>
      <c r="DP11" s="590"/>
      <c r="DQ11" s="594">
        <v>1408054</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3255992</v>
      </c>
      <c r="BH12" s="589"/>
      <c r="BI12" s="589"/>
      <c r="BJ12" s="589"/>
      <c r="BK12" s="589"/>
      <c r="BL12" s="589"/>
      <c r="BM12" s="589"/>
      <c r="BN12" s="590"/>
      <c r="BO12" s="641">
        <v>47.6</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978618</v>
      </c>
      <c r="CS12" s="589"/>
      <c r="CT12" s="589"/>
      <c r="CU12" s="589"/>
      <c r="CV12" s="589"/>
      <c r="CW12" s="589"/>
      <c r="CX12" s="589"/>
      <c r="CY12" s="590"/>
      <c r="CZ12" s="641">
        <v>2.2000000000000002</v>
      </c>
      <c r="DA12" s="641"/>
      <c r="DB12" s="641"/>
      <c r="DC12" s="641"/>
      <c r="DD12" s="594">
        <v>31293</v>
      </c>
      <c r="DE12" s="589"/>
      <c r="DF12" s="589"/>
      <c r="DG12" s="589"/>
      <c r="DH12" s="589"/>
      <c r="DI12" s="589"/>
      <c r="DJ12" s="589"/>
      <c r="DK12" s="589"/>
      <c r="DL12" s="589"/>
      <c r="DM12" s="589"/>
      <c r="DN12" s="589"/>
      <c r="DO12" s="589"/>
      <c r="DP12" s="590"/>
      <c r="DQ12" s="594">
        <v>518272</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59563</v>
      </c>
      <c r="S13" s="589"/>
      <c r="T13" s="589"/>
      <c r="U13" s="589"/>
      <c r="V13" s="589"/>
      <c r="W13" s="589"/>
      <c r="X13" s="589"/>
      <c r="Y13" s="590"/>
      <c r="Z13" s="641">
        <v>0.1</v>
      </c>
      <c r="AA13" s="641"/>
      <c r="AB13" s="641"/>
      <c r="AC13" s="641"/>
      <c r="AD13" s="642">
        <v>59563</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3225811</v>
      </c>
      <c r="BH13" s="589"/>
      <c r="BI13" s="589"/>
      <c r="BJ13" s="589"/>
      <c r="BK13" s="589"/>
      <c r="BL13" s="589"/>
      <c r="BM13" s="589"/>
      <c r="BN13" s="590"/>
      <c r="BO13" s="641">
        <v>47.1</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4709829</v>
      </c>
      <c r="CS13" s="589"/>
      <c r="CT13" s="589"/>
      <c r="CU13" s="589"/>
      <c r="CV13" s="589"/>
      <c r="CW13" s="589"/>
      <c r="CX13" s="589"/>
      <c r="CY13" s="590"/>
      <c r="CZ13" s="641">
        <v>10.5</v>
      </c>
      <c r="DA13" s="641"/>
      <c r="DB13" s="641"/>
      <c r="DC13" s="641"/>
      <c r="DD13" s="594">
        <v>2571655</v>
      </c>
      <c r="DE13" s="589"/>
      <c r="DF13" s="589"/>
      <c r="DG13" s="589"/>
      <c r="DH13" s="589"/>
      <c r="DI13" s="589"/>
      <c r="DJ13" s="589"/>
      <c r="DK13" s="589"/>
      <c r="DL13" s="589"/>
      <c r="DM13" s="589"/>
      <c r="DN13" s="589"/>
      <c r="DO13" s="589"/>
      <c r="DP13" s="590"/>
      <c r="DQ13" s="594">
        <v>2212292</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158283</v>
      </c>
      <c r="BH14" s="589"/>
      <c r="BI14" s="589"/>
      <c r="BJ14" s="589"/>
      <c r="BK14" s="589"/>
      <c r="BL14" s="589"/>
      <c r="BM14" s="589"/>
      <c r="BN14" s="590"/>
      <c r="BO14" s="641">
        <v>2.2999999999999998</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1538544</v>
      </c>
      <c r="CS14" s="589"/>
      <c r="CT14" s="589"/>
      <c r="CU14" s="589"/>
      <c r="CV14" s="589"/>
      <c r="CW14" s="589"/>
      <c r="CX14" s="589"/>
      <c r="CY14" s="590"/>
      <c r="CZ14" s="641">
        <v>3.4</v>
      </c>
      <c r="DA14" s="641"/>
      <c r="DB14" s="641"/>
      <c r="DC14" s="641"/>
      <c r="DD14" s="594">
        <v>39328</v>
      </c>
      <c r="DE14" s="589"/>
      <c r="DF14" s="589"/>
      <c r="DG14" s="589"/>
      <c r="DH14" s="589"/>
      <c r="DI14" s="589"/>
      <c r="DJ14" s="589"/>
      <c r="DK14" s="589"/>
      <c r="DL14" s="589"/>
      <c r="DM14" s="589"/>
      <c r="DN14" s="589"/>
      <c r="DO14" s="589"/>
      <c r="DP14" s="590"/>
      <c r="DQ14" s="594">
        <v>1229715</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20358</v>
      </c>
      <c r="S15" s="589"/>
      <c r="T15" s="589"/>
      <c r="U15" s="589"/>
      <c r="V15" s="589"/>
      <c r="W15" s="589"/>
      <c r="X15" s="589"/>
      <c r="Y15" s="590"/>
      <c r="Z15" s="641">
        <v>0</v>
      </c>
      <c r="AA15" s="641"/>
      <c r="AB15" s="641"/>
      <c r="AC15" s="641"/>
      <c r="AD15" s="642">
        <v>20358</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393629</v>
      </c>
      <c r="BH15" s="589"/>
      <c r="BI15" s="589"/>
      <c r="BJ15" s="589"/>
      <c r="BK15" s="589"/>
      <c r="BL15" s="589"/>
      <c r="BM15" s="589"/>
      <c r="BN15" s="590"/>
      <c r="BO15" s="641">
        <v>5.8</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5739686</v>
      </c>
      <c r="CS15" s="589"/>
      <c r="CT15" s="589"/>
      <c r="CU15" s="589"/>
      <c r="CV15" s="589"/>
      <c r="CW15" s="589"/>
      <c r="CX15" s="589"/>
      <c r="CY15" s="590"/>
      <c r="CZ15" s="641">
        <v>12.8</v>
      </c>
      <c r="DA15" s="641"/>
      <c r="DB15" s="641"/>
      <c r="DC15" s="641"/>
      <c r="DD15" s="594">
        <v>3593093</v>
      </c>
      <c r="DE15" s="589"/>
      <c r="DF15" s="589"/>
      <c r="DG15" s="589"/>
      <c r="DH15" s="589"/>
      <c r="DI15" s="589"/>
      <c r="DJ15" s="589"/>
      <c r="DK15" s="589"/>
      <c r="DL15" s="589"/>
      <c r="DM15" s="589"/>
      <c r="DN15" s="589"/>
      <c r="DO15" s="589"/>
      <c r="DP15" s="590"/>
      <c r="DQ15" s="594">
        <v>2301565</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17465870</v>
      </c>
      <c r="S16" s="589"/>
      <c r="T16" s="589"/>
      <c r="U16" s="589"/>
      <c r="V16" s="589"/>
      <c r="W16" s="589"/>
      <c r="X16" s="589"/>
      <c r="Y16" s="590"/>
      <c r="Z16" s="641">
        <v>37.9</v>
      </c>
      <c r="AA16" s="641"/>
      <c r="AB16" s="641"/>
      <c r="AC16" s="641"/>
      <c r="AD16" s="642">
        <v>15613599</v>
      </c>
      <c r="AE16" s="642"/>
      <c r="AF16" s="642"/>
      <c r="AG16" s="642"/>
      <c r="AH16" s="642"/>
      <c r="AI16" s="642"/>
      <c r="AJ16" s="642"/>
      <c r="AK16" s="642"/>
      <c r="AL16" s="611">
        <v>66.599999999999994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355007</v>
      </c>
      <c r="CS16" s="589"/>
      <c r="CT16" s="589"/>
      <c r="CU16" s="589"/>
      <c r="CV16" s="589"/>
      <c r="CW16" s="589"/>
      <c r="CX16" s="589"/>
      <c r="CY16" s="590"/>
      <c r="CZ16" s="641">
        <v>0.8</v>
      </c>
      <c r="DA16" s="641"/>
      <c r="DB16" s="641"/>
      <c r="DC16" s="641"/>
      <c r="DD16" s="594" t="s">
        <v>220</v>
      </c>
      <c r="DE16" s="589"/>
      <c r="DF16" s="589"/>
      <c r="DG16" s="589"/>
      <c r="DH16" s="589"/>
      <c r="DI16" s="589"/>
      <c r="DJ16" s="589"/>
      <c r="DK16" s="589"/>
      <c r="DL16" s="589"/>
      <c r="DM16" s="589"/>
      <c r="DN16" s="589"/>
      <c r="DO16" s="589"/>
      <c r="DP16" s="590"/>
      <c r="DQ16" s="594">
        <v>145112</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15613599</v>
      </c>
      <c r="S17" s="589"/>
      <c r="T17" s="589"/>
      <c r="U17" s="589"/>
      <c r="V17" s="589"/>
      <c r="W17" s="589"/>
      <c r="X17" s="589"/>
      <c r="Y17" s="590"/>
      <c r="Z17" s="641">
        <v>33.9</v>
      </c>
      <c r="AA17" s="641"/>
      <c r="AB17" s="641"/>
      <c r="AC17" s="641"/>
      <c r="AD17" s="642">
        <v>15613599</v>
      </c>
      <c r="AE17" s="642"/>
      <c r="AF17" s="642"/>
      <c r="AG17" s="642"/>
      <c r="AH17" s="642"/>
      <c r="AI17" s="642"/>
      <c r="AJ17" s="642"/>
      <c r="AK17" s="642"/>
      <c r="AL17" s="611">
        <v>66.599999999999994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8479697</v>
      </c>
      <c r="CS17" s="589"/>
      <c r="CT17" s="589"/>
      <c r="CU17" s="589"/>
      <c r="CV17" s="589"/>
      <c r="CW17" s="589"/>
      <c r="CX17" s="589"/>
      <c r="CY17" s="590"/>
      <c r="CZ17" s="641">
        <v>18.899999999999999</v>
      </c>
      <c r="DA17" s="641"/>
      <c r="DB17" s="641"/>
      <c r="DC17" s="641"/>
      <c r="DD17" s="594" t="s">
        <v>220</v>
      </c>
      <c r="DE17" s="589"/>
      <c r="DF17" s="589"/>
      <c r="DG17" s="589"/>
      <c r="DH17" s="589"/>
      <c r="DI17" s="589"/>
      <c r="DJ17" s="589"/>
      <c r="DK17" s="589"/>
      <c r="DL17" s="589"/>
      <c r="DM17" s="589"/>
      <c r="DN17" s="589"/>
      <c r="DO17" s="589"/>
      <c r="DP17" s="590"/>
      <c r="DQ17" s="594">
        <v>8313114</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1852259</v>
      </c>
      <c r="S18" s="589"/>
      <c r="T18" s="589"/>
      <c r="U18" s="589"/>
      <c r="V18" s="589"/>
      <c r="W18" s="589"/>
      <c r="X18" s="589"/>
      <c r="Y18" s="590"/>
      <c r="Z18" s="641">
        <v>4</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12</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312632</v>
      </c>
      <c r="BH19" s="589"/>
      <c r="BI19" s="589"/>
      <c r="BJ19" s="589"/>
      <c r="BK19" s="589"/>
      <c r="BL19" s="589"/>
      <c r="BM19" s="589"/>
      <c r="BN19" s="590"/>
      <c r="BO19" s="641">
        <v>4.5999999999999996</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25566097</v>
      </c>
      <c r="S20" s="589"/>
      <c r="T20" s="589"/>
      <c r="U20" s="589"/>
      <c r="V20" s="589"/>
      <c r="W20" s="589"/>
      <c r="X20" s="589"/>
      <c r="Y20" s="590"/>
      <c r="Z20" s="641">
        <v>55.5</v>
      </c>
      <c r="AA20" s="641"/>
      <c r="AB20" s="641"/>
      <c r="AC20" s="641"/>
      <c r="AD20" s="642">
        <v>23405899</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312632</v>
      </c>
      <c r="BH20" s="589"/>
      <c r="BI20" s="589"/>
      <c r="BJ20" s="589"/>
      <c r="BK20" s="589"/>
      <c r="BL20" s="589"/>
      <c r="BM20" s="589"/>
      <c r="BN20" s="590"/>
      <c r="BO20" s="641">
        <v>4.5999999999999996</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44814709</v>
      </c>
      <c r="CS20" s="589"/>
      <c r="CT20" s="589"/>
      <c r="CU20" s="589"/>
      <c r="CV20" s="589"/>
      <c r="CW20" s="589"/>
      <c r="CX20" s="589"/>
      <c r="CY20" s="590"/>
      <c r="CZ20" s="641">
        <v>100</v>
      </c>
      <c r="DA20" s="641"/>
      <c r="DB20" s="641"/>
      <c r="DC20" s="641"/>
      <c r="DD20" s="594">
        <v>10577928</v>
      </c>
      <c r="DE20" s="589"/>
      <c r="DF20" s="589"/>
      <c r="DG20" s="589"/>
      <c r="DH20" s="589"/>
      <c r="DI20" s="589"/>
      <c r="DJ20" s="589"/>
      <c r="DK20" s="589"/>
      <c r="DL20" s="589"/>
      <c r="DM20" s="589"/>
      <c r="DN20" s="589"/>
      <c r="DO20" s="589"/>
      <c r="DP20" s="590"/>
      <c r="DQ20" s="594">
        <v>28683540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13271</v>
      </c>
      <c r="S21" s="589"/>
      <c r="T21" s="589"/>
      <c r="U21" s="589"/>
      <c r="V21" s="589"/>
      <c r="W21" s="589"/>
      <c r="X21" s="589"/>
      <c r="Y21" s="590"/>
      <c r="Z21" s="641">
        <v>0</v>
      </c>
      <c r="AA21" s="641"/>
      <c r="AB21" s="641"/>
      <c r="AC21" s="641"/>
      <c r="AD21" s="642">
        <v>13271</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4705</v>
      </c>
      <c r="BH21" s="589"/>
      <c r="BI21" s="589"/>
      <c r="BJ21" s="589"/>
      <c r="BK21" s="589"/>
      <c r="BL21" s="589"/>
      <c r="BM21" s="589"/>
      <c r="BN21" s="590"/>
      <c r="BO21" s="641">
        <v>0.1</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166287</v>
      </c>
      <c r="S22" s="589"/>
      <c r="T22" s="589"/>
      <c r="U22" s="589"/>
      <c r="V22" s="589"/>
      <c r="W22" s="589"/>
      <c r="X22" s="589"/>
      <c r="Y22" s="590"/>
      <c r="Z22" s="641">
        <v>0.4</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569963</v>
      </c>
      <c r="S23" s="589"/>
      <c r="T23" s="589"/>
      <c r="U23" s="589"/>
      <c r="V23" s="589"/>
      <c r="W23" s="589"/>
      <c r="X23" s="589"/>
      <c r="Y23" s="590"/>
      <c r="Z23" s="641">
        <v>1.2</v>
      </c>
      <c r="AA23" s="641"/>
      <c r="AB23" s="641"/>
      <c r="AC23" s="641"/>
      <c r="AD23" s="642">
        <v>12619</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307927</v>
      </c>
      <c r="BH23" s="589"/>
      <c r="BI23" s="589"/>
      <c r="BJ23" s="589"/>
      <c r="BK23" s="589"/>
      <c r="BL23" s="589"/>
      <c r="BM23" s="589"/>
      <c r="BN23" s="590"/>
      <c r="BO23" s="641">
        <v>4.5</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77995</v>
      </c>
      <c r="S24" s="589"/>
      <c r="T24" s="589"/>
      <c r="U24" s="589"/>
      <c r="V24" s="589"/>
      <c r="W24" s="589"/>
      <c r="X24" s="589"/>
      <c r="Y24" s="590"/>
      <c r="Z24" s="641">
        <v>0.2</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17604014</v>
      </c>
      <c r="CS24" s="639"/>
      <c r="CT24" s="639"/>
      <c r="CU24" s="639"/>
      <c r="CV24" s="639"/>
      <c r="CW24" s="639"/>
      <c r="CX24" s="639"/>
      <c r="CY24" s="686"/>
      <c r="CZ24" s="690">
        <v>39.299999999999997</v>
      </c>
      <c r="DA24" s="691"/>
      <c r="DB24" s="691"/>
      <c r="DC24" s="692"/>
      <c r="DD24" s="685">
        <v>14272903</v>
      </c>
      <c r="DE24" s="639"/>
      <c r="DF24" s="639"/>
      <c r="DG24" s="639"/>
      <c r="DH24" s="639"/>
      <c r="DI24" s="639"/>
      <c r="DJ24" s="639"/>
      <c r="DK24" s="686"/>
      <c r="DL24" s="685">
        <v>11880705</v>
      </c>
      <c r="DM24" s="639"/>
      <c r="DN24" s="639"/>
      <c r="DO24" s="639"/>
      <c r="DP24" s="639"/>
      <c r="DQ24" s="639"/>
      <c r="DR24" s="639"/>
      <c r="DS24" s="639"/>
      <c r="DT24" s="639"/>
      <c r="DU24" s="639"/>
      <c r="DV24" s="686"/>
      <c r="DW24" s="687">
        <v>47.7</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4428921</v>
      </c>
      <c r="S25" s="589"/>
      <c r="T25" s="589"/>
      <c r="U25" s="589"/>
      <c r="V25" s="589"/>
      <c r="W25" s="589"/>
      <c r="X25" s="589"/>
      <c r="Y25" s="590"/>
      <c r="Z25" s="641">
        <v>9.6</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4974342</v>
      </c>
      <c r="CS25" s="607"/>
      <c r="CT25" s="607"/>
      <c r="CU25" s="607"/>
      <c r="CV25" s="607"/>
      <c r="CW25" s="607"/>
      <c r="CX25" s="607"/>
      <c r="CY25" s="608"/>
      <c r="CZ25" s="591">
        <v>11.1</v>
      </c>
      <c r="DA25" s="609"/>
      <c r="DB25" s="609"/>
      <c r="DC25" s="610"/>
      <c r="DD25" s="594">
        <v>4554554</v>
      </c>
      <c r="DE25" s="607"/>
      <c r="DF25" s="607"/>
      <c r="DG25" s="607"/>
      <c r="DH25" s="607"/>
      <c r="DI25" s="607"/>
      <c r="DJ25" s="607"/>
      <c r="DK25" s="608"/>
      <c r="DL25" s="594">
        <v>4132978</v>
      </c>
      <c r="DM25" s="607"/>
      <c r="DN25" s="607"/>
      <c r="DO25" s="607"/>
      <c r="DP25" s="607"/>
      <c r="DQ25" s="607"/>
      <c r="DR25" s="607"/>
      <c r="DS25" s="607"/>
      <c r="DT25" s="607"/>
      <c r="DU25" s="607"/>
      <c r="DV25" s="608"/>
      <c r="DW25" s="611">
        <v>16.600000000000001</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3044176</v>
      </c>
      <c r="CS26" s="589"/>
      <c r="CT26" s="589"/>
      <c r="CU26" s="589"/>
      <c r="CV26" s="589"/>
      <c r="CW26" s="589"/>
      <c r="CX26" s="589"/>
      <c r="CY26" s="590"/>
      <c r="CZ26" s="591">
        <v>6.8</v>
      </c>
      <c r="DA26" s="609"/>
      <c r="DB26" s="609"/>
      <c r="DC26" s="610"/>
      <c r="DD26" s="594">
        <v>2659843</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2271769</v>
      </c>
      <c r="S27" s="589"/>
      <c r="T27" s="589"/>
      <c r="U27" s="589"/>
      <c r="V27" s="589"/>
      <c r="W27" s="589"/>
      <c r="X27" s="589"/>
      <c r="Y27" s="590"/>
      <c r="Z27" s="641">
        <v>4.9000000000000004</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6845524</v>
      </c>
      <c r="BH27" s="589"/>
      <c r="BI27" s="589"/>
      <c r="BJ27" s="589"/>
      <c r="BK27" s="589"/>
      <c r="BL27" s="589"/>
      <c r="BM27" s="589"/>
      <c r="BN27" s="590"/>
      <c r="BO27" s="641">
        <v>100</v>
      </c>
      <c r="BP27" s="641"/>
      <c r="BQ27" s="641"/>
      <c r="BR27" s="641"/>
      <c r="BS27" s="594">
        <v>56474</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4149975</v>
      </c>
      <c r="CS27" s="607"/>
      <c r="CT27" s="607"/>
      <c r="CU27" s="607"/>
      <c r="CV27" s="607"/>
      <c r="CW27" s="607"/>
      <c r="CX27" s="607"/>
      <c r="CY27" s="608"/>
      <c r="CZ27" s="591">
        <v>9.3000000000000007</v>
      </c>
      <c r="DA27" s="609"/>
      <c r="DB27" s="609"/>
      <c r="DC27" s="610"/>
      <c r="DD27" s="594">
        <v>1405235</v>
      </c>
      <c r="DE27" s="607"/>
      <c r="DF27" s="607"/>
      <c r="DG27" s="607"/>
      <c r="DH27" s="607"/>
      <c r="DI27" s="607"/>
      <c r="DJ27" s="607"/>
      <c r="DK27" s="608"/>
      <c r="DL27" s="594">
        <v>1402746</v>
      </c>
      <c r="DM27" s="607"/>
      <c r="DN27" s="607"/>
      <c r="DO27" s="607"/>
      <c r="DP27" s="607"/>
      <c r="DQ27" s="607"/>
      <c r="DR27" s="607"/>
      <c r="DS27" s="607"/>
      <c r="DT27" s="607"/>
      <c r="DU27" s="607"/>
      <c r="DV27" s="608"/>
      <c r="DW27" s="611">
        <v>5.6</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227084</v>
      </c>
      <c r="S28" s="589"/>
      <c r="T28" s="589"/>
      <c r="U28" s="589"/>
      <c r="V28" s="589"/>
      <c r="W28" s="589"/>
      <c r="X28" s="589"/>
      <c r="Y28" s="590"/>
      <c r="Z28" s="641">
        <v>0.5</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8479697</v>
      </c>
      <c r="CS28" s="589"/>
      <c r="CT28" s="589"/>
      <c r="CU28" s="589"/>
      <c r="CV28" s="589"/>
      <c r="CW28" s="589"/>
      <c r="CX28" s="589"/>
      <c r="CY28" s="590"/>
      <c r="CZ28" s="591">
        <v>18.899999999999999</v>
      </c>
      <c r="DA28" s="609"/>
      <c r="DB28" s="609"/>
      <c r="DC28" s="610"/>
      <c r="DD28" s="594">
        <v>8313114</v>
      </c>
      <c r="DE28" s="589"/>
      <c r="DF28" s="589"/>
      <c r="DG28" s="589"/>
      <c r="DH28" s="589"/>
      <c r="DI28" s="589"/>
      <c r="DJ28" s="589"/>
      <c r="DK28" s="590"/>
      <c r="DL28" s="594">
        <v>6344981</v>
      </c>
      <c r="DM28" s="589"/>
      <c r="DN28" s="589"/>
      <c r="DO28" s="589"/>
      <c r="DP28" s="589"/>
      <c r="DQ28" s="589"/>
      <c r="DR28" s="589"/>
      <c r="DS28" s="589"/>
      <c r="DT28" s="589"/>
      <c r="DU28" s="589"/>
      <c r="DV28" s="590"/>
      <c r="DW28" s="611">
        <v>25.5</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133412</v>
      </c>
      <c r="S29" s="589"/>
      <c r="T29" s="589"/>
      <c r="U29" s="589"/>
      <c r="V29" s="589"/>
      <c r="W29" s="589"/>
      <c r="X29" s="589"/>
      <c r="Y29" s="590"/>
      <c r="Z29" s="641">
        <v>0.3</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8479015</v>
      </c>
      <c r="CS29" s="607"/>
      <c r="CT29" s="607"/>
      <c r="CU29" s="607"/>
      <c r="CV29" s="607"/>
      <c r="CW29" s="607"/>
      <c r="CX29" s="607"/>
      <c r="CY29" s="608"/>
      <c r="CZ29" s="591">
        <v>18.899999999999999</v>
      </c>
      <c r="DA29" s="609"/>
      <c r="DB29" s="609"/>
      <c r="DC29" s="610"/>
      <c r="DD29" s="594">
        <v>8312432</v>
      </c>
      <c r="DE29" s="607"/>
      <c r="DF29" s="607"/>
      <c r="DG29" s="607"/>
      <c r="DH29" s="607"/>
      <c r="DI29" s="607"/>
      <c r="DJ29" s="607"/>
      <c r="DK29" s="608"/>
      <c r="DL29" s="594">
        <v>6344299</v>
      </c>
      <c r="DM29" s="607"/>
      <c r="DN29" s="607"/>
      <c r="DO29" s="607"/>
      <c r="DP29" s="607"/>
      <c r="DQ29" s="607"/>
      <c r="DR29" s="607"/>
      <c r="DS29" s="607"/>
      <c r="DT29" s="607"/>
      <c r="DU29" s="607"/>
      <c r="DV29" s="608"/>
      <c r="DW29" s="611">
        <v>25.5</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2578337</v>
      </c>
      <c r="S30" s="589"/>
      <c r="T30" s="589"/>
      <c r="U30" s="589"/>
      <c r="V30" s="589"/>
      <c r="W30" s="589"/>
      <c r="X30" s="589"/>
      <c r="Y30" s="590"/>
      <c r="Z30" s="641">
        <v>5.6</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99.3</v>
      </c>
      <c r="BH30" s="655"/>
      <c r="BI30" s="655"/>
      <c r="BJ30" s="655"/>
      <c r="BK30" s="655"/>
      <c r="BL30" s="655"/>
      <c r="BM30" s="656">
        <v>96.5</v>
      </c>
      <c r="BN30" s="655"/>
      <c r="BO30" s="655"/>
      <c r="BP30" s="655"/>
      <c r="BQ30" s="657"/>
      <c r="BR30" s="654">
        <v>99.1</v>
      </c>
      <c r="BS30" s="655"/>
      <c r="BT30" s="655"/>
      <c r="BU30" s="655"/>
      <c r="BV30" s="655"/>
      <c r="BW30" s="655"/>
      <c r="BX30" s="656">
        <v>95.6</v>
      </c>
      <c r="BY30" s="655"/>
      <c r="BZ30" s="655"/>
      <c r="CA30" s="655"/>
      <c r="CB30" s="657"/>
      <c r="CD30" s="660"/>
      <c r="CE30" s="661"/>
      <c r="CF30" s="625" t="s">
        <v>292</v>
      </c>
      <c r="CG30" s="622"/>
      <c r="CH30" s="622"/>
      <c r="CI30" s="622"/>
      <c r="CJ30" s="622"/>
      <c r="CK30" s="622"/>
      <c r="CL30" s="622"/>
      <c r="CM30" s="622"/>
      <c r="CN30" s="622"/>
      <c r="CO30" s="622"/>
      <c r="CP30" s="622"/>
      <c r="CQ30" s="623"/>
      <c r="CR30" s="588">
        <v>8030976</v>
      </c>
      <c r="CS30" s="589"/>
      <c r="CT30" s="589"/>
      <c r="CU30" s="589"/>
      <c r="CV30" s="589"/>
      <c r="CW30" s="589"/>
      <c r="CX30" s="589"/>
      <c r="CY30" s="590"/>
      <c r="CZ30" s="591">
        <v>17.899999999999999</v>
      </c>
      <c r="DA30" s="609"/>
      <c r="DB30" s="609"/>
      <c r="DC30" s="610"/>
      <c r="DD30" s="594">
        <v>7864393</v>
      </c>
      <c r="DE30" s="589"/>
      <c r="DF30" s="589"/>
      <c r="DG30" s="589"/>
      <c r="DH30" s="589"/>
      <c r="DI30" s="589"/>
      <c r="DJ30" s="589"/>
      <c r="DK30" s="590"/>
      <c r="DL30" s="594">
        <v>5896260</v>
      </c>
      <c r="DM30" s="589"/>
      <c r="DN30" s="589"/>
      <c r="DO30" s="589"/>
      <c r="DP30" s="589"/>
      <c r="DQ30" s="589"/>
      <c r="DR30" s="589"/>
      <c r="DS30" s="589"/>
      <c r="DT30" s="589"/>
      <c r="DU30" s="589"/>
      <c r="DV30" s="590"/>
      <c r="DW30" s="611">
        <v>23.7</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1265990</v>
      </c>
      <c r="S31" s="589"/>
      <c r="T31" s="589"/>
      <c r="U31" s="589"/>
      <c r="V31" s="589"/>
      <c r="W31" s="589"/>
      <c r="X31" s="589"/>
      <c r="Y31" s="590"/>
      <c r="Z31" s="641">
        <v>2.7</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99.2</v>
      </c>
      <c r="BH31" s="607"/>
      <c r="BI31" s="607"/>
      <c r="BJ31" s="607"/>
      <c r="BK31" s="607"/>
      <c r="BL31" s="607"/>
      <c r="BM31" s="643">
        <v>96.2</v>
      </c>
      <c r="BN31" s="653"/>
      <c r="BO31" s="653"/>
      <c r="BP31" s="653"/>
      <c r="BQ31" s="617"/>
      <c r="BR31" s="652">
        <v>99</v>
      </c>
      <c r="BS31" s="607"/>
      <c r="BT31" s="607"/>
      <c r="BU31" s="607"/>
      <c r="BV31" s="607"/>
      <c r="BW31" s="607"/>
      <c r="BX31" s="643">
        <v>95.8</v>
      </c>
      <c r="BY31" s="653"/>
      <c r="BZ31" s="653"/>
      <c r="CA31" s="653"/>
      <c r="CB31" s="617"/>
      <c r="CD31" s="660"/>
      <c r="CE31" s="661"/>
      <c r="CF31" s="625" t="s">
        <v>296</v>
      </c>
      <c r="CG31" s="622"/>
      <c r="CH31" s="622"/>
      <c r="CI31" s="622"/>
      <c r="CJ31" s="622"/>
      <c r="CK31" s="622"/>
      <c r="CL31" s="622"/>
      <c r="CM31" s="622"/>
      <c r="CN31" s="622"/>
      <c r="CO31" s="622"/>
      <c r="CP31" s="622"/>
      <c r="CQ31" s="623"/>
      <c r="CR31" s="588">
        <v>448039</v>
      </c>
      <c r="CS31" s="607"/>
      <c r="CT31" s="607"/>
      <c r="CU31" s="607"/>
      <c r="CV31" s="607"/>
      <c r="CW31" s="607"/>
      <c r="CX31" s="607"/>
      <c r="CY31" s="608"/>
      <c r="CZ31" s="591">
        <v>1</v>
      </c>
      <c r="DA31" s="609"/>
      <c r="DB31" s="609"/>
      <c r="DC31" s="610"/>
      <c r="DD31" s="594">
        <v>448039</v>
      </c>
      <c r="DE31" s="607"/>
      <c r="DF31" s="607"/>
      <c r="DG31" s="607"/>
      <c r="DH31" s="607"/>
      <c r="DI31" s="607"/>
      <c r="DJ31" s="607"/>
      <c r="DK31" s="608"/>
      <c r="DL31" s="594">
        <v>448039</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746102</v>
      </c>
      <c r="S32" s="589"/>
      <c r="T32" s="589"/>
      <c r="U32" s="589"/>
      <c r="V32" s="589"/>
      <c r="W32" s="589"/>
      <c r="X32" s="589"/>
      <c r="Y32" s="590"/>
      <c r="Z32" s="641">
        <v>1.6</v>
      </c>
      <c r="AA32" s="641"/>
      <c r="AB32" s="641"/>
      <c r="AC32" s="641"/>
      <c r="AD32" s="642">
        <v>438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99.4</v>
      </c>
      <c r="BH32" s="573"/>
      <c r="BI32" s="573"/>
      <c r="BJ32" s="573"/>
      <c r="BK32" s="573"/>
      <c r="BL32" s="573"/>
      <c r="BM32" s="636">
        <v>96.5</v>
      </c>
      <c r="BN32" s="573"/>
      <c r="BO32" s="573"/>
      <c r="BP32" s="573"/>
      <c r="BQ32" s="630"/>
      <c r="BR32" s="651">
        <v>99.1</v>
      </c>
      <c r="BS32" s="573"/>
      <c r="BT32" s="573"/>
      <c r="BU32" s="573"/>
      <c r="BV32" s="573"/>
      <c r="BW32" s="573"/>
      <c r="BX32" s="636">
        <v>95.4</v>
      </c>
      <c r="BY32" s="573"/>
      <c r="BZ32" s="573"/>
      <c r="CA32" s="573"/>
      <c r="CB32" s="630"/>
      <c r="CD32" s="662"/>
      <c r="CE32" s="663"/>
      <c r="CF32" s="625" t="s">
        <v>299</v>
      </c>
      <c r="CG32" s="622"/>
      <c r="CH32" s="622"/>
      <c r="CI32" s="622"/>
      <c r="CJ32" s="622"/>
      <c r="CK32" s="622"/>
      <c r="CL32" s="622"/>
      <c r="CM32" s="622"/>
      <c r="CN32" s="622"/>
      <c r="CO32" s="622"/>
      <c r="CP32" s="622"/>
      <c r="CQ32" s="623"/>
      <c r="CR32" s="588">
        <v>682</v>
      </c>
      <c r="CS32" s="589"/>
      <c r="CT32" s="589"/>
      <c r="CU32" s="589"/>
      <c r="CV32" s="589"/>
      <c r="CW32" s="589"/>
      <c r="CX32" s="589"/>
      <c r="CY32" s="590"/>
      <c r="CZ32" s="591">
        <v>0</v>
      </c>
      <c r="DA32" s="609"/>
      <c r="DB32" s="609"/>
      <c r="DC32" s="610"/>
      <c r="DD32" s="594">
        <v>682</v>
      </c>
      <c r="DE32" s="589"/>
      <c r="DF32" s="589"/>
      <c r="DG32" s="589"/>
      <c r="DH32" s="589"/>
      <c r="DI32" s="589"/>
      <c r="DJ32" s="589"/>
      <c r="DK32" s="590"/>
      <c r="DL32" s="594">
        <v>682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7994250</v>
      </c>
      <c r="S33" s="589"/>
      <c r="T33" s="589"/>
      <c r="U33" s="589"/>
      <c r="V33" s="589"/>
      <c r="W33" s="589"/>
      <c r="X33" s="589"/>
      <c r="Y33" s="590"/>
      <c r="Z33" s="641">
        <v>17.399999999999999</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16277760</v>
      </c>
      <c r="CS33" s="607"/>
      <c r="CT33" s="607"/>
      <c r="CU33" s="607"/>
      <c r="CV33" s="607"/>
      <c r="CW33" s="607"/>
      <c r="CX33" s="607"/>
      <c r="CY33" s="608"/>
      <c r="CZ33" s="591">
        <v>36.299999999999997</v>
      </c>
      <c r="DA33" s="609"/>
      <c r="DB33" s="609"/>
      <c r="DC33" s="610"/>
      <c r="DD33" s="594">
        <v>12715435</v>
      </c>
      <c r="DE33" s="607"/>
      <c r="DF33" s="607"/>
      <c r="DG33" s="607"/>
      <c r="DH33" s="607"/>
      <c r="DI33" s="607"/>
      <c r="DJ33" s="607"/>
      <c r="DK33" s="608"/>
      <c r="DL33" s="594">
        <v>10745399</v>
      </c>
      <c r="DM33" s="607"/>
      <c r="DN33" s="607"/>
      <c r="DO33" s="607"/>
      <c r="DP33" s="607"/>
      <c r="DQ33" s="607"/>
      <c r="DR33" s="607"/>
      <c r="DS33" s="607"/>
      <c r="DT33" s="607"/>
      <c r="DU33" s="607"/>
      <c r="DV33" s="608"/>
      <c r="DW33" s="611">
        <v>43.2</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5345138</v>
      </c>
      <c r="CS34" s="589"/>
      <c r="CT34" s="589"/>
      <c r="CU34" s="589"/>
      <c r="CV34" s="589"/>
      <c r="CW34" s="589"/>
      <c r="CX34" s="589"/>
      <c r="CY34" s="590"/>
      <c r="CZ34" s="591">
        <v>11.9</v>
      </c>
      <c r="DA34" s="609"/>
      <c r="DB34" s="609"/>
      <c r="DC34" s="610"/>
      <c r="DD34" s="594">
        <v>4403490</v>
      </c>
      <c r="DE34" s="589"/>
      <c r="DF34" s="589"/>
      <c r="DG34" s="589"/>
      <c r="DH34" s="589"/>
      <c r="DI34" s="589"/>
      <c r="DJ34" s="589"/>
      <c r="DK34" s="590"/>
      <c r="DL34" s="594">
        <v>4020581</v>
      </c>
      <c r="DM34" s="589"/>
      <c r="DN34" s="589"/>
      <c r="DO34" s="589"/>
      <c r="DP34" s="589"/>
      <c r="DQ34" s="589"/>
      <c r="DR34" s="589"/>
      <c r="DS34" s="589"/>
      <c r="DT34" s="589"/>
      <c r="DU34" s="589"/>
      <c r="DV34" s="590"/>
      <c r="DW34" s="611">
        <v>16.2</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1459250</v>
      </c>
      <c r="S35" s="589"/>
      <c r="T35" s="589"/>
      <c r="U35" s="589"/>
      <c r="V35" s="589"/>
      <c r="W35" s="589"/>
      <c r="X35" s="589"/>
      <c r="Y35" s="590"/>
      <c r="Z35" s="641">
        <v>3.2</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4917606</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70786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607204</v>
      </c>
      <c r="CS35" s="607"/>
      <c r="CT35" s="607"/>
      <c r="CU35" s="607"/>
      <c r="CV35" s="607"/>
      <c r="CW35" s="607"/>
      <c r="CX35" s="607"/>
      <c r="CY35" s="608"/>
      <c r="CZ35" s="591">
        <v>1.4</v>
      </c>
      <c r="DA35" s="609"/>
      <c r="DB35" s="609"/>
      <c r="DC35" s="610"/>
      <c r="DD35" s="594">
        <v>411867</v>
      </c>
      <c r="DE35" s="607"/>
      <c r="DF35" s="607"/>
      <c r="DG35" s="607"/>
      <c r="DH35" s="607"/>
      <c r="DI35" s="607"/>
      <c r="DJ35" s="607"/>
      <c r="DK35" s="608"/>
      <c r="DL35" s="594">
        <v>411867</v>
      </c>
      <c r="DM35" s="607"/>
      <c r="DN35" s="607"/>
      <c r="DO35" s="607"/>
      <c r="DP35" s="607"/>
      <c r="DQ35" s="607"/>
      <c r="DR35" s="607"/>
      <c r="DS35" s="607"/>
      <c r="DT35" s="607"/>
      <c r="DU35" s="607"/>
      <c r="DV35" s="608"/>
      <c r="DW35" s="611">
        <v>1.7</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46039478</v>
      </c>
      <c r="S36" s="629"/>
      <c r="T36" s="629"/>
      <c r="U36" s="629"/>
      <c r="V36" s="629"/>
      <c r="W36" s="629"/>
      <c r="X36" s="629"/>
      <c r="Y36" s="632"/>
      <c r="Z36" s="633">
        <v>100</v>
      </c>
      <c r="AA36" s="633"/>
      <c r="AB36" s="633"/>
      <c r="AC36" s="633"/>
      <c r="AD36" s="634">
        <v>23432227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1536344</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-251392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3750531</v>
      </c>
      <c r="CS36" s="589"/>
      <c r="CT36" s="589"/>
      <c r="CU36" s="589"/>
      <c r="CV36" s="589"/>
      <c r="CW36" s="589"/>
      <c r="CX36" s="589"/>
      <c r="CY36" s="590"/>
      <c r="CZ36" s="591">
        <v>8.4</v>
      </c>
      <c r="DA36" s="609"/>
      <c r="DB36" s="609"/>
      <c r="DC36" s="610"/>
      <c r="DD36" s="594">
        <v>2896170</v>
      </c>
      <c r="DE36" s="589"/>
      <c r="DF36" s="589"/>
      <c r="DG36" s="589"/>
      <c r="DH36" s="589"/>
      <c r="DI36" s="589"/>
      <c r="DJ36" s="589"/>
      <c r="DK36" s="590"/>
      <c r="DL36" s="594">
        <v>2391913</v>
      </c>
      <c r="DM36" s="589"/>
      <c r="DN36" s="589"/>
      <c r="DO36" s="589"/>
      <c r="DP36" s="589"/>
      <c r="DQ36" s="589"/>
      <c r="DR36" s="589"/>
      <c r="DS36" s="589"/>
      <c r="DT36" s="589"/>
      <c r="DU36" s="589"/>
      <c r="DV36" s="590"/>
      <c r="DW36" s="611">
        <v>9.6</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388315</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7654</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1239269</v>
      </c>
      <c r="CS37" s="607"/>
      <c r="CT37" s="607"/>
      <c r="CU37" s="607"/>
      <c r="CV37" s="607"/>
      <c r="CW37" s="607"/>
      <c r="CX37" s="607"/>
      <c r="CY37" s="608"/>
      <c r="CZ37" s="591">
        <v>2.8</v>
      </c>
      <c r="DA37" s="609"/>
      <c r="DB37" s="609"/>
      <c r="DC37" s="610"/>
      <c r="DD37" s="594">
        <v>1009534</v>
      </c>
      <c r="DE37" s="607"/>
      <c r="DF37" s="607"/>
      <c r="DG37" s="607"/>
      <c r="DH37" s="607"/>
      <c r="DI37" s="607"/>
      <c r="DJ37" s="607"/>
      <c r="DK37" s="608"/>
      <c r="DL37" s="594">
        <v>949124</v>
      </c>
      <c r="DM37" s="607"/>
      <c r="DN37" s="607"/>
      <c r="DO37" s="607"/>
      <c r="DP37" s="607"/>
      <c r="DQ37" s="607"/>
      <c r="DR37" s="607"/>
      <c r="DS37" s="607"/>
      <c r="DT37" s="607"/>
      <c r="DU37" s="607"/>
      <c r="DV37" s="608"/>
      <c r="DW37" s="611">
        <v>3.8</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258969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11976</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4436997</v>
      </c>
      <c r="CS38" s="589"/>
      <c r="CT38" s="589"/>
      <c r="CU38" s="589"/>
      <c r="CV38" s="589"/>
      <c r="CW38" s="589"/>
      <c r="CX38" s="589"/>
      <c r="CY38" s="590"/>
      <c r="CZ38" s="591">
        <v>9.9</v>
      </c>
      <c r="DA38" s="609"/>
      <c r="DB38" s="609"/>
      <c r="DC38" s="610"/>
      <c r="DD38" s="594">
        <v>4138048</v>
      </c>
      <c r="DE38" s="589"/>
      <c r="DF38" s="589"/>
      <c r="DG38" s="589"/>
      <c r="DH38" s="589"/>
      <c r="DI38" s="589"/>
      <c r="DJ38" s="589"/>
      <c r="DK38" s="590"/>
      <c r="DL38" s="594">
        <v>3921038</v>
      </c>
      <c r="DM38" s="589"/>
      <c r="DN38" s="589"/>
      <c r="DO38" s="589"/>
      <c r="DP38" s="589"/>
      <c r="DQ38" s="589"/>
      <c r="DR38" s="589"/>
      <c r="DS38" s="589"/>
      <c r="DT38" s="589"/>
      <c r="DU38" s="589"/>
      <c r="DV38" s="590"/>
      <c r="DW38" s="611">
        <v>15.8</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221640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1525186</v>
      </c>
      <c r="CS39" s="607"/>
      <c r="CT39" s="607"/>
      <c r="CU39" s="607"/>
      <c r="CV39" s="607"/>
      <c r="CW39" s="607"/>
      <c r="CX39" s="607"/>
      <c r="CY39" s="608"/>
      <c r="CZ39" s="591">
        <v>3.4</v>
      </c>
      <c r="DA39" s="609"/>
      <c r="DB39" s="609"/>
      <c r="DC39" s="610"/>
      <c r="DD39" s="594">
        <v>865766</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373167</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101</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612704</v>
      </c>
      <c r="CS40" s="589"/>
      <c r="CT40" s="589"/>
      <c r="CU40" s="589"/>
      <c r="CV40" s="589"/>
      <c r="CW40" s="589"/>
      <c r="CX40" s="589"/>
      <c r="CY40" s="590"/>
      <c r="CZ40" s="591">
        <v>1.4</v>
      </c>
      <c r="DA40" s="609"/>
      <c r="DB40" s="609"/>
      <c r="DC40" s="610"/>
      <c r="DD40" s="594">
        <v>94</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2139171</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355</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10932935</v>
      </c>
      <c r="CS42" s="589"/>
      <c r="CT42" s="589"/>
      <c r="CU42" s="589"/>
      <c r="CV42" s="589"/>
      <c r="CW42" s="589"/>
      <c r="CX42" s="589"/>
      <c r="CY42" s="590"/>
      <c r="CZ42" s="591">
        <v>24.4</v>
      </c>
      <c r="DA42" s="592"/>
      <c r="DB42" s="592"/>
      <c r="DC42" s="593"/>
      <c r="DD42" s="594">
        <v>1695202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187230</v>
      </c>
      <c r="CS43" s="607"/>
      <c r="CT43" s="607"/>
      <c r="CU43" s="607"/>
      <c r="CV43" s="607"/>
      <c r="CW43" s="607"/>
      <c r="CX43" s="607"/>
      <c r="CY43" s="608"/>
      <c r="CZ43" s="591">
        <v>0.4</v>
      </c>
      <c r="DA43" s="609"/>
      <c r="DB43" s="609"/>
      <c r="DC43" s="610"/>
      <c r="DD43" s="594">
        <v>134397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10577928</v>
      </c>
      <c r="CS44" s="589"/>
      <c r="CT44" s="589"/>
      <c r="CU44" s="589"/>
      <c r="CV44" s="589"/>
      <c r="CW44" s="589"/>
      <c r="CX44" s="589"/>
      <c r="CY44" s="590"/>
      <c r="CZ44" s="591">
        <v>23.6</v>
      </c>
      <c r="DA44" s="592"/>
      <c r="DB44" s="592"/>
      <c r="DC44" s="593"/>
      <c r="DD44" s="594">
        <v>1550090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3249834</v>
      </c>
      <c r="CS45" s="607"/>
      <c r="CT45" s="607"/>
      <c r="CU45" s="607"/>
      <c r="CV45" s="607"/>
      <c r="CW45" s="607"/>
      <c r="CX45" s="607"/>
      <c r="CY45" s="608"/>
      <c r="CZ45" s="591">
        <v>7.3</v>
      </c>
      <c r="DA45" s="609"/>
      <c r="DB45" s="609"/>
      <c r="DC45" s="610"/>
      <c r="DD45" s="594">
        <v>121184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7215563</v>
      </c>
      <c r="CS46" s="589"/>
      <c r="CT46" s="589"/>
      <c r="CU46" s="589"/>
      <c r="CV46" s="589"/>
      <c r="CW46" s="589"/>
      <c r="CX46" s="589"/>
      <c r="CY46" s="590"/>
      <c r="CZ46" s="591">
        <v>16.100000000000001</v>
      </c>
      <c r="DA46" s="592"/>
      <c r="DB46" s="592"/>
      <c r="DC46" s="593"/>
      <c r="DD46" s="594">
        <v>1382869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355007</v>
      </c>
      <c r="CS47" s="607"/>
      <c r="CT47" s="607"/>
      <c r="CU47" s="607"/>
      <c r="CV47" s="607"/>
      <c r="CW47" s="607"/>
      <c r="CX47" s="607"/>
      <c r="CY47" s="608"/>
      <c r="CZ47" s="591">
        <v>0.8</v>
      </c>
      <c r="DA47" s="609"/>
      <c r="DB47" s="609"/>
      <c r="DC47" s="610"/>
      <c r="DD47" s="594">
        <v>145112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44814709</v>
      </c>
      <c r="CS49" s="573"/>
      <c r="CT49" s="573"/>
      <c r="CU49" s="573"/>
      <c r="CV49" s="573"/>
      <c r="CW49" s="573"/>
      <c r="CX49" s="573"/>
      <c r="CY49" s="574"/>
      <c r="CZ49" s="575">
        <v>100</v>
      </c>
      <c r="DA49" s="576"/>
      <c r="DB49" s="576"/>
      <c r="DC49" s="577"/>
      <c r="DD49" s="578">
        <v>28683540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46525</v>
      </c>
      <c r="R7" s="1101"/>
      <c r="S7" s="1101"/>
      <c r="T7" s="1101"/>
      <c r="U7" s="1101"/>
      <c r="V7" s="1101">
        <v>45322</v>
      </c>
      <c r="W7" s="1101"/>
      <c r="X7" s="1101"/>
      <c r="Y7" s="1101"/>
      <c r="Z7" s="1101"/>
      <c r="AA7" s="1101">
        <v>1203</v>
      </c>
      <c r="AB7" s="1101"/>
      <c r="AC7" s="1101"/>
      <c r="AD7" s="1101"/>
      <c r="AE7" s="1102"/>
      <c r="AF7" s="1103">
        <v>949</v>
      </c>
      <c r="AG7" s="1104"/>
      <c r="AH7" s="1104"/>
      <c r="AI7" s="1104"/>
      <c r="AJ7" s="1105"/>
      <c r="AK7" s="1087" t="s">
        <v>531</v>
      </c>
      <c r="AL7" s="1088"/>
      <c r="AM7" s="1088"/>
      <c r="AN7" s="1088"/>
      <c r="AO7" s="1088"/>
      <c r="AP7" s="1088">
        <v>59562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537</v>
      </c>
      <c r="BT7" s="1092" t="s">
        <v>537</v>
      </c>
      <c r="BU7" s="1092" t="s">
        <v>537</v>
      </c>
      <c r="BV7" s="1092" t="s">
        <v>537</v>
      </c>
      <c r="BW7" s="1092" t="s">
        <v>537</v>
      </c>
      <c r="BX7" s="1092" t="s">
        <v>537</v>
      </c>
      <c r="BY7" s="1092" t="s">
        <v>537</v>
      </c>
      <c r="BZ7" s="1092" t="s">
        <v>537</v>
      </c>
      <c r="CA7" s="1092" t="s">
        <v>537</v>
      </c>
      <c r="CB7" s="1092" t="s">
        <v>537</v>
      </c>
      <c r="CC7" s="1092" t="s">
        <v>537</v>
      </c>
      <c r="CD7" s="1092" t="s">
        <v>537</v>
      </c>
      <c r="CE7" s="1092" t="s">
        <v>537</v>
      </c>
      <c r="CF7" s="1092" t="s">
        <v>537</v>
      </c>
      <c r="CG7" s="1093" t="s">
        <v>537</v>
      </c>
      <c r="CH7" s="1084">
        <v>0</v>
      </c>
      <c r="CI7" s="1085"/>
      <c r="CJ7" s="1085"/>
      <c r="CK7" s="1085"/>
      <c r="CL7" s="1086"/>
      <c r="CM7" s="1084">
        <v>8</v>
      </c>
      <c r="CN7" s="1085"/>
      <c r="CO7" s="1085"/>
      <c r="CP7" s="1085"/>
      <c r="CQ7" s="1086"/>
      <c r="CR7" s="1084">
        <v>3</v>
      </c>
      <c r="CS7" s="1085"/>
      <c r="CT7" s="1085"/>
      <c r="CU7" s="1085"/>
      <c r="CV7" s="1086"/>
      <c r="CW7" s="1084">
        <v>36</v>
      </c>
      <c r="CX7" s="1085"/>
      <c r="CY7" s="1085"/>
      <c r="CZ7" s="1085"/>
      <c r="DA7" s="1086"/>
      <c r="DB7" s="1084" t="s">
        <v>547</v>
      </c>
      <c r="DC7" s="1085"/>
      <c r="DD7" s="1085"/>
      <c r="DE7" s="1085"/>
      <c r="DF7" s="1086"/>
      <c r="DG7" s="1084" t="s">
        <v>547</v>
      </c>
      <c r="DH7" s="1085"/>
      <c r="DI7" s="1085"/>
      <c r="DJ7" s="1085"/>
      <c r="DK7" s="1086"/>
      <c r="DL7" s="1084" t="s">
        <v>550</v>
      </c>
      <c r="DM7" s="1085"/>
      <c r="DN7" s="1085"/>
      <c r="DO7" s="1085"/>
      <c r="DP7" s="1086"/>
      <c r="DQ7" s="1084" t="s">
        <v>547</v>
      </c>
      <c r="DR7" s="1085"/>
      <c r="DS7" s="1085"/>
      <c r="DT7" s="1085"/>
      <c r="DU7" s="1086"/>
      <c r="DV7" s="1111"/>
      <c r="DW7" s="1112"/>
      <c r="DX7" s="1112"/>
      <c r="DY7" s="1112"/>
      <c r="DZ7" s="1113"/>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1</v>
      </c>
      <c r="R8" s="1040"/>
      <c r="S8" s="1040"/>
      <c r="T8" s="1040"/>
      <c r="U8" s="1040"/>
      <c r="V8" s="1040">
        <v>1</v>
      </c>
      <c r="W8" s="1040"/>
      <c r="X8" s="1040"/>
      <c r="Y8" s="1040"/>
      <c r="Z8" s="1040"/>
      <c r="AA8" s="1040" t="s">
        <v>531</v>
      </c>
      <c r="AB8" s="1040"/>
      <c r="AC8" s="1040"/>
      <c r="AD8" s="1040"/>
      <c r="AE8" s="1041"/>
      <c r="AF8" s="1015" t="s">
        <v>113</v>
      </c>
      <c r="AG8" s="1016"/>
      <c r="AH8" s="1016"/>
      <c r="AI8" s="1016"/>
      <c r="AJ8" s="1017"/>
      <c r="AK8" s="1082" t="s">
        <v>531</v>
      </c>
      <c r="AL8" s="1083"/>
      <c r="AM8" s="1083"/>
      <c r="AN8" s="1083"/>
      <c r="AO8" s="1083"/>
      <c r="AP8" s="1083" t="s">
        <v>531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538</v>
      </c>
      <c r="BT8" s="1011" t="s">
        <v>538</v>
      </c>
      <c r="BU8" s="1011" t="s">
        <v>538</v>
      </c>
      <c r="BV8" s="1011" t="s">
        <v>538</v>
      </c>
      <c r="BW8" s="1011" t="s">
        <v>538</v>
      </c>
      <c r="BX8" s="1011" t="s">
        <v>538</v>
      </c>
      <c r="BY8" s="1011" t="s">
        <v>538</v>
      </c>
      <c r="BZ8" s="1011" t="s">
        <v>538</v>
      </c>
      <c r="CA8" s="1011" t="s">
        <v>538</v>
      </c>
      <c r="CB8" s="1011" t="s">
        <v>538</v>
      </c>
      <c r="CC8" s="1011" t="s">
        <v>538</v>
      </c>
      <c r="CD8" s="1011" t="s">
        <v>538</v>
      </c>
      <c r="CE8" s="1011" t="s">
        <v>538</v>
      </c>
      <c r="CF8" s="1011" t="s">
        <v>538</v>
      </c>
      <c r="CG8" s="1012" t="s">
        <v>538</v>
      </c>
      <c r="CH8" s="985">
        <v>13</v>
      </c>
      <c r="CI8" s="986"/>
      <c r="CJ8" s="986"/>
      <c r="CK8" s="986"/>
      <c r="CL8" s="987"/>
      <c r="CM8" s="985">
        <v>427</v>
      </c>
      <c r="CN8" s="986"/>
      <c r="CO8" s="986"/>
      <c r="CP8" s="986"/>
      <c r="CQ8" s="987"/>
      <c r="CR8" s="985">
        <v>100</v>
      </c>
      <c r="CS8" s="986"/>
      <c r="CT8" s="986"/>
      <c r="CU8" s="986"/>
      <c r="CV8" s="987"/>
      <c r="CW8" s="985" t="s">
        <v>547</v>
      </c>
      <c r="CX8" s="986"/>
      <c r="CY8" s="986"/>
      <c r="CZ8" s="986"/>
      <c r="DA8" s="987"/>
      <c r="DB8" s="985" t="s">
        <v>547</v>
      </c>
      <c r="DC8" s="986"/>
      <c r="DD8" s="986"/>
      <c r="DE8" s="986"/>
      <c r="DF8" s="987"/>
      <c r="DG8" s="985" t="s">
        <v>547</v>
      </c>
      <c r="DH8" s="986"/>
      <c r="DI8" s="986"/>
      <c r="DJ8" s="986"/>
      <c r="DK8" s="987"/>
      <c r="DL8" s="985" t="s">
        <v>547</v>
      </c>
      <c r="DM8" s="986"/>
      <c r="DN8" s="986"/>
      <c r="DO8" s="986"/>
      <c r="DP8" s="987"/>
      <c r="DQ8" s="985" t="s">
        <v>547</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539</v>
      </c>
      <c r="BT9" s="1011" t="s">
        <v>539</v>
      </c>
      <c r="BU9" s="1011" t="s">
        <v>539</v>
      </c>
      <c r="BV9" s="1011" t="s">
        <v>539</v>
      </c>
      <c r="BW9" s="1011" t="s">
        <v>539</v>
      </c>
      <c r="BX9" s="1011" t="s">
        <v>539</v>
      </c>
      <c r="BY9" s="1011" t="s">
        <v>539</v>
      </c>
      <c r="BZ9" s="1011" t="s">
        <v>539</v>
      </c>
      <c r="CA9" s="1011" t="s">
        <v>539</v>
      </c>
      <c r="CB9" s="1011" t="s">
        <v>539</v>
      </c>
      <c r="CC9" s="1011" t="s">
        <v>539</v>
      </c>
      <c r="CD9" s="1011" t="s">
        <v>539</v>
      </c>
      <c r="CE9" s="1011" t="s">
        <v>539</v>
      </c>
      <c r="CF9" s="1011" t="s">
        <v>539</v>
      </c>
      <c r="CG9" s="1012" t="s">
        <v>539</v>
      </c>
      <c r="CH9" s="985">
        <v>1</v>
      </c>
      <c r="CI9" s="986"/>
      <c r="CJ9" s="986"/>
      <c r="CK9" s="986"/>
      <c r="CL9" s="987"/>
      <c r="CM9" s="985">
        <v>117</v>
      </c>
      <c r="CN9" s="986"/>
      <c r="CO9" s="986"/>
      <c r="CP9" s="986"/>
      <c r="CQ9" s="987"/>
      <c r="CR9" s="985">
        <v>24</v>
      </c>
      <c r="CS9" s="986"/>
      <c r="CT9" s="986"/>
      <c r="CU9" s="986"/>
      <c r="CV9" s="987"/>
      <c r="CW9" s="985" t="s">
        <v>548</v>
      </c>
      <c r="CX9" s="986"/>
      <c r="CY9" s="986"/>
      <c r="CZ9" s="986"/>
      <c r="DA9" s="987"/>
      <c r="DB9" s="985" t="s">
        <v>547</v>
      </c>
      <c r="DC9" s="986"/>
      <c r="DD9" s="986"/>
      <c r="DE9" s="986"/>
      <c r="DF9" s="987"/>
      <c r="DG9" s="985" t="s">
        <v>547</v>
      </c>
      <c r="DH9" s="986"/>
      <c r="DI9" s="986"/>
      <c r="DJ9" s="986"/>
      <c r="DK9" s="987"/>
      <c r="DL9" s="985" t="s">
        <v>547</v>
      </c>
      <c r="DM9" s="986"/>
      <c r="DN9" s="986"/>
      <c r="DO9" s="986"/>
      <c r="DP9" s="987"/>
      <c r="DQ9" s="985" t="s">
        <v>547</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540</v>
      </c>
      <c r="BT10" s="1011" t="s">
        <v>540</v>
      </c>
      <c r="BU10" s="1011" t="s">
        <v>540</v>
      </c>
      <c r="BV10" s="1011" t="s">
        <v>540</v>
      </c>
      <c r="BW10" s="1011" t="s">
        <v>540</v>
      </c>
      <c r="BX10" s="1011" t="s">
        <v>540</v>
      </c>
      <c r="BY10" s="1011" t="s">
        <v>540</v>
      </c>
      <c r="BZ10" s="1011" t="s">
        <v>540</v>
      </c>
      <c r="CA10" s="1011" t="s">
        <v>540</v>
      </c>
      <c r="CB10" s="1011" t="s">
        <v>540</v>
      </c>
      <c r="CC10" s="1011" t="s">
        <v>540</v>
      </c>
      <c r="CD10" s="1011" t="s">
        <v>540</v>
      </c>
      <c r="CE10" s="1011" t="s">
        <v>540</v>
      </c>
      <c r="CF10" s="1011" t="s">
        <v>540</v>
      </c>
      <c r="CG10" s="1012" t="s">
        <v>540</v>
      </c>
      <c r="CH10" s="985">
        <v>0</v>
      </c>
      <c r="CI10" s="986"/>
      <c r="CJ10" s="986"/>
      <c r="CK10" s="986"/>
      <c r="CL10" s="987"/>
      <c r="CM10" s="985">
        <v>59</v>
      </c>
      <c r="CN10" s="986"/>
      <c r="CO10" s="986"/>
      <c r="CP10" s="986"/>
      <c r="CQ10" s="987"/>
      <c r="CR10" s="985">
        <v>13</v>
      </c>
      <c r="CS10" s="986"/>
      <c r="CT10" s="986"/>
      <c r="CU10" s="986"/>
      <c r="CV10" s="987"/>
      <c r="CW10" s="985" t="s">
        <v>547</v>
      </c>
      <c r="CX10" s="986"/>
      <c r="CY10" s="986"/>
      <c r="CZ10" s="986"/>
      <c r="DA10" s="987"/>
      <c r="DB10" s="985" t="s">
        <v>547</v>
      </c>
      <c r="DC10" s="986"/>
      <c r="DD10" s="986"/>
      <c r="DE10" s="986"/>
      <c r="DF10" s="987"/>
      <c r="DG10" s="985" t="s">
        <v>547</v>
      </c>
      <c r="DH10" s="986"/>
      <c r="DI10" s="986"/>
      <c r="DJ10" s="986"/>
      <c r="DK10" s="987"/>
      <c r="DL10" s="985" t="s">
        <v>547</v>
      </c>
      <c r="DM10" s="986"/>
      <c r="DN10" s="986"/>
      <c r="DO10" s="986"/>
      <c r="DP10" s="987"/>
      <c r="DQ10" s="985" t="s">
        <v>547</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541</v>
      </c>
      <c r="BT11" s="1011" t="s">
        <v>541</v>
      </c>
      <c r="BU11" s="1011" t="s">
        <v>541</v>
      </c>
      <c r="BV11" s="1011" t="s">
        <v>541</v>
      </c>
      <c r="BW11" s="1011" t="s">
        <v>541</v>
      </c>
      <c r="BX11" s="1011" t="s">
        <v>541</v>
      </c>
      <c r="BY11" s="1011" t="s">
        <v>541</v>
      </c>
      <c r="BZ11" s="1011" t="s">
        <v>541</v>
      </c>
      <c r="CA11" s="1011" t="s">
        <v>541</v>
      </c>
      <c r="CB11" s="1011" t="s">
        <v>541</v>
      </c>
      <c r="CC11" s="1011" t="s">
        <v>541</v>
      </c>
      <c r="CD11" s="1011" t="s">
        <v>541</v>
      </c>
      <c r="CE11" s="1011" t="s">
        <v>541</v>
      </c>
      <c r="CF11" s="1011" t="s">
        <v>541</v>
      </c>
      <c r="CG11" s="1012" t="s">
        <v>541</v>
      </c>
      <c r="CH11" s="985">
        <v>-3</v>
      </c>
      <c r="CI11" s="986"/>
      <c r="CJ11" s="986"/>
      <c r="CK11" s="986"/>
      <c r="CL11" s="987"/>
      <c r="CM11" s="985">
        <v>86</v>
      </c>
      <c r="CN11" s="986"/>
      <c r="CO11" s="986"/>
      <c r="CP11" s="986"/>
      <c r="CQ11" s="987"/>
      <c r="CR11" s="985">
        <v>6</v>
      </c>
      <c r="CS11" s="986"/>
      <c r="CT11" s="986"/>
      <c r="CU11" s="986"/>
      <c r="CV11" s="987"/>
      <c r="CW11" s="985" t="s">
        <v>547</v>
      </c>
      <c r="CX11" s="986"/>
      <c r="CY11" s="986"/>
      <c r="CZ11" s="986"/>
      <c r="DA11" s="987"/>
      <c r="DB11" s="985" t="s">
        <v>547</v>
      </c>
      <c r="DC11" s="986"/>
      <c r="DD11" s="986"/>
      <c r="DE11" s="986"/>
      <c r="DF11" s="987"/>
      <c r="DG11" s="985" t="s">
        <v>547</v>
      </c>
      <c r="DH11" s="986"/>
      <c r="DI11" s="986"/>
      <c r="DJ11" s="986"/>
      <c r="DK11" s="987"/>
      <c r="DL11" s="985" t="s">
        <v>547</v>
      </c>
      <c r="DM11" s="986"/>
      <c r="DN11" s="986"/>
      <c r="DO11" s="986"/>
      <c r="DP11" s="987"/>
      <c r="DQ11" s="985" t="s">
        <v>547</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542</v>
      </c>
      <c r="BT12" s="1011" t="s">
        <v>542</v>
      </c>
      <c r="BU12" s="1011" t="s">
        <v>542</v>
      </c>
      <c r="BV12" s="1011" t="s">
        <v>542</v>
      </c>
      <c r="BW12" s="1011" t="s">
        <v>542</v>
      </c>
      <c r="BX12" s="1011" t="s">
        <v>542</v>
      </c>
      <c r="BY12" s="1011" t="s">
        <v>542</v>
      </c>
      <c r="BZ12" s="1011" t="s">
        <v>542</v>
      </c>
      <c r="CA12" s="1011" t="s">
        <v>542</v>
      </c>
      <c r="CB12" s="1011" t="s">
        <v>542</v>
      </c>
      <c r="CC12" s="1011" t="s">
        <v>542</v>
      </c>
      <c r="CD12" s="1011" t="s">
        <v>542</v>
      </c>
      <c r="CE12" s="1011" t="s">
        <v>542</v>
      </c>
      <c r="CF12" s="1011" t="s">
        <v>542</v>
      </c>
      <c r="CG12" s="1012" t="s">
        <v>542</v>
      </c>
      <c r="CH12" s="985">
        <v>-24</v>
      </c>
      <c r="CI12" s="986"/>
      <c r="CJ12" s="986"/>
      <c r="CK12" s="986"/>
      <c r="CL12" s="987"/>
      <c r="CM12" s="985">
        <v>273</v>
      </c>
      <c r="CN12" s="986"/>
      <c r="CO12" s="986"/>
      <c r="CP12" s="986"/>
      <c r="CQ12" s="987"/>
      <c r="CR12" s="985">
        <v>333</v>
      </c>
      <c r="CS12" s="986"/>
      <c r="CT12" s="986"/>
      <c r="CU12" s="986"/>
      <c r="CV12" s="987"/>
      <c r="CW12" s="985">
        <v>19</v>
      </c>
      <c r="CX12" s="986"/>
      <c r="CY12" s="986"/>
      <c r="CZ12" s="986"/>
      <c r="DA12" s="987"/>
      <c r="DB12" s="985" t="s">
        <v>547</v>
      </c>
      <c r="DC12" s="986"/>
      <c r="DD12" s="986"/>
      <c r="DE12" s="986"/>
      <c r="DF12" s="987"/>
      <c r="DG12" s="985" t="s">
        <v>547</v>
      </c>
      <c r="DH12" s="986"/>
      <c r="DI12" s="986"/>
      <c r="DJ12" s="986"/>
      <c r="DK12" s="987"/>
      <c r="DL12" s="985" t="s">
        <v>547</v>
      </c>
      <c r="DM12" s="986"/>
      <c r="DN12" s="986"/>
      <c r="DO12" s="986"/>
      <c r="DP12" s="987"/>
      <c r="DQ12" s="985" t="s">
        <v>547</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543</v>
      </c>
      <c r="BT13" s="1011" t="s">
        <v>543</v>
      </c>
      <c r="BU13" s="1011" t="s">
        <v>543</v>
      </c>
      <c r="BV13" s="1011" t="s">
        <v>543</v>
      </c>
      <c r="BW13" s="1011" t="s">
        <v>543</v>
      </c>
      <c r="BX13" s="1011" t="s">
        <v>543</v>
      </c>
      <c r="BY13" s="1011" t="s">
        <v>543</v>
      </c>
      <c r="BZ13" s="1011" t="s">
        <v>543</v>
      </c>
      <c r="CA13" s="1011" t="s">
        <v>543</v>
      </c>
      <c r="CB13" s="1011" t="s">
        <v>543</v>
      </c>
      <c r="CC13" s="1011" t="s">
        <v>543</v>
      </c>
      <c r="CD13" s="1011" t="s">
        <v>543</v>
      </c>
      <c r="CE13" s="1011" t="s">
        <v>543</v>
      </c>
      <c r="CF13" s="1011" t="s">
        <v>543</v>
      </c>
      <c r="CG13" s="1012" t="s">
        <v>543</v>
      </c>
      <c r="CH13" s="985">
        <v>15</v>
      </c>
      <c r="CI13" s="986"/>
      <c r="CJ13" s="986"/>
      <c r="CK13" s="986"/>
      <c r="CL13" s="987"/>
      <c r="CM13" s="985">
        <v>344</v>
      </c>
      <c r="CN13" s="986"/>
      <c r="CO13" s="986"/>
      <c r="CP13" s="986"/>
      <c r="CQ13" s="987"/>
      <c r="CR13" s="985">
        <v>75</v>
      </c>
      <c r="CS13" s="986"/>
      <c r="CT13" s="986"/>
      <c r="CU13" s="986"/>
      <c r="CV13" s="987"/>
      <c r="CW13" s="985" t="s">
        <v>547</v>
      </c>
      <c r="CX13" s="986"/>
      <c r="CY13" s="986"/>
      <c r="CZ13" s="986"/>
      <c r="DA13" s="987"/>
      <c r="DB13" s="985" t="s">
        <v>547</v>
      </c>
      <c r="DC13" s="986"/>
      <c r="DD13" s="986"/>
      <c r="DE13" s="986"/>
      <c r="DF13" s="987"/>
      <c r="DG13" s="985" t="s">
        <v>547</v>
      </c>
      <c r="DH13" s="986"/>
      <c r="DI13" s="986"/>
      <c r="DJ13" s="986"/>
      <c r="DK13" s="987"/>
      <c r="DL13" s="985" t="s">
        <v>549</v>
      </c>
      <c r="DM13" s="986"/>
      <c r="DN13" s="986"/>
      <c r="DO13" s="986"/>
      <c r="DP13" s="987"/>
      <c r="DQ13" s="985" t="s">
        <v>547</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544</v>
      </c>
      <c r="BT14" s="1011" t="s">
        <v>544</v>
      </c>
      <c r="BU14" s="1011" t="s">
        <v>544</v>
      </c>
      <c r="BV14" s="1011" t="s">
        <v>544</v>
      </c>
      <c r="BW14" s="1011" t="s">
        <v>544</v>
      </c>
      <c r="BX14" s="1011" t="s">
        <v>544</v>
      </c>
      <c r="BY14" s="1011" t="s">
        <v>544</v>
      </c>
      <c r="BZ14" s="1011" t="s">
        <v>544</v>
      </c>
      <c r="CA14" s="1011" t="s">
        <v>544</v>
      </c>
      <c r="CB14" s="1011" t="s">
        <v>544</v>
      </c>
      <c r="CC14" s="1011" t="s">
        <v>544</v>
      </c>
      <c r="CD14" s="1011" t="s">
        <v>544</v>
      </c>
      <c r="CE14" s="1011" t="s">
        <v>544</v>
      </c>
      <c r="CF14" s="1011" t="s">
        <v>544</v>
      </c>
      <c r="CG14" s="1012" t="s">
        <v>544</v>
      </c>
      <c r="CH14" s="985">
        <v>2</v>
      </c>
      <c r="CI14" s="986"/>
      <c r="CJ14" s="986"/>
      <c r="CK14" s="986"/>
      <c r="CL14" s="987"/>
      <c r="CM14" s="985">
        <v>8</v>
      </c>
      <c r="CN14" s="986"/>
      <c r="CO14" s="986"/>
      <c r="CP14" s="986"/>
      <c r="CQ14" s="987"/>
      <c r="CR14" s="985">
        <v>1</v>
      </c>
      <c r="CS14" s="986"/>
      <c r="CT14" s="986"/>
      <c r="CU14" s="986"/>
      <c r="CV14" s="987"/>
      <c r="CW14" s="985" t="s">
        <v>547</v>
      </c>
      <c r="CX14" s="986"/>
      <c r="CY14" s="986"/>
      <c r="CZ14" s="986"/>
      <c r="DA14" s="987"/>
      <c r="DB14" s="985" t="s">
        <v>549</v>
      </c>
      <c r="DC14" s="986"/>
      <c r="DD14" s="986"/>
      <c r="DE14" s="986"/>
      <c r="DF14" s="987"/>
      <c r="DG14" s="985" t="s">
        <v>547</v>
      </c>
      <c r="DH14" s="986"/>
      <c r="DI14" s="986"/>
      <c r="DJ14" s="986"/>
      <c r="DK14" s="987"/>
      <c r="DL14" s="985" t="s">
        <v>547</v>
      </c>
      <c r="DM14" s="986"/>
      <c r="DN14" s="986"/>
      <c r="DO14" s="986"/>
      <c r="DP14" s="987"/>
      <c r="DQ14" s="985" t="s">
        <v>547</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545</v>
      </c>
      <c r="BT15" s="1011" t="s">
        <v>545</v>
      </c>
      <c r="BU15" s="1011" t="s">
        <v>545</v>
      </c>
      <c r="BV15" s="1011" t="s">
        <v>545</v>
      </c>
      <c r="BW15" s="1011" t="s">
        <v>545</v>
      </c>
      <c r="BX15" s="1011" t="s">
        <v>545</v>
      </c>
      <c r="BY15" s="1011" t="s">
        <v>545</v>
      </c>
      <c r="BZ15" s="1011" t="s">
        <v>545</v>
      </c>
      <c r="CA15" s="1011" t="s">
        <v>545</v>
      </c>
      <c r="CB15" s="1011" t="s">
        <v>545</v>
      </c>
      <c r="CC15" s="1011" t="s">
        <v>545</v>
      </c>
      <c r="CD15" s="1011" t="s">
        <v>545</v>
      </c>
      <c r="CE15" s="1011" t="s">
        <v>545</v>
      </c>
      <c r="CF15" s="1011" t="s">
        <v>545</v>
      </c>
      <c r="CG15" s="1012" t="s">
        <v>545</v>
      </c>
      <c r="CH15" s="985">
        <v>4</v>
      </c>
      <c r="CI15" s="986"/>
      <c r="CJ15" s="986"/>
      <c r="CK15" s="986"/>
      <c r="CL15" s="987"/>
      <c r="CM15" s="985">
        <v>83</v>
      </c>
      <c r="CN15" s="986"/>
      <c r="CO15" s="986"/>
      <c r="CP15" s="986"/>
      <c r="CQ15" s="987"/>
      <c r="CR15" s="985">
        <v>30</v>
      </c>
      <c r="CS15" s="986"/>
      <c r="CT15" s="986"/>
      <c r="CU15" s="986"/>
      <c r="CV15" s="987"/>
      <c r="CW15" s="985" t="s">
        <v>547</v>
      </c>
      <c r="CX15" s="986"/>
      <c r="CY15" s="986"/>
      <c r="CZ15" s="986"/>
      <c r="DA15" s="987"/>
      <c r="DB15" s="985" t="s">
        <v>547</v>
      </c>
      <c r="DC15" s="986"/>
      <c r="DD15" s="986"/>
      <c r="DE15" s="986"/>
      <c r="DF15" s="987"/>
      <c r="DG15" s="985" t="s">
        <v>547</v>
      </c>
      <c r="DH15" s="986"/>
      <c r="DI15" s="986"/>
      <c r="DJ15" s="986"/>
      <c r="DK15" s="987"/>
      <c r="DL15" s="985" t="s">
        <v>549</v>
      </c>
      <c r="DM15" s="986"/>
      <c r="DN15" s="986"/>
      <c r="DO15" s="986"/>
      <c r="DP15" s="987"/>
      <c r="DQ15" s="985" t="s">
        <v>547</v>
      </c>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546</v>
      </c>
      <c r="BT16" s="1011" t="s">
        <v>546</v>
      </c>
      <c r="BU16" s="1011" t="s">
        <v>546</v>
      </c>
      <c r="BV16" s="1011" t="s">
        <v>546</v>
      </c>
      <c r="BW16" s="1011" t="s">
        <v>546</v>
      </c>
      <c r="BX16" s="1011" t="s">
        <v>546</v>
      </c>
      <c r="BY16" s="1011" t="s">
        <v>546</v>
      </c>
      <c r="BZ16" s="1011" t="s">
        <v>546</v>
      </c>
      <c r="CA16" s="1011" t="s">
        <v>546</v>
      </c>
      <c r="CB16" s="1011" t="s">
        <v>546</v>
      </c>
      <c r="CC16" s="1011" t="s">
        <v>546</v>
      </c>
      <c r="CD16" s="1011" t="s">
        <v>546</v>
      </c>
      <c r="CE16" s="1011" t="s">
        <v>546</v>
      </c>
      <c r="CF16" s="1011" t="s">
        <v>546</v>
      </c>
      <c r="CG16" s="1012" t="s">
        <v>546</v>
      </c>
      <c r="CH16" s="985">
        <v>3</v>
      </c>
      <c r="CI16" s="986"/>
      <c r="CJ16" s="986"/>
      <c r="CK16" s="986"/>
      <c r="CL16" s="987"/>
      <c r="CM16" s="985">
        <v>23</v>
      </c>
      <c r="CN16" s="986"/>
      <c r="CO16" s="986"/>
      <c r="CP16" s="986"/>
      <c r="CQ16" s="987"/>
      <c r="CR16" s="985">
        <v>20</v>
      </c>
      <c r="CS16" s="986"/>
      <c r="CT16" s="986"/>
      <c r="CU16" s="986"/>
      <c r="CV16" s="987"/>
      <c r="CW16" s="985" t="s">
        <v>547</v>
      </c>
      <c r="CX16" s="986"/>
      <c r="CY16" s="986"/>
      <c r="CZ16" s="986"/>
      <c r="DA16" s="987"/>
      <c r="DB16" s="985" t="s">
        <v>547</v>
      </c>
      <c r="DC16" s="986"/>
      <c r="DD16" s="986"/>
      <c r="DE16" s="986"/>
      <c r="DF16" s="987"/>
      <c r="DG16" s="985" t="s">
        <v>547</v>
      </c>
      <c r="DH16" s="986"/>
      <c r="DI16" s="986"/>
      <c r="DJ16" s="986"/>
      <c r="DK16" s="987"/>
      <c r="DL16" s="985" t="s">
        <v>547</v>
      </c>
      <c r="DM16" s="986"/>
      <c r="DN16" s="986"/>
      <c r="DO16" s="986"/>
      <c r="DP16" s="987"/>
      <c r="DQ16" s="985" t="s">
        <v>547</v>
      </c>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46006</v>
      </c>
      <c r="R23" s="1065"/>
      <c r="S23" s="1065"/>
      <c r="T23" s="1065"/>
      <c r="U23" s="1065"/>
      <c r="V23" s="1065">
        <v>44803</v>
      </c>
      <c r="W23" s="1065"/>
      <c r="X23" s="1065"/>
      <c r="Y23" s="1065"/>
      <c r="Z23" s="1065"/>
      <c r="AA23" s="1065">
        <v>1203</v>
      </c>
      <c r="AB23" s="1065"/>
      <c r="AC23" s="1065"/>
      <c r="AD23" s="1065"/>
      <c r="AE23" s="1066"/>
      <c r="AF23" s="1067">
        <v>949</v>
      </c>
      <c r="AG23" s="1065"/>
      <c r="AH23" s="1065"/>
      <c r="AI23" s="1065"/>
      <c r="AJ23" s="1068"/>
      <c r="AK23" s="1069"/>
      <c r="AL23" s="1070"/>
      <c r="AM23" s="1070"/>
      <c r="AN23" s="1070"/>
      <c r="AO23" s="1070"/>
      <c r="AP23" s="1065">
        <v>59562</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6262</v>
      </c>
      <c r="R28" s="1050"/>
      <c r="S28" s="1050"/>
      <c r="T28" s="1050"/>
      <c r="U28" s="1050"/>
      <c r="V28" s="1050">
        <v>6191</v>
      </c>
      <c r="W28" s="1050"/>
      <c r="X28" s="1050"/>
      <c r="Y28" s="1050"/>
      <c r="Z28" s="1050"/>
      <c r="AA28" s="1050">
        <v>71</v>
      </c>
      <c r="AB28" s="1050"/>
      <c r="AC28" s="1050"/>
      <c r="AD28" s="1050"/>
      <c r="AE28" s="1051"/>
      <c r="AF28" s="1052">
        <v>71</v>
      </c>
      <c r="AG28" s="1050"/>
      <c r="AH28" s="1050"/>
      <c r="AI28" s="1050"/>
      <c r="AJ28" s="1053"/>
      <c r="AK28" s="1054">
        <v>371</v>
      </c>
      <c r="AL28" s="1042"/>
      <c r="AM28" s="1042"/>
      <c r="AN28" s="1042"/>
      <c r="AO28" s="1042"/>
      <c r="AP28" s="1042" t="s">
        <v>531</v>
      </c>
      <c r="AQ28" s="1042"/>
      <c r="AR28" s="1042"/>
      <c r="AS28" s="1042"/>
      <c r="AT28" s="1042"/>
      <c r="AU28" s="1042" t="s">
        <v>531</v>
      </c>
      <c r="AV28" s="1042"/>
      <c r="AW28" s="1042"/>
      <c r="AX28" s="1042"/>
      <c r="AY28" s="1042"/>
      <c r="AZ28" s="1043" t="s">
        <v>531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150</v>
      </c>
      <c r="R29" s="1040"/>
      <c r="S29" s="1040"/>
      <c r="T29" s="1040"/>
      <c r="U29" s="1040"/>
      <c r="V29" s="1040">
        <v>128</v>
      </c>
      <c r="W29" s="1040"/>
      <c r="X29" s="1040"/>
      <c r="Y29" s="1040"/>
      <c r="Z29" s="1040"/>
      <c r="AA29" s="1040">
        <v>22</v>
      </c>
      <c r="AB29" s="1040"/>
      <c r="AC29" s="1040"/>
      <c r="AD29" s="1040"/>
      <c r="AE29" s="1041"/>
      <c r="AF29" s="1015">
        <v>22</v>
      </c>
      <c r="AG29" s="1016"/>
      <c r="AH29" s="1016"/>
      <c r="AI29" s="1016"/>
      <c r="AJ29" s="1017"/>
      <c r="AK29" s="976">
        <v>14</v>
      </c>
      <c r="AL29" s="967"/>
      <c r="AM29" s="967"/>
      <c r="AN29" s="967"/>
      <c r="AO29" s="967"/>
      <c r="AP29" s="967" t="s">
        <v>531</v>
      </c>
      <c r="AQ29" s="967"/>
      <c r="AR29" s="967"/>
      <c r="AS29" s="967"/>
      <c r="AT29" s="967"/>
      <c r="AU29" s="967" t="s">
        <v>531</v>
      </c>
      <c r="AV29" s="967"/>
      <c r="AW29" s="967"/>
      <c r="AX29" s="967"/>
      <c r="AY29" s="967"/>
      <c r="AZ29" s="1038" t="s">
        <v>531</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7181</v>
      </c>
      <c r="R30" s="1040"/>
      <c r="S30" s="1040"/>
      <c r="T30" s="1040"/>
      <c r="U30" s="1040"/>
      <c r="V30" s="1040">
        <v>7114</v>
      </c>
      <c r="W30" s="1040"/>
      <c r="X30" s="1040"/>
      <c r="Y30" s="1040"/>
      <c r="Z30" s="1040"/>
      <c r="AA30" s="1040">
        <v>67</v>
      </c>
      <c r="AB30" s="1040"/>
      <c r="AC30" s="1040"/>
      <c r="AD30" s="1040"/>
      <c r="AE30" s="1041"/>
      <c r="AF30" s="1015">
        <v>67</v>
      </c>
      <c r="AG30" s="1016"/>
      <c r="AH30" s="1016"/>
      <c r="AI30" s="1016"/>
      <c r="AJ30" s="1017"/>
      <c r="AK30" s="976">
        <v>1010</v>
      </c>
      <c r="AL30" s="967"/>
      <c r="AM30" s="967"/>
      <c r="AN30" s="967"/>
      <c r="AO30" s="967"/>
      <c r="AP30" s="967" t="s">
        <v>531</v>
      </c>
      <c r="AQ30" s="967"/>
      <c r="AR30" s="967"/>
      <c r="AS30" s="967"/>
      <c r="AT30" s="967"/>
      <c r="AU30" s="967" t="s">
        <v>531</v>
      </c>
      <c r="AV30" s="967"/>
      <c r="AW30" s="967"/>
      <c r="AX30" s="967"/>
      <c r="AY30" s="967"/>
      <c r="AZ30" s="1038" t="s">
        <v>531</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754</v>
      </c>
      <c r="R31" s="1040"/>
      <c r="S31" s="1040"/>
      <c r="T31" s="1040"/>
      <c r="U31" s="1040"/>
      <c r="V31" s="1040">
        <v>738</v>
      </c>
      <c r="W31" s="1040"/>
      <c r="X31" s="1040"/>
      <c r="Y31" s="1040"/>
      <c r="Z31" s="1040"/>
      <c r="AA31" s="1040">
        <v>16</v>
      </c>
      <c r="AB31" s="1040"/>
      <c r="AC31" s="1040"/>
      <c r="AD31" s="1040"/>
      <c r="AE31" s="1041"/>
      <c r="AF31" s="1015">
        <v>16</v>
      </c>
      <c r="AG31" s="1016"/>
      <c r="AH31" s="1016"/>
      <c r="AI31" s="1016"/>
      <c r="AJ31" s="1017"/>
      <c r="AK31" s="976">
        <v>233</v>
      </c>
      <c r="AL31" s="967"/>
      <c r="AM31" s="967"/>
      <c r="AN31" s="967"/>
      <c r="AO31" s="967"/>
      <c r="AP31" s="967" t="s">
        <v>531</v>
      </c>
      <c r="AQ31" s="967"/>
      <c r="AR31" s="967"/>
      <c r="AS31" s="967"/>
      <c r="AT31" s="967"/>
      <c r="AU31" s="967" t="s">
        <v>532</v>
      </c>
      <c r="AV31" s="967"/>
      <c r="AW31" s="967"/>
      <c r="AX31" s="967"/>
      <c r="AY31" s="967"/>
      <c r="AZ31" s="1038" t="s">
        <v>531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1127</v>
      </c>
      <c r="R32" s="1040"/>
      <c r="S32" s="1040"/>
      <c r="T32" s="1040"/>
      <c r="U32" s="1040"/>
      <c r="V32" s="1040">
        <v>1106</v>
      </c>
      <c r="W32" s="1040"/>
      <c r="X32" s="1040"/>
      <c r="Y32" s="1040"/>
      <c r="Z32" s="1040"/>
      <c r="AA32" s="1040">
        <v>22</v>
      </c>
      <c r="AB32" s="1040"/>
      <c r="AC32" s="1040"/>
      <c r="AD32" s="1040"/>
      <c r="AE32" s="1041"/>
      <c r="AF32" s="1015">
        <v>1414</v>
      </c>
      <c r="AG32" s="1016"/>
      <c r="AH32" s="1016"/>
      <c r="AI32" s="1016"/>
      <c r="AJ32" s="1017"/>
      <c r="AK32" s="976">
        <v>215</v>
      </c>
      <c r="AL32" s="967"/>
      <c r="AM32" s="967"/>
      <c r="AN32" s="967"/>
      <c r="AO32" s="967"/>
      <c r="AP32" s="967">
        <v>6318</v>
      </c>
      <c r="AQ32" s="967"/>
      <c r="AR32" s="967"/>
      <c r="AS32" s="967"/>
      <c r="AT32" s="967"/>
      <c r="AU32" s="967">
        <v>651</v>
      </c>
      <c r="AV32" s="967"/>
      <c r="AW32" s="967"/>
      <c r="AX32" s="967"/>
      <c r="AY32" s="967"/>
      <c r="AZ32" s="1038" t="s">
        <v>531</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8556</v>
      </c>
      <c r="R33" s="1040"/>
      <c r="S33" s="1040"/>
      <c r="T33" s="1040"/>
      <c r="U33" s="1040"/>
      <c r="V33" s="1040">
        <v>8474</v>
      </c>
      <c r="W33" s="1040"/>
      <c r="X33" s="1040"/>
      <c r="Y33" s="1040"/>
      <c r="Z33" s="1040"/>
      <c r="AA33" s="1040">
        <v>82</v>
      </c>
      <c r="AB33" s="1040"/>
      <c r="AC33" s="1040"/>
      <c r="AD33" s="1040"/>
      <c r="AE33" s="1041"/>
      <c r="AF33" s="1015">
        <v>5092</v>
      </c>
      <c r="AG33" s="1016"/>
      <c r="AH33" s="1016"/>
      <c r="AI33" s="1016"/>
      <c r="AJ33" s="1017"/>
      <c r="AK33" s="976">
        <v>375</v>
      </c>
      <c r="AL33" s="967"/>
      <c r="AM33" s="967"/>
      <c r="AN33" s="967"/>
      <c r="AO33" s="967"/>
      <c r="AP33" s="967">
        <v>4656</v>
      </c>
      <c r="AQ33" s="967"/>
      <c r="AR33" s="967"/>
      <c r="AS33" s="967"/>
      <c r="AT33" s="967"/>
      <c r="AU33" s="967">
        <v>1644</v>
      </c>
      <c r="AV33" s="967"/>
      <c r="AW33" s="967"/>
      <c r="AX33" s="967"/>
      <c r="AY33" s="967"/>
      <c r="AZ33" s="1038" t="s">
        <v>531</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903</v>
      </c>
      <c r="R34" s="1040"/>
      <c r="S34" s="1040"/>
      <c r="T34" s="1040"/>
      <c r="U34" s="1040"/>
      <c r="V34" s="1040">
        <v>903</v>
      </c>
      <c r="W34" s="1040"/>
      <c r="X34" s="1040"/>
      <c r="Y34" s="1040"/>
      <c r="Z34" s="1040"/>
      <c r="AA34" s="1040" t="s">
        <v>531</v>
      </c>
      <c r="AB34" s="1040"/>
      <c r="AC34" s="1040"/>
      <c r="AD34" s="1040"/>
      <c r="AE34" s="1041"/>
      <c r="AF34" s="1015" t="s">
        <v>113</v>
      </c>
      <c r="AG34" s="1016"/>
      <c r="AH34" s="1016"/>
      <c r="AI34" s="1016"/>
      <c r="AJ34" s="1017"/>
      <c r="AK34" s="976">
        <v>340</v>
      </c>
      <c r="AL34" s="967"/>
      <c r="AM34" s="967"/>
      <c r="AN34" s="967"/>
      <c r="AO34" s="967"/>
      <c r="AP34" s="967">
        <v>3572</v>
      </c>
      <c r="AQ34" s="967"/>
      <c r="AR34" s="967"/>
      <c r="AS34" s="967"/>
      <c r="AT34" s="967"/>
      <c r="AU34" s="967">
        <v>1865</v>
      </c>
      <c r="AV34" s="967"/>
      <c r="AW34" s="967"/>
      <c r="AX34" s="967"/>
      <c r="AY34" s="967"/>
      <c r="AZ34" s="1038" t="s">
        <v>533</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387</v>
      </c>
      <c r="C35" s="1034"/>
      <c r="D35" s="1034"/>
      <c r="E35" s="1034"/>
      <c r="F35" s="1034"/>
      <c r="G35" s="1034"/>
      <c r="H35" s="1034"/>
      <c r="I35" s="1034"/>
      <c r="J35" s="1034"/>
      <c r="K35" s="1034"/>
      <c r="L35" s="1034"/>
      <c r="M35" s="1034"/>
      <c r="N35" s="1034"/>
      <c r="O35" s="1034"/>
      <c r="P35" s="1035"/>
      <c r="Q35" s="1039">
        <v>2349</v>
      </c>
      <c r="R35" s="1040"/>
      <c r="S35" s="1040"/>
      <c r="T35" s="1040"/>
      <c r="U35" s="1040"/>
      <c r="V35" s="1040">
        <v>2349</v>
      </c>
      <c r="W35" s="1040"/>
      <c r="X35" s="1040"/>
      <c r="Y35" s="1040"/>
      <c r="Z35" s="1040"/>
      <c r="AA35" s="1040" t="s">
        <v>531</v>
      </c>
      <c r="AB35" s="1040"/>
      <c r="AC35" s="1040"/>
      <c r="AD35" s="1040"/>
      <c r="AE35" s="1041"/>
      <c r="AF35" s="1015" t="s">
        <v>113</v>
      </c>
      <c r="AG35" s="1016"/>
      <c r="AH35" s="1016"/>
      <c r="AI35" s="1016"/>
      <c r="AJ35" s="1017"/>
      <c r="AK35" s="976">
        <v>970</v>
      </c>
      <c r="AL35" s="967"/>
      <c r="AM35" s="967"/>
      <c r="AN35" s="967"/>
      <c r="AO35" s="967"/>
      <c r="AP35" s="967">
        <v>10477</v>
      </c>
      <c r="AQ35" s="967"/>
      <c r="AR35" s="967"/>
      <c r="AS35" s="967"/>
      <c r="AT35" s="967"/>
      <c r="AU35" s="967">
        <v>7470</v>
      </c>
      <c r="AV35" s="967"/>
      <c r="AW35" s="967"/>
      <c r="AX35" s="967"/>
      <c r="AY35" s="967"/>
      <c r="AZ35" s="1038" t="s">
        <v>531</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388</v>
      </c>
      <c r="C36" s="1034"/>
      <c r="D36" s="1034"/>
      <c r="E36" s="1034"/>
      <c r="F36" s="1034"/>
      <c r="G36" s="1034"/>
      <c r="H36" s="1034"/>
      <c r="I36" s="1034"/>
      <c r="J36" s="1034"/>
      <c r="K36" s="1034"/>
      <c r="L36" s="1034"/>
      <c r="M36" s="1034"/>
      <c r="N36" s="1034"/>
      <c r="O36" s="1034"/>
      <c r="P36" s="1035"/>
      <c r="Q36" s="1039">
        <v>567</v>
      </c>
      <c r="R36" s="1040"/>
      <c r="S36" s="1040"/>
      <c r="T36" s="1040"/>
      <c r="U36" s="1040"/>
      <c r="V36" s="1040">
        <v>567</v>
      </c>
      <c r="W36" s="1040"/>
      <c r="X36" s="1040"/>
      <c r="Y36" s="1040"/>
      <c r="Z36" s="1040"/>
      <c r="AA36" s="1040" t="s">
        <v>531</v>
      </c>
      <c r="AB36" s="1040"/>
      <c r="AC36" s="1040"/>
      <c r="AD36" s="1040"/>
      <c r="AE36" s="1041"/>
      <c r="AF36" s="1015" t="s">
        <v>113</v>
      </c>
      <c r="AG36" s="1016"/>
      <c r="AH36" s="1016"/>
      <c r="AI36" s="1016"/>
      <c r="AJ36" s="1017"/>
      <c r="AK36" s="976">
        <v>391</v>
      </c>
      <c r="AL36" s="967"/>
      <c r="AM36" s="967"/>
      <c r="AN36" s="967"/>
      <c r="AO36" s="967"/>
      <c r="AP36" s="967">
        <v>4037</v>
      </c>
      <c r="AQ36" s="967"/>
      <c r="AR36" s="967"/>
      <c r="AS36" s="967"/>
      <c r="AT36" s="967"/>
      <c r="AU36" s="967">
        <v>3080</v>
      </c>
      <c r="AV36" s="967"/>
      <c r="AW36" s="967"/>
      <c r="AX36" s="967"/>
      <c r="AY36" s="967"/>
      <c r="AZ36" s="1038" t="s">
        <v>531</v>
      </c>
      <c r="BA36" s="1038"/>
      <c r="BB36" s="1038"/>
      <c r="BC36" s="1038"/>
      <c r="BD36" s="1038"/>
      <c r="BE36" s="1028" t="s">
        <v>386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6681</v>
      </c>
      <c r="AG63" s="955"/>
      <c r="AH63" s="955"/>
      <c r="AI63" s="955"/>
      <c r="AJ63" s="1026"/>
      <c r="AK63" s="1027"/>
      <c r="AL63" s="959"/>
      <c r="AM63" s="959"/>
      <c r="AN63" s="959"/>
      <c r="AO63" s="959"/>
      <c r="AP63" s="955">
        <v>29060</v>
      </c>
      <c r="AQ63" s="955"/>
      <c r="AR63" s="955"/>
      <c r="AS63" s="955"/>
      <c r="AT63" s="955"/>
      <c r="AU63" s="955">
        <v>14710</v>
      </c>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393</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2419</v>
      </c>
      <c r="R68" s="978"/>
      <c r="S68" s="978"/>
      <c r="T68" s="978"/>
      <c r="U68" s="978"/>
      <c r="V68" s="978">
        <v>2406</v>
      </c>
      <c r="W68" s="978"/>
      <c r="X68" s="978"/>
      <c r="Y68" s="978"/>
      <c r="Z68" s="978"/>
      <c r="AA68" s="978">
        <v>14</v>
      </c>
      <c r="AB68" s="978"/>
      <c r="AC68" s="978"/>
      <c r="AD68" s="978"/>
      <c r="AE68" s="978"/>
      <c r="AF68" s="978">
        <v>14</v>
      </c>
      <c r="AG68" s="978"/>
      <c r="AH68" s="978"/>
      <c r="AI68" s="978"/>
      <c r="AJ68" s="978"/>
      <c r="AK68" s="978" t="s">
        <v>531</v>
      </c>
      <c r="AL68" s="978"/>
      <c r="AM68" s="978"/>
      <c r="AN68" s="978"/>
      <c r="AO68" s="978"/>
      <c r="AP68" s="978">
        <v>86</v>
      </c>
      <c r="AQ68" s="978"/>
      <c r="AR68" s="978"/>
      <c r="AS68" s="978"/>
      <c r="AT68" s="978"/>
      <c r="AU68" s="978">
        <v>36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535</v>
      </c>
      <c r="C69" s="971"/>
      <c r="D69" s="971"/>
      <c r="E69" s="971"/>
      <c r="F69" s="971"/>
      <c r="G69" s="971"/>
      <c r="H69" s="971"/>
      <c r="I69" s="971"/>
      <c r="J69" s="971"/>
      <c r="K69" s="971"/>
      <c r="L69" s="971"/>
      <c r="M69" s="971"/>
      <c r="N69" s="971"/>
      <c r="O69" s="971"/>
      <c r="P69" s="972"/>
      <c r="Q69" s="973">
        <v>951</v>
      </c>
      <c r="R69" s="967"/>
      <c r="S69" s="967"/>
      <c r="T69" s="967"/>
      <c r="U69" s="967"/>
      <c r="V69" s="967">
        <v>951</v>
      </c>
      <c r="W69" s="967"/>
      <c r="X69" s="967"/>
      <c r="Y69" s="967"/>
      <c r="Z69" s="967"/>
      <c r="AA69" s="967">
        <v>0</v>
      </c>
      <c r="AB69" s="967"/>
      <c r="AC69" s="967"/>
      <c r="AD69" s="967"/>
      <c r="AE69" s="967"/>
      <c r="AF69" s="967">
        <v>0</v>
      </c>
      <c r="AG69" s="967"/>
      <c r="AH69" s="967"/>
      <c r="AI69" s="967"/>
      <c r="AJ69" s="967"/>
      <c r="AK69" s="967">
        <v>36</v>
      </c>
      <c r="AL69" s="967"/>
      <c r="AM69" s="967"/>
      <c r="AN69" s="967"/>
      <c r="AO69" s="967"/>
      <c r="AP69" s="967" t="s">
        <v>531</v>
      </c>
      <c r="AQ69" s="967"/>
      <c r="AR69" s="967"/>
      <c r="AS69" s="967"/>
      <c r="AT69" s="967"/>
      <c r="AU69" s="967" t="s">
        <v>531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536</v>
      </c>
      <c r="C70" s="971"/>
      <c r="D70" s="971"/>
      <c r="E70" s="971"/>
      <c r="F70" s="971"/>
      <c r="G70" s="971"/>
      <c r="H70" s="971"/>
      <c r="I70" s="971"/>
      <c r="J70" s="971"/>
      <c r="K70" s="971"/>
      <c r="L70" s="971"/>
      <c r="M70" s="971"/>
      <c r="N70" s="971"/>
      <c r="O70" s="971"/>
      <c r="P70" s="972"/>
      <c r="Q70" s="973">
        <v>375539</v>
      </c>
      <c r="R70" s="967"/>
      <c r="S70" s="967"/>
      <c r="T70" s="967"/>
      <c r="U70" s="967"/>
      <c r="V70" s="967">
        <v>374021</v>
      </c>
      <c r="W70" s="967"/>
      <c r="X70" s="967"/>
      <c r="Y70" s="967"/>
      <c r="Z70" s="967"/>
      <c r="AA70" s="967">
        <v>1518</v>
      </c>
      <c r="AB70" s="967"/>
      <c r="AC70" s="967"/>
      <c r="AD70" s="967"/>
      <c r="AE70" s="967"/>
      <c r="AF70" s="967">
        <v>1518</v>
      </c>
      <c r="AG70" s="967"/>
      <c r="AH70" s="967"/>
      <c r="AI70" s="967"/>
      <c r="AJ70" s="967"/>
      <c r="AK70" s="967">
        <v>2628</v>
      </c>
      <c r="AL70" s="967"/>
      <c r="AM70" s="967"/>
      <c r="AN70" s="967"/>
      <c r="AO70" s="967"/>
      <c r="AP70" s="967" t="s">
        <v>531</v>
      </c>
      <c r="AQ70" s="967"/>
      <c r="AR70" s="967"/>
      <c r="AS70" s="967"/>
      <c r="AT70" s="967"/>
      <c r="AU70" s="967" t="s">
        <v>531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1534</v>
      </c>
      <c r="AG88" s="955"/>
      <c r="AH88" s="955"/>
      <c r="AI88" s="955"/>
      <c r="AJ88" s="955"/>
      <c r="AK88" s="959"/>
      <c r="AL88" s="959"/>
      <c r="AM88" s="959"/>
      <c r="AN88" s="959"/>
      <c r="AO88" s="959"/>
      <c r="AP88" s="955">
        <v>97</v>
      </c>
      <c r="AQ88" s="955"/>
      <c r="AR88" s="955"/>
      <c r="AS88" s="955"/>
      <c r="AT88" s="955"/>
      <c r="AU88" s="955">
        <v>41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605</v>
      </c>
      <c r="CS102" s="947"/>
      <c r="CT102" s="947"/>
      <c r="CU102" s="947"/>
      <c r="CV102" s="948"/>
      <c r="CW102" s="946">
        <v>55</v>
      </c>
      <c r="CX102" s="947"/>
      <c r="CY102" s="947"/>
      <c r="CZ102" s="947"/>
      <c r="DA102" s="948"/>
      <c r="DB102" s="946" t="s">
        <v>548</v>
      </c>
      <c r="DC102" s="947"/>
      <c r="DD102" s="947"/>
      <c r="DE102" s="947"/>
      <c r="DF102" s="948"/>
      <c r="DG102" s="946" t="s">
        <v>547</v>
      </c>
      <c r="DH102" s="947"/>
      <c r="DI102" s="947"/>
      <c r="DJ102" s="947"/>
      <c r="DK102" s="948"/>
      <c r="DL102" s="946" t="s">
        <v>547</v>
      </c>
      <c r="DM102" s="947"/>
      <c r="DN102" s="947"/>
      <c r="DO102" s="947"/>
      <c r="DP102" s="948"/>
      <c r="DQ102" s="946" t="s">
        <v>547</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7558679</v>
      </c>
      <c r="AB110" s="873"/>
      <c r="AC110" s="873"/>
      <c r="AD110" s="873"/>
      <c r="AE110" s="874"/>
      <c r="AF110" s="875">
        <v>7528326</v>
      </c>
      <c r="AG110" s="873"/>
      <c r="AH110" s="873"/>
      <c r="AI110" s="873"/>
      <c r="AJ110" s="874"/>
      <c r="AK110" s="875">
        <v>7126720</v>
      </c>
      <c r="AL110" s="873"/>
      <c r="AM110" s="873"/>
      <c r="AN110" s="873"/>
      <c r="AO110" s="874"/>
      <c r="AP110" s="876">
        <v>38.9</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60450635</v>
      </c>
      <c r="BR110" s="800"/>
      <c r="BS110" s="800"/>
      <c r="BT110" s="800"/>
      <c r="BU110" s="800"/>
      <c r="BV110" s="800">
        <v>59690974</v>
      </c>
      <c r="BW110" s="800"/>
      <c r="BX110" s="800"/>
      <c r="BY110" s="800"/>
      <c r="BZ110" s="800"/>
      <c r="CA110" s="800">
        <v>59562288</v>
      </c>
      <c r="CB110" s="800"/>
      <c r="CC110" s="800"/>
      <c r="CD110" s="800"/>
      <c r="CE110" s="800"/>
      <c r="CF110" s="861">
        <v>324.8</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415031</v>
      </c>
      <c r="BR111" s="771"/>
      <c r="BS111" s="771"/>
      <c r="BT111" s="771"/>
      <c r="BU111" s="771"/>
      <c r="BV111" s="771">
        <v>358809</v>
      </c>
      <c r="BW111" s="771"/>
      <c r="BX111" s="771"/>
      <c r="BY111" s="771"/>
      <c r="BZ111" s="771"/>
      <c r="CA111" s="771">
        <v>310299</v>
      </c>
      <c r="CB111" s="771"/>
      <c r="CC111" s="771"/>
      <c r="CD111" s="771"/>
      <c r="CE111" s="771"/>
      <c r="CF111" s="848">
        <v>1.7</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13919970</v>
      </c>
      <c r="BR112" s="771"/>
      <c r="BS112" s="771"/>
      <c r="BT112" s="771"/>
      <c r="BU112" s="771"/>
      <c r="BV112" s="771">
        <v>13700694</v>
      </c>
      <c r="BW112" s="771"/>
      <c r="BX112" s="771"/>
      <c r="BY112" s="771"/>
      <c r="BZ112" s="771"/>
      <c r="CA112" s="771">
        <v>14709216</v>
      </c>
      <c r="CB112" s="771"/>
      <c r="CC112" s="771"/>
      <c r="CD112" s="771"/>
      <c r="CE112" s="771"/>
      <c r="CF112" s="848">
        <v>80.2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1024012</v>
      </c>
      <c r="AB113" s="909"/>
      <c r="AC113" s="909"/>
      <c r="AD113" s="909"/>
      <c r="AE113" s="910"/>
      <c r="AF113" s="911">
        <v>1068500</v>
      </c>
      <c r="AG113" s="909"/>
      <c r="AH113" s="909"/>
      <c r="AI113" s="909"/>
      <c r="AJ113" s="910"/>
      <c r="AK113" s="911">
        <v>1264606</v>
      </c>
      <c r="AL113" s="909"/>
      <c r="AM113" s="909"/>
      <c r="AN113" s="909"/>
      <c r="AO113" s="910"/>
      <c r="AP113" s="912">
        <v>6.9</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45210</v>
      </c>
      <c r="BR113" s="771"/>
      <c r="BS113" s="771"/>
      <c r="BT113" s="771"/>
      <c r="BU113" s="771"/>
      <c r="BV113" s="771">
        <v>40532</v>
      </c>
      <c r="BW113" s="771"/>
      <c r="BX113" s="771"/>
      <c r="BY113" s="771"/>
      <c r="BZ113" s="771"/>
      <c r="CA113" s="771">
        <v>35623</v>
      </c>
      <c r="CB113" s="771"/>
      <c r="CC113" s="771"/>
      <c r="CD113" s="771"/>
      <c r="CE113" s="771"/>
      <c r="CF113" s="848">
        <v>0.2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257373</v>
      </c>
      <c r="DH113" s="784"/>
      <c r="DI113" s="784"/>
      <c r="DJ113" s="784"/>
      <c r="DK113" s="785"/>
      <c r="DL113" s="786">
        <v>234310</v>
      </c>
      <c r="DM113" s="784"/>
      <c r="DN113" s="784"/>
      <c r="DO113" s="784"/>
      <c r="DP113" s="785"/>
      <c r="DQ113" s="786">
        <v>211041</v>
      </c>
      <c r="DR113" s="784"/>
      <c r="DS113" s="784"/>
      <c r="DT113" s="784"/>
      <c r="DU113" s="785"/>
      <c r="DV113" s="754">
        <v>1.2</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7277</v>
      </c>
      <c r="AB114" s="784"/>
      <c r="AC114" s="784"/>
      <c r="AD114" s="784"/>
      <c r="AE114" s="785"/>
      <c r="AF114" s="786">
        <v>6960</v>
      </c>
      <c r="AG114" s="784"/>
      <c r="AH114" s="784"/>
      <c r="AI114" s="784"/>
      <c r="AJ114" s="785"/>
      <c r="AK114" s="786">
        <v>6947</v>
      </c>
      <c r="AL114" s="784"/>
      <c r="AM114" s="784"/>
      <c r="AN114" s="784"/>
      <c r="AO114" s="785"/>
      <c r="AP114" s="754">
        <v>0</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6447469</v>
      </c>
      <c r="BR114" s="771"/>
      <c r="BS114" s="771"/>
      <c r="BT114" s="771"/>
      <c r="BU114" s="771"/>
      <c r="BV114" s="771">
        <v>6734758</v>
      </c>
      <c r="BW114" s="771"/>
      <c r="BX114" s="771"/>
      <c r="BY114" s="771"/>
      <c r="BZ114" s="771"/>
      <c r="CA114" s="771">
        <v>6448801</v>
      </c>
      <c r="CB114" s="771"/>
      <c r="CC114" s="771"/>
      <c r="CD114" s="771"/>
      <c r="CE114" s="771"/>
      <c r="CF114" s="848">
        <v>35.200000000000003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88341</v>
      </c>
      <c r="AB115" s="909"/>
      <c r="AC115" s="909"/>
      <c r="AD115" s="909"/>
      <c r="AE115" s="910"/>
      <c r="AF115" s="911">
        <v>76872</v>
      </c>
      <c r="AG115" s="909"/>
      <c r="AH115" s="909"/>
      <c r="AI115" s="909"/>
      <c r="AJ115" s="910"/>
      <c r="AK115" s="911">
        <v>64387</v>
      </c>
      <c r="AL115" s="909"/>
      <c r="AM115" s="909"/>
      <c r="AN115" s="909"/>
      <c r="AO115" s="910"/>
      <c r="AP115" s="912">
        <v>0.4</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8060</v>
      </c>
      <c r="BR115" s="771"/>
      <c r="BS115" s="771"/>
      <c r="BT115" s="771"/>
      <c r="BU115" s="771"/>
      <c r="BV115" s="771">
        <v>5756</v>
      </c>
      <c r="BW115" s="771"/>
      <c r="BX115" s="771"/>
      <c r="BY115" s="771"/>
      <c r="BZ115" s="771"/>
      <c r="CA115" s="771">
        <v>3786</v>
      </c>
      <c r="CB115" s="771"/>
      <c r="CC115" s="771"/>
      <c r="CD115" s="771"/>
      <c r="CE115" s="771"/>
      <c r="CF115" s="848">
        <v>0</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110</v>
      </c>
      <c r="AB116" s="784"/>
      <c r="AC116" s="784"/>
      <c r="AD116" s="784"/>
      <c r="AE116" s="785"/>
      <c r="AF116" s="786">
        <v>110</v>
      </c>
      <c r="AG116" s="784"/>
      <c r="AH116" s="784"/>
      <c r="AI116" s="784"/>
      <c r="AJ116" s="785"/>
      <c r="AK116" s="786">
        <v>384</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17290</v>
      </c>
      <c r="DH116" s="784"/>
      <c r="DI116" s="784"/>
      <c r="DJ116" s="784"/>
      <c r="DK116" s="785"/>
      <c r="DL116" s="786">
        <v>12800</v>
      </c>
      <c r="DM116" s="784"/>
      <c r="DN116" s="784"/>
      <c r="DO116" s="784"/>
      <c r="DP116" s="785"/>
      <c r="DQ116" s="786">
        <v>11200</v>
      </c>
      <c r="DR116" s="784"/>
      <c r="DS116" s="784"/>
      <c r="DT116" s="784"/>
      <c r="DU116" s="785"/>
      <c r="DV116" s="754">
        <v>0.1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8678419</v>
      </c>
      <c r="AB117" s="895"/>
      <c r="AC117" s="895"/>
      <c r="AD117" s="895"/>
      <c r="AE117" s="896"/>
      <c r="AF117" s="898">
        <v>8680768</v>
      </c>
      <c r="AG117" s="895"/>
      <c r="AH117" s="895"/>
      <c r="AI117" s="895"/>
      <c r="AJ117" s="896"/>
      <c r="AK117" s="898">
        <v>8463044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81286375</v>
      </c>
      <c r="BR118" s="858"/>
      <c r="BS118" s="858"/>
      <c r="BT118" s="858"/>
      <c r="BU118" s="858"/>
      <c r="BV118" s="858">
        <v>80531523</v>
      </c>
      <c r="BW118" s="858"/>
      <c r="BX118" s="858"/>
      <c r="BY118" s="858"/>
      <c r="BZ118" s="858"/>
      <c r="CA118" s="858">
        <v>81070013</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10881551</v>
      </c>
      <c r="BR119" s="800"/>
      <c r="BS119" s="800"/>
      <c r="BT119" s="800"/>
      <c r="BU119" s="800"/>
      <c r="BV119" s="800">
        <v>12936092</v>
      </c>
      <c r="BW119" s="800"/>
      <c r="BX119" s="800"/>
      <c r="BY119" s="800"/>
      <c r="BZ119" s="800"/>
      <c r="CA119" s="800">
        <v>11857981</v>
      </c>
      <c r="CB119" s="800"/>
      <c r="CC119" s="800"/>
      <c r="CD119" s="800"/>
      <c r="CE119" s="800"/>
      <c r="CF119" s="861">
        <v>64.7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140368</v>
      </c>
      <c r="DH119" s="717"/>
      <c r="DI119" s="717"/>
      <c r="DJ119" s="717"/>
      <c r="DK119" s="718"/>
      <c r="DL119" s="719">
        <v>111699</v>
      </c>
      <c r="DM119" s="717"/>
      <c r="DN119" s="717"/>
      <c r="DO119" s="717"/>
      <c r="DP119" s="718"/>
      <c r="DQ119" s="719">
        <v>88058</v>
      </c>
      <c r="DR119" s="717"/>
      <c r="DS119" s="717"/>
      <c r="DT119" s="717"/>
      <c r="DU119" s="718"/>
      <c r="DV119" s="807">
        <v>0.5</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4806282</v>
      </c>
      <c r="BR120" s="771"/>
      <c r="BS120" s="771"/>
      <c r="BT120" s="771"/>
      <c r="BU120" s="771"/>
      <c r="BV120" s="771">
        <v>4318378</v>
      </c>
      <c r="BW120" s="771"/>
      <c r="BX120" s="771"/>
      <c r="BY120" s="771"/>
      <c r="BZ120" s="771"/>
      <c r="CA120" s="771">
        <v>4316319</v>
      </c>
      <c r="CB120" s="771"/>
      <c r="CC120" s="771"/>
      <c r="CD120" s="771"/>
      <c r="CE120" s="771"/>
      <c r="CF120" s="848">
        <v>23.5</v>
      </c>
      <c r="CG120" s="849"/>
      <c r="CH120" s="849"/>
      <c r="CI120" s="849"/>
      <c r="CJ120" s="849"/>
      <c r="CK120" s="850" t="s">
        <v>438</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6654973</v>
      </c>
      <c r="DH120" s="800"/>
      <c r="DI120" s="800"/>
      <c r="DJ120" s="800"/>
      <c r="DK120" s="800"/>
      <c r="DL120" s="800">
        <v>6605180</v>
      </c>
      <c r="DM120" s="800"/>
      <c r="DN120" s="800"/>
      <c r="DO120" s="800"/>
      <c r="DP120" s="800"/>
      <c r="DQ120" s="800">
        <v>7470088</v>
      </c>
      <c r="DR120" s="800"/>
      <c r="DS120" s="800"/>
      <c r="DT120" s="800"/>
      <c r="DU120" s="800"/>
      <c r="DV120" s="801">
        <v>40.700000000000003</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28332</v>
      </c>
      <c r="AB121" s="784"/>
      <c r="AC121" s="784"/>
      <c r="AD121" s="784"/>
      <c r="AE121" s="785"/>
      <c r="AF121" s="786">
        <v>28304</v>
      </c>
      <c r="AG121" s="784"/>
      <c r="AH121" s="784"/>
      <c r="AI121" s="784"/>
      <c r="AJ121" s="785"/>
      <c r="AK121" s="786">
        <v>28304</v>
      </c>
      <c r="AL121" s="784"/>
      <c r="AM121" s="784"/>
      <c r="AN121" s="784"/>
      <c r="AO121" s="785"/>
      <c r="AP121" s="754">
        <v>0.2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52796716</v>
      </c>
      <c r="BR121" s="858"/>
      <c r="BS121" s="858"/>
      <c r="BT121" s="858"/>
      <c r="BU121" s="858"/>
      <c r="BV121" s="858">
        <v>53966959</v>
      </c>
      <c r="BW121" s="858"/>
      <c r="BX121" s="858"/>
      <c r="BY121" s="858"/>
      <c r="BZ121" s="858"/>
      <c r="CA121" s="858">
        <v>55263395</v>
      </c>
      <c r="CB121" s="858"/>
      <c r="CC121" s="858"/>
      <c r="CD121" s="858"/>
      <c r="CE121" s="858"/>
      <c r="CF121" s="859">
        <v>301.3</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3136612</v>
      </c>
      <c r="DH121" s="771"/>
      <c r="DI121" s="771"/>
      <c r="DJ121" s="771"/>
      <c r="DK121" s="771"/>
      <c r="DL121" s="771">
        <v>3024522</v>
      </c>
      <c r="DM121" s="771"/>
      <c r="DN121" s="771"/>
      <c r="DO121" s="771"/>
      <c r="DP121" s="771"/>
      <c r="DQ121" s="771">
        <v>3079959</v>
      </c>
      <c r="DR121" s="771"/>
      <c r="DS121" s="771"/>
      <c r="DT121" s="771"/>
      <c r="DU121" s="771"/>
      <c r="DV121" s="823">
        <v>16.8</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441</v>
      </c>
      <c r="BP122" s="838"/>
      <c r="BQ122" s="839">
        <v>68484549</v>
      </c>
      <c r="BR122" s="840"/>
      <c r="BS122" s="840"/>
      <c r="BT122" s="840"/>
      <c r="BU122" s="840"/>
      <c r="BV122" s="840">
        <v>71221429</v>
      </c>
      <c r="BW122" s="840"/>
      <c r="BX122" s="840"/>
      <c r="BY122" s="840"/>
      <c r="BZ122" s="840"/>
      <c r="CA122" s="840">
        <v>71437695</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1920004</v>
      </c>
      <c r="DH122" s="771"/>
      <c r="DI122" s="771"/>
      <c r="DJ122" s="771"/>
      <c r="DK122" s="771"/>
      <c r="DL122" s="771">
        <v>1878762</v>
      </c>
      <c r="DM122" s="771"/>
      <c r="DN122" s="771"/>
      <c r="DO122" s="771"/>
      <c r="DP122" s="771"/>
      <c r="DQ122" s="771">
        <v>1864662</v>
      </c>
      <c r="DR122" s="771"/>
      <c r="DS122" s="771"/>
      <c r="DT122" s="771"/>
      <c r="DU122" s="771"/>
      <c r="DV122" s="823">
        <v>10.199999999999999</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6289</v>
      </c>
      <c r="AB123" s="784"/>
      <c r="AC123" s="784"/>
      <c r="AD123" s="784"/>
      <c r="AE123" s="785"/>
      <c r="AF123" s="786">
        <v>4858</v>
      </c>
      <c r="AG123" s="784"/>
      <c r="AH123" s="784"/>
      <c r="AI123" s="784"/>
      <c r="AJ123" s="785"/>
      <c r="AK123" s="786">
        <v>1824</v>
      </c>
      <c r="AL123" s="784"/>
      <c r="AM123" s="784"/>
      <c r="AN123" s="784"/>
      <c r="AO123" s="785"/>
      <c r="AP123" s="754">
        <v>0</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69.599999999999994</v>
      </c>
      <c r="BR123" s="832"/>
      <c r="BS123" s="832"/>
      <c r="BT123" s="832"/>
      <c r="BU123" s="832"/>
      <c r="BV123" s="832">
        <v>49.6</v>
      </c>
      <c r="BW123" s="832"/>
      <c r="BX123" s="832"/>
      <c r="BY123" s="832"/>
      <c r="BZ123" s="832"/>
      <c r="CA123" s="832">
        <v>52.5</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1361862</v>
      </c>
      <c r="DH123" s="784"/>
      <c r="DI123" s="784"/>
      <c r="DJ123" s="784"/>
      <c r="DK123" s="785"/>
      <c r="DL123" s="786">
        <v>1458530</v>
      </c>
      <c r="DM123" s="784"/>
      <c r="DN123" s="784"/>
      <c r="DO123" s="784"/>
      <c r="DP123" s="785"/>
      <c r="DQ123" s="786">
        <v>1643715</v>
      </c>
      <c r="DR123" s="784"/>
      <c r="DS123" s="784"/>
      <c r="DT123" s="784"/>
      <c r="DU123" s="785"/>
      <c r="DV123" s="754">
        <v>9</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846519</v>
      </c>
      <c r="DH124" s="717"/>
      <c r="DI124" s="717"/>
      <c r="DJ124" s="717"/>
      <c r="DK124" s="718"/>
      <c r="DL124" s="719">
        <v>733700</v>
      </c>
      <c r="DM124" s="717"/>
      <c r="DN124" s="717"/>
      <c r="DO124" s="717"/>
      <c r="DP124" s="718"/>
      <c r="DQ124" s="719">
        <v>650792</v>
      </c>
      <c r="DR124" s="717"/>
      <c r="DS124" s="717"/>
      <c r="DT124" s="717"/>
      <c r="DU124" s="718"/>
      <c r="DV124" s="807">
        <v>3.5</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42214</v>
      </c>
      <c r="AB126" s="784"/>
      <c r="AC126" s="784"/>
      <c r="AD126" s="784"/>
      <c r="AE126" s="785"/>
      <c r="AF126" s="786">
        <v>32894</v>
      </c>
      <c r="AG126" s="784"/>
      <c r="AH126" s="784"/>
      <c r="AI126" s="784"/>
      <c r="AJ126" s="785"/>
      <c r="AK126" s="786">
        <v>26833</v>
      </c>
      <c r="AL126" s="784"/>
      <c r="AM126" s="784"/>
      <c r="AN126" s="784"/>
      <c r="AO126" s="785"/>
      <c r="AP126" s="754">
        <v>0.1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11506</v>
      </c>
      <c r="AB127" s="784"/>
      <c r="AC127" s="784"/>
      <c r="AD127" s="784"/>
      <c r="AE127" s="785"/>
      <c r="AF127" s="786">
        <v>10816</v>
      </c>
      <c r="AG127" s="784"/>
      <c r="AH127" s="784"/>
      <c r="AI127" s="784"/>
      <c r="AJ127" s="785"/>
      <c r="AK127" s="786">
        <v>7426</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113</v>
      </c>
      <c r="BG127" s="761"/>
      <c r="BH127" s="761"/>
      <c r="BI127" s="761"/>
      <c r="BJ127" s="761"/>
      <c r="BK127" s="761"/>
      <c r="BL127" s="762"/>
      <c r="BM127" s="760">
        <v>12.11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8060</v>
      </c>
      <c r="DH127" s="820"/>
      <c r="DI127" s="820"/>
      <c r="DJ127" s="820"/>
      <c r="DK127" s="820"/>
      <c r="DL127" s="820">
        <v>5756</v>
      </c>
      <c r="DM127" s="820"/>
      <c r="DN127" s="820"/>
      <c r="DO127" s="820"/>
      <c r="DP127" s="820"/>
      <c r="DQ127" s="820">
        <v>3786</v>
      </c>
      <c r="DR127" s="820"/>
      <c r="DS127" s="820"/>
      <c r="DT127" s="820"/>
      <c r="DU127" s="820"/>
      <c r="DV127" s="821">
        <v>0</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415136</v>
      </c>
      <c r="AB128" s="724"/>
      <c r="AC128" s="724"/>
      <c r="AD128" s="724"/>
      <c r="AE128" s="725"/>
      <c r="AF128" s="726">
        <v>439881</v>
      </c>
      <c r="AG128" s="724"/>
      <c r="AH128" s="724"/>
      <c r="AI128" s="724"/>
      <c r="AJ128" s="725"/>
      <c r="AK128" s="726">
        <v>446667</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113</v>
      </c>
      <c r="BG128" s="791"/>
      <c r="BH128" s="791"/>
      <c r="BI128" s="791"/>
      <c r="BJ128" s="791"/>
      <c r="BK128" s="791"/>
      <c r="BL128" s="792"/>
      <c r="BM128" s="790">
        <v>17.11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24232657</v>
      </c>
      <c r="AB129" s="784"/>
      <c r="AC129" s="784"/>
      <c r="AD129" s="784"/>
      <c r="AE129" s="785"/>
      <c r="AF129" s="786">
        <v>24785413</v>
      </c>
      <c r="AG129" s="784"/>
      <c r="AH129" s="784"/>
      <c r="AI129" s="784"/>
      <c r="AJ129" s="785"/>
      <c r="AK129" s="786">
        <v>24660833</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5853786</v>
      </c>
      <c r="AB130" s="784"/>
      <c r="AC130" s="784"/>
      <c r="AD130" s="784"/>
      <c r="AE130" s="785"/>
      <c r="AF130" s="786">
        <v>6041712</v>
      </c>
      <c r="AG130" s="784"/>
      <c r="AH130" s="784"/>
      <c r="AI130" s="784"/>
      <c r="AJ130" s="785"/>
      <c r="AK130" s="786">
        <v>6320416</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52.5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18378871</v>
      </c>
      <c r="AB131" s="717"/>
      <c r="AC131" s="717"/>
      <c r="AD131" s="717"/>
      <c r="AE131" s="718"/>
      <c r="AF131" s="719">
        <v>18743701</v>
      </c>
      <c r="AG131" s="717"/>
      <c r="AH131" s="717"/>
      <c r="AI131" s="717"/>
      <c r="AJ131" s="718"/>
      <c r="AK131" s="719">
        <v>18340417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13.110146970000001</v>
      </c>
      <c r="AB132" s="740"/>
      <c r="AC132" s="740"/>
      <c r="AD132" s="740"/>
      <c r="AE132" s="741"/>
      <c r="AF132" s="742">
        <v>11.732874949999999</v>
      </c>
      <c r="AG132" s="740"/>
      <c r="AH132" s="740"/>
      <c r="AI132" s="740"/>
      <c r="AJ132" s="741"/>
      <c r="AK132" s="742">
        <v>9.2471234429999996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13.1</v>
      </c>
      <c r="AB133" s="749"/>
      <c r="AC133" s="749"/>
      <c r="AD133" s="749"/>
      <c r="AE133" s="750"/>
      <c r="AF133" s="748">
        <v>12.6</v>
      </c>
      <c r="AG133" s="749"/>
      <c r="AH133" s="749"/>
      <c r="AI133" s="749"/>
      <c r="AJ133" s="750"/>
      <c r="AK133" s="748">
        <v>11.3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4974342</v>
      </c>
      <c r="L9" s="264">
        <v>89949</v>
      </c>
      <c r="M9" s="265">
        <v>65114</v>
      </c>
      <c r="N9" s="266">
        <v>38.1</v>
      </c>
    </row>
    <row r="10" spans="1:16" x14ac:dyDescent="0.15">
      <c r="A10" s="248"/>
      <c r="B10" s="244"/>
      <c r="C10" s="244"/>
      <c r="D10" s="244"/>
      <c r="E10" s="244"/>
      <c r="F10" s="244"/>
      <c r="G10" s="1133" t="s">
        <v>474</v>
      </c>
      <c r="H10" s="1134"/>
      <c r="I10" s="1134"/>
      <c r="J10" s="1135"/>
      <c r="K10" s="267">
        <v>735168</v>
      </c>
      <c r="L10" s="268">
        <v>13294</v>
      </c>
      <c r="M10" s="269">
        <v>4538</v>
      </c>
      <c r="N10" s="270">
        <v>192.9</v>
      </c>
    </row>
    <row r="11" spans="1:16" ht="13.5" customHeight="1" x14ac:dyDescent="0.15">
      <c r="A11" s="248"/>
      <c r="B11" s="244"/>
      <c r="C11" s="244"/>
      <c r="D11" s="244"/>
      <c r="E11" s="244"/>
      <c r="F11" s="244"/>
      <c r="G11" s="1133" t="s">
        <v>475</v>
      </c>
      <c r="H11" s="1134"/>
      <c r="I11" s="1134"/>
      <c r="J11" s="1135"/>
      <c r="K11" s="267">
        <v>869253</v>
      </c>
      <c r="L11" s="268">
        <v>15718</v>
      </c>
      <c r="M11" s="269">
        <v>5513</v>
      </c>
      <c r="N11" s="270">
        <v>185.1</v>
      </c>
    </row>
    <row r="12" spans="1:16" ht="13.5" customHeight="1" x14ac:dyDescent="0.15">
      <c r="A12" s="248"/>
      <c r="B12" s="244"/>
      <c r="C12" s="244"/>
      <c r="D12" s="244"/>
      <c r="E12" s="244"/>
      <c r="F12" s="244"/>
      <c r="G12" s="1133" t="s">
        <v>476</v>
      </c>
      <c r="H12" s="1134"/>
      <c r="I12" s="1134"/>
      <c r="J12" s="1135"/>
      <c r="K12" s="267" t="s">
        <v>477</v>
      </c>
      <c r="L12" s="268" t="s">
        <v>477</v>
      </c>
      <c r="M12" s="269">
        <v>953</v>
      </c>
      <c r="N12" s="270" t="s">
        <v>477</v>
      </c>
    </row>
    <row r="13" spans="1:16" ht="13.5" customHeight="1" x14ac:dyDescent="0.15">
      <c r="A13" s="248"/>
      <c r="B13" s="244"/>
      <c r="C13" s="244"/>
      <c r="D13" s="244"/>
      <c r="E13" s="244"/>
      <c r="F13" s="244"/>
      <c r="G13" s="1133" t="s">
        <v>478</v>
      </c>
      <c r="H13" s="1134"/>
      <c r="I13" s="1134"/>
      <c r="J13" s="1135"/>
      <c r="K13" s="267" t="s">
        <v>477</v>
      </c>
      <c r="L13" s="268" t="s">
        <v>477</v>
      </c>
      <c r="M13" s="269">
        <v>2</v>
      </c>
      <c r="N13" s="270" t="s">
        <v>477</v>
      </c>
    </row>
    <row r="14" spans="1:16" ht="13.5" customHeight="1" x14ac:dyDescent="0.15">
      <c r="A14" s="248"/>
      <c r="B14" s="244"/>
      <c r="C14" s="244"/>
      <c r="D14" s="244"/>
      <c r="E14" s="244"/>
      <c r="F14" s="244"/>
      <c r="G14" s="1133" t="s">
        <v>479</v>
      </c>
      <c r="H14" s="1134"/>
      <c r="I14" s="1134"/>
      <c r="J14" s="1135"/>
      <c r="K14" s="267">
        <v>181555</v>
      </c>
      <c r="L14" s="268">
        <v>3283</v>
      </c>
      <c r="M14" s="269">
        <v>2887</v>
      </c>
      <c r="N14" s="270">
        <v>13.7</v>
      </c>
    </row>
    <row r="15" spans="1:16" ht="13.5" customHeight="1" x14ac:dyDescent="0.15">
      <c r="A15" s="248"/>
      <c r="B15" s="244"/>
      <c r="C15" s="244"/>
      <c r="D15" s="244"/>
      <c r="E15" s="244"/>
      <c r="F15" s="244"/>
      <c r="G15" s="1133" t="s">
        <v>480</v>
      </c>
      <c r="H15" s="1134"/>
      <c r="I15" s="1134"/>
      <c r="J15" s="1135"/>
      <c r="K15" s="267">
        <v>187230</v>
      </c>
      <c r="L15" s="268">
        <v>3386</v>
      </c>
      <c r="M15" s="269">
        <v>1642</v>
      </c>
      <c r="N15" s="270">
        <v>106.2</v>
      </c>
    </row>
    <row r="16" spans="1:16" x14ac:dyDescent="0.15">
      <c r="A16" s="248"/>
      <c r="B16" s="244"/>
      <c r="C16" s="244"/>
      <c r="D16" s="244"/>
      <c r="E16" s="244"/>
      <c r="F16" s="244"/>
      <c r="G16" s="1136" t="s">
        <v>481</v>
      </c>
      <c r="H16" s="1137"/>
      <c r="I16" s="1137"/>
      <c r="J16" s="1138"/>
      <c r="K16" s="268">
        <v>-742626</v>
      </c>
      <c r="L16" s="268">
        <v>-13429</v>
      </c>
      <c r="M16" s="269">
        <v>-6965</v>
      </c>
      <c r="N16" s="270">
        <v>92.8</v>
      </c>
    </row>
    <row r="17" spans="1:16" x14ac:dyDescent="0.15">
      <c r="A17" s="248"/>
      <c r="B17" s="244"/>
      <c r="C17" s="244"/>
      <c r="D17" s="244"/>
      <c r="E17" s="244"/>
      <c r="F17" s="244"/>
      <c r="G17" s="1136" t="s">
        <v>169</v>
      </c>
      <c r="H17" s="1137"/>
      <c r="I17" s="1137"/>
      <c r="J17" s="1138"/>
      <c r="K17" s="268">
        <v>6204922</v>
      </c>
      <c r="L17" s="268">
        <v>112201</v>
      </c>
      <c r="M17" s="269">
        <v>73685</v>
      </c>
      <c r="N17" s="270">
        <v>52.3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8.82</v>
      </c>
      <c r="L21" s="281">
        <v>7.13</v>
      </c>
      <c r="M21" s="282">
        <v>1.69</v>
      </c>
      <c r="N21" s="249"/>
      <c r="O21" s="283"/>
      <c r="P21" s="279"/>
    </row>
    <row r="22" spans="1:16" s="284" customFormat="1" x14ac:dyDescent="0.15">
      <c r="A22" s="279"/>
      <c r="B22" s="249"/>
      <c r="C22" s="249"/>
      <c r="D22" s="249"/>
      <c r="E22" s="249"/>
      <c r="F22" s="249"/>
      <c r="G22" s="1130" t="s">
        <v>487</v>
      </c>
      <c r="H22" s="1131"/>
      <c r="I22" s="1131"/>
      <c r="J22" s="1132"/>
      <c r="K22" s="285">
        <v>97.3</v>
      </c>
      <c r="L22" s="286">
        <v>98.1</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7126720</v>
      </c>
      <c r="L32" s="294">
        <v>128869</v>
      </c>
      <c r="M32" s="295">
        <v>43359</v>
      </c>
      <c r="N32" s="296">
        <v>197.2</v>
      </c>
    </row>
    <row r="33" spans="1:16" ht="13.5" customHeight="1" x14ac:dyDescent="0.15">
      <c r="A33" s="248"/>
      <c r="B33" s="244"/>
      <c r="C33" s="244"/>
      <c r="D33" s="244"/>
      <c r="E33" s="244"/>
      <c r="F33" s="244"/>
      <c r="G33" s="1121" t="s">
        <v>491</v>
      </c>
      <c r="H33" s="1122"/>
      <c r="I33" s="1122"/>
      <c r="J33" s="1123"/>
      <c r="K33" s="294" t="s">
        <v>477</v>
      </c>
      <c r="L33" s="294" t="s">
        <v>477</v>
      </c>
      <c r="M33" s="295">
        <v>0</v>
      </c>
      <c r="N33" s="296" t="s">
        <v>477</v>
      </c>
    </row>
    <row r="34" spans="1:16" ht="27" customHeight="1" x14ac:dyDescent="0.15">
      <c r="A34" s="248"/>
      <c r="B34" s="244"/>
      <c r="C34" s="244"/>
      <c r="D34" s="244"/>
      <c r="E34" s="244"/>
      <c r="F34" s="244"/>
      <c r="G34" s="1121" t="s">
        <v>492</v>
      </c>
      <c r="H34" s="1122"/>
      <c r="I34" s="1122"/>
      <c r="J34" s="1123"/>
      <c r="K34" s="294" t="s">
        <v>477</v>
      </c>
      <c r="L34" s="294" t="s">
        <v>477</v>
      </c>
      <c r="M34" s="295">
        <v>39</v>
      </c>
      <c r="N34" s="296" t="s">
        <v>477</v>
      </c>
    </row>
    <row r="35" spans="1:16" ht="27" customHeight="1" x14ac:dyDescent="0.15">
      <c r="A35" s="248"/>
      <c r="B35" s="244"/>
      <c r="C35" s="244"/>
      <c r="D35" s="244"/>
      <c r="E35" s="244"/>
      <c r="F35" s="244"/>
      <c r="G35" s="1121" t="s">
        <v>493</v>
      </c>
      <c r="H35" s="1122"/>
      <c r="I35" s="1122"/>
      <c r="J35" s="1123"/>
      <c r="K35" s="294">
        <v>1264606</v>
      </c>
      <c r="L35" s="294">
        <v>22867</v>
      </c>
      <c r="M35" s="295">
        <v>11806</v>
      </c>
      <c r="N35" s="296">
        <v>93.7</v>
      </c>
    </row>
    <row r="36" spans="1:16" ht="27" customHeight="1" x14ac:dyDescent="0.15">
      <c r="A36" s="248"/>
      <c r="B36" s="244"/>
      <c r="C36" s="244"/>
      <c r="D36" s="244"/>
      <c r="E36" s="244"/>
      <c r="F36" s="244"/>
      <c r="G36" s="1121" t="s">
        <v>494</v>
      </c>
      <c r="H36" s="1122"/>
      <c r="I36" s="1122"/>
      <c r="J36" s="1123"/>
      <c r="K36" s="294">
        <v>6947</v>
      </c>
      <c r="L36" s="294">
        <v>126</v>
      </c>
      <c r="M36" s="295">
        <v>1910</v>
      </c>
      <c r="N36" s="296">
        <v>-93.4</v>
      </c>
    </row>
    <row r="37" spans="1:16" ht="13.5" customHeight="1" x14ac:dyDescent="0.15">
      <c r="A37" s="248"/>
      <c r="B37" s="244"/>
      <c r="C37" s="244"/>
      <c r="D37" s="244"/>
      <c r="E37" s="244"/>
      <c r="F37" s="244"/>
      <c r="G37" s="1121" t="s">
        <v>495</v>
      </c>
      <c r="H37" s="1122"/>
      <c r="I37" s="1122"/>
      <c r="J37" s="1123"/>
      <c r="K37" s="294">
        <v>64387</v>
      </c>
      <c r="L37" s="294">
        <v>1164</v>
      </c>
      <c r="M37" s="295">
        <v>1129</v>
      </c>
      <c r="N37" s="296">
        <v>3.1</v>
      </c>
    </row>
    <row r="38" spans="1:16" ht="27" customHeight="1" x14ac:dyDescent="0.15">
      <c r="A38" s="248"/>
      <c r="B38" s="244"/>
      <c r="C38" s="244"/>
      <c r="D38" s="244"/>
      <c r="E38" s="244"/>
      <c r="F38" s="244"/>
      <c r="G38" s="1124" t="s">
        <v>496</v>
      </c>
      <c r="H38" s="1125"/>
      <c r="I38" s="1125"/>
      <c r="J38" s="1126"/>
      <c r="K38" s="297">
        <v>384</v>
      </c>
      <c r="L38" s="297">
        <v>7</v>
      </c>
      <c r="M38" s="298">
        <v>5</v>
      </c>
      <c r="N38" s="299">
        <v>40</v>
      </c>
      <c r="O38" s="293"/>
    </row>
    <row r="39" spans="1:16" x14ac:dyDescent="0.15">
      <c r="A39" s="248"/>
      <c r="B39" s="244"/>
      <c r="C39" s="244"/>
      <c r="D39" s="244"/>
      <c r="E39" s="244"/>
      <c r="F39" s="244"/>
      <c r="G39" s="1124" t="s">
        <v>497</v>
      </c>
      <c r="H39" s="1125"/>
      <c r="I39" s="1125"/>
      <c r="J39" s="1126"/>
      <c r="K39" s="300">
        <v>-446667</v>
      </c>
      <c r="L39" s="300">
        <v>-8077</v>
      </c>
      <c r="M39" s="301">
        <v>-5126</v>
      </c>
      <c r="N39" s="302">
        <v>57.6</v>
      </c>
      <c r="O39" s="293"/>
    </row>
    <row r="40" spans="1:16" ht="27" customHeight="1" x14ac:dyDescent="0.15">
      <c r="A40" s="248"/>
      <c r="B40" s="244"/>
      <c r="C40" s="244"/>
      <c r="D40" s="244"/>
      <c r="E40" s="244"/>
      <c r="F40" s="244"/>
      <c r="G40" s="1121" t="s">
        <v>498</v>
      </c>
      <c r="H40" s="1122"/>
      <c r="I40" s="1122"/>
      <c r="J40" s="1123"/>
      <c r="K40" s="300">
        <v>-6320416</v>
      </c>
      <c r="L40" s="300">
        <v>-114289</v>
      </c>
      <c r="M40" s="301">
        <v>-37205</v>
      </c>
      <c r="N40" s="302">
        <v>207.2</v>
      </c>
      <c r="O40" s="293"/>
    </row>
    <row r="41" spans="1:16" x14ac:dyDescent="0.15">
      <c r="A41" s="248"/>
      <c r="B41" s="244"/>
      <c r="C41" s="244"/>
      <c r="D41" s="244"/>
      <c r="E41" s="244"/>
      <c r="F41" s="244"/>
      <c r="G41" s="1127" t="s">
        <v>280</v>
      </c>
      <c r="H41" s="1128"/>
      <c r="I41" s="1128"/>
      <c r="J41" s="1129"/>
      <c r="K41" s="294">
        <v>1695961</v>
      </c>
      <c r="L41" s="300">
        <v>30667</v>
      </c>
      <c r="M41" s="301">
        <v>15917</v>
      </c>
      <c r="N41" s="302">
        <v>92.7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6765768</v>
      </c>
      <c r="J51" s="320">
        <v>117969</v>
      </c>
      <c r="K51" s="321">
        <v>-27.4</v>
      </c>
      <c r="L51" s="322">
        <v>61882</v>
      </c>
      <c r="M51" s="323">
        <v>6.7</v>
      </c>
      <c r="N51" s="324">
        <v>-34.1</v>
      </c>
    </row>
    <row r="52" spans="1:14" x14ac:dyDescent="0.15">
      <c r="A52" s="248"/>
      <c r="B52" s="244"/>
      <c r="C52" s="244"/>
      <c r="D52" s="244"/>
      <c r="E52" s="244"/>
      <c r="F52" s="244"/>
      <c r="G52" s="325"/>
      <c r="H52" s="326" t="s">
        <v>509</v>
      </c>
      <c r="I52" s="327">
        <v>5070220</v>
      </c>
      <c r="J52" s="328">
        <v>88405</v>
      </c>
      <c r="K52" s="329">
        <v>-28.1</v>
      </c>
      <c r="L52" s="330">
        <v>32175</v>
      </c>
      <c r="M52" s="331">
        <v>0</v>
      </c>
      <c r="N52" s="332">
        <v>-28.1</v>
      </c>
    </row>
    <row r="53" spans="1:14" x14ac:dyDescent="0.15">
      <c r="A53" s="248"/>
      <c r="B53" s="244"/>
      <c r="C53" s="244"/>
      <c r="D53" s="244"/>
      <c r="E53" s="244"/>
      <c r="F53" s="244"/>
      <c r="G53" s="310" t="s">
        <v>510</v>
      </c>
      <c r="H53" s="311"/>
      <c r="I53" s="319">
        <v>6983732</v>
      </c>
      <c r="J53" s="320">
        <v>123116</v>
      </c>
      <c r="K53" s="321">
        <v>4.4000000000000004</v>
      </c>
      <c r="L53" s="322">
        <v>47569</v>
      </c>
      <c r="M53" s="323">
        <v>-23.1</v>
      </c>
      <c r="N53" s="324">
        <v>27.5</v>
      </c>
    </row>
    <row r="54" spans="1:14" x14ac:dyDescent="0.15">
      <c r="A54" s="248"/>
      <c r="B54" s="244"/>
      <c r="C54" s="244"/>
      <c r="D54" s="244"/>
      <c r="E54" s="244"/>
      <c r="F54" s="244"/>
      <c r="G54" s="325"/>
      <c r="H54" s="326" t="s">
        <v>509</v>
      </c>
      <c r="I54" s="327">
        <v>4906895</v>
      </c>
      <c r="J54" s="328">
        <v>86503</v>
      </c>
      <c r="K54" s="329">
        <v>-2.2000000000000002</v>
      </c>
      <c r="L54" s="330">
        <v>26255</v>
      </c>
      <c r="M54" s="331">
        <v>-18.399999999999999</v>
      </c>
      <c r="N54" s="332">
        <v>16.2</v>
      </c>
    </row>
    <row r="55" spans="1:14" x14ac:dyDescent="0.15">
      <c r="A55" s="248"/>
      <c r="B55" s="244"/>
      <c r="C55" s="244"/>
      <c r="D55" s="244"/>
      <c r="E55" s="244"/>
      <c r="F55" s="244"/>
      <c r="G55" s="310" t="s">
        <v>511</v>
      </c>
      <c r="H55" s="311"/>
      <c r="I55" s="319">
        <v>6266877</v>
      </c>
      <c r="J55" s="320">
        <v>110944</v>
      </c>
      <c r="K55" s="321">
        <v>-9.9</v>
      </c>
      <c r="L55" s="322">
        <v>50880</v>
      </c>
      <c r="M55" s="323">
        <v>7</v>
      </c>
      <c r="N55" s="324">
        <v>-16.899999999999999</v>
      </c>
    </row>
    <row r="56" spans="1:14" x14ac:dyDescent="0.15">
      <c r="A56" s="248"/>
      <c r="B56" s="244"/>
      <c r="C56" s="244"/>
      <c r="D56" s="244"/>
      <c r="E56" s="244"/>
      <c r="F56" s="244"/>
      <c r="G56" s="325"/>
      <c r="H56" s="326" t="s">
        <v>509</v>
      </c>
      <c r="I56" s="327">
        <v>2746444</v>
      </c>
      <c r="J56" s="328">
        <v>48621</v>
      </c>
      <c r="K56" s="329">
        <v>-43.8</v>
      </c>
      <c r="L56" s="330">
        <v>26879</v>
      </c>
      <c r="M56" s="331">
        <v>2.4</v>
      </c>
      <c r="N56" s="332">
        <v>-46.2</v>
      </c>
    </row>
    <row r="57" spans="1:14" x14ac:dyDescent="0.15">
      <c r="A57" s="248"/>
      <c r="B57" s="244"/>
      <c r="C57" s="244"/>
      <c r="D57" s="244"/>
      <c r="E57" s="244"/>
      <c r="F57" s="244"/>
      <c r="G57" s="310" t="s">
        <v>512</v>
      </c>
      <c r="H57" s="311"/>
      <c r="I57" s="319">
        <v>9354406</v>
      </c>
      <c r="J57" s="320">
        <v>166760</v>
      </c>
      <c r="K57" s="321">
        <v>50.3</v>
      </c>
      <c r="L57" s="322">
        <v>63956</v>
      </c>
      <c r="M57" s="323">
        <v>25.7</v>
      </c>
      <c r="N57" s="324">
        <v>24.6</v>
      </c>
    </row>
    <row r="58" spans="1:14" x14ac:dyDescent="0.15">
      <c r="A58" s="248"/>
      <c r="B58" s="244"/>
      <c r="C58" s="244"/>
      <c r="D58" s="244"/>
      <c r="E58" s="244"/>
      <c r="F58" s="244"/>
      <c r="G58" s="325"/>
      <c r="H58" s="326" t="s">
        <v>509</v>
      </c>
      <c r="I58" s="327">
        <v>4190785</v>
      </c>
      <c r="J58" s="328">
        <v>74709</v>
      </c>
      <c r="K58" s="329">
        <v>53.7</v>
      </c>
      <c r="L58" s="330">
        <v>29239</v>
      </c>
      <c r="M58" s="331">
        <v>8.8000000000000007</v>
      </c>
      <c r="N58" s="332">
        <v>44.9</v>
      </c>
    </row>
    <row r="59" spans="1:14" x14ac:dyDescent="0.15">
      <c r="A59" s="248"/>
      <c r="B59" s="244"/>
      <c r="C59" s="244"/>
      <c r="D59" s="244"/>
      <c r="E59" s="244"/>
      <c r="F59" s="244"/>
      <c r="G59" s="310" t="s">
        <v>513</v>
      </c>
      <c r="H59" s="311"/>
      <c r="I59" s="319">
        <v>10577928</v>
      </c>
      <c r="J59" s="320">
        <v>191276</v>
      </c>
      <c r="K59" s="321">
        <v>14.7</v>
      </c>
      <c r="L59" s="322">
        <v>66255</v>
      </c>
      <c r="M59" s="323">
        <v>3.6</v>
      </c>
      <c r="N59" s="324">
        <v>11.1</v>
      </c>
    </row>
    <row r="60" spans="1:14" x14ac:dyDescent="0.15">
      <c r="A60" s="248"/>
      <c r="B60" s="244"/>
      <c r="C60" s="244"/>
      <c r="D60" s="244"/>
      <c r="E60" s="244"/>
      <c r="F60" s="244"/>
      <c r="G60" s="325"/>
      <c r="H60" s="326" t="s">
        <v>509</v>
      </c>
      <c r="I60" s="333">
        <v>7215563</v>
      </c>
      <c r="J60" s="328">
        <v>130476</v>
      </c>
      <c r="K60" s="329">
        <v>74.599999999999994</v>
      </c>
      <c r="L60" s="330">
        <v>31822</v>
      </c>
      <c r="M60" s="331">
        <v>8.8000000000000007</v>
      </c>
      <c r="N60" s="332">
        <v>65.8</v>
      </c>
    </row>
    <row r="61" spans="1:14" x14ac:dyDescent="0.15">
      <c r="A61" s="248"/>
      <c r="B61" s="244"/>
      <c r="C61" s="244"/>
      <c r="D61" s="244"/>
      <c r="E61" s="244"/>
      <c r="F61" s="244"/>
      <c r="G61" s="310" t="s">
        <v>514</v>
      </c>
      <c r="H61" s="334"/>
      <c r="I61" s="335">
        <v>7989742</v>
      </c>
      <c r="J61" s="336">
        <v>142013</v>
      </c>
      <c r="K61" s="337">
        <v>6.4</v>
      </c>
      <c r="L61" s="338">
        <v>58108</v>
      </c>
      <c r="M61" s="339">
        <v>4</v>
      </c>
      <c r="N61" s="324">
        <v>2.4</v>
      </c>
    </row>
    <row r="62" spans="1:14" x14ac:dyDescent="0.15">
      <c r="A62" s="248"/>
      <c r="B62" s="244"/>
      <c r="C62" s="244"/>
      <c r="D62" s="244"/>
      <c r="E62" s="244"/>
      <c r="F62" s="244"/>
      <c r="G62" s="325"/>
      <c r="H62" s="326" t="s">
        <v>509</v>
      </c>
      <c r="I62" s="327">
        <v>4825981</v>
      </c>
      <c r="J62" s="328">
        <v>85743</v>
      </c>
      <c r="K62" s="329">
        <v>10.8</v>
      </c>
      <c r="L62" s="330">
        <v>29274</v>
      </c>
      <c r="M62" s="331">
        <v>0.3</v>
      </c>
      <c r="N62" s="332">
        <v>10.5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9.92</v>
      </c>
      <c r="G47" s="12">
        <v>13.18</v>
      </c>
      <c r="H47" s="12">
        <v>15.93</v>
      </c>
      <c r="I47" s="12">
        <v>16.63</v>
      </c>
      <c r="J47" s="13">
        <v>16.79</v>
      </c>
    </row>
    <row r="48" spans="2:10" ht="57.75" customHeight="1" x14ac:dyDescent="0.15">
      <c r="B48" s="14"/>
      <c r="C48" s="1141" t="s">
        <v>4</v>
      </c>
      <c r="D48" s="1141"/>
      <c r="E48" s="1142"/>
      <c r="F48" s="15">
        <v>4.8600000000000003</v>
      </c>
      <c r="G48" s="16">
        <v>4.38</v>
      </c>
      <c r="H48" s="16">
        <v>4.28</v>
      </c>
      <c r="I48" s="16">
        <v>3.6</v>
      </c>
      <c r="J48" s="17">
        <v>3.93</v>
      </c>
    </row>
    <row r="49" spans="2:10" ht="57.75" customHeight="1" thickBot="1" x14ac:dyDescent="0.2">
      <c r="B49" s="18"/>
      <c r="C49" s="1143" t="s">
        <v>5</v>
      </c>
      <c r="D49" s="1143"/>
      <c r="E49" s="1144"/>
      <c r="F49" s="19">
        <v>4.1900000000000004</v>
      </c>
      <c r="G49" s="20">
        <v>3.73</v>
      </c>
      <c r="H49" s="20">
        <v>3.19</v>
      </c>
      <c r="I49" s="20">
        <v>6.35</v>
      </c>
      <c r="J49" s="21">
        <v>8.3699999999999992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521</v>
      </c>
      <c r="D34" s="1151"/>
      <c r="E34" s="1152"/>
      <c r="F34" s="32">
        <v>8.15</v>
      </c>
      <c r="G34" s="33">
        <v>11.66</v>
      </c>
      <c r="H34" s="33">
        <v>15.67</v>
      </c>
      <c r="I34" s="33">
        <v>17.600000000000001</v>
      </c>
      <c r="J34" s="34">
        <v>20.64</v>
      </c>
      <c r="K34" s="22"/>
      <c r="L34" s="22"/>
      <c r="M34" s="22"/>
      <c r="N34" s="22"/>
      <c r="O34" s="22"/>
      <c r="P34" s="22"/>
    </row>
    <row r="35" spans="1:16" ht="39" customHeight="1" x14ac:dyDescent="0.15">
      <c r="A35" s="22"/>
      <c r="B35" s="35"/>
      <c r="C35" s="1145" t="s">
        <v>522</v>
      </c>
      <c r="D35" s="1146"/>
      <c r="E35" s="1147"/>
      <c r="F35" s="36">
        <v>6.23</v>
      </c>
      <c r="G35" s="37">
        <v>6.28</v>
      </c>
      <c r="H35" s="37">
        <v>6.31</v>
      </c>
      <c r="I35" s="37">
        <v>5.96</v>
      </c>
      <c r="J35" s="38">
        <v>5.73</v>
      </c>
      <c r="K35" s="22"/>
      <c r="L35" s="22"/>
      <c r="M35" s="22"/>
      <c r="N35" s="22"/>
      <c r="O35" s="22"/>
      <c r="P35" s="22"/>
    </row>
    <row r="36" spans="1:16" ht="39" customHeight="1" x14ac:dyDescent="0.15">
      <c r="A36" s="22"/>
      <c r="B36" s="35"/>
      <c r="C36" s="1145" t="s">
        <v>523</v>
      </c>
      <c r="D36" s="1146"/>
      <c r="E36" s="1147"/>
      <c r="F36" s="36">
        <v>4.8600000000000003</v>
      </c>
      <c r="G36" s="37">
        <v>4.33</v>
      </c>
      <c r="H36" s="37">
        <v>4.24</v>
      </c>
      <c r="I36" s="37">
        <v>3.55</v>
      </c>
      <c r="J36" s="38">
        <v>3.84</v>
      </c>
      <c r="K36" s="22"/>
      <c r="L36" s="22"/>
      <c r="M36" s="22"/>
      <c r="N36" s="22"/>
      <c r="O36" s="22"/>
      <c r="P36" s="22"/>
    </row>
    <row r="37" spans="1:16" ht="39" customHeight="1" x14ac:dyDescent="0.15">
      <c r="A37" s="22"/>
      <c r="B37" s="35"/>
      <c r="C37" s="1145" t="s">
        <v>524</v>
      </c>
      <c r="D37" s="1146"/>
      <c r="E37" s="1147"/>
      <c r="F37" s="36">
        <v>0</v>
      </c>
      <c r="G37" s="37">
        <v>0.27</v>
      </c>
      <c r="H37" s="37">
        <v>2.83</v>
      </c>
      <c r="I37" s="37">
        <v>0.46</v>
      </c>
      <c r="J37" s="38">
        <v>0.28000000000000003</v>
      </c>
      <c r="K37" s="22"/>
      <c r="L37" s="22"/>
      <c r="M37" s="22"/>
      <c r="N37" s="22"/>
      <c r="O37" s="22"/>
      <c r="P37" s="22"/>
    </row>
    <row r="38" spans="1:16" ht="39" customHeight="1" x14ac:dyDescent="0.15">
      <c r="A38" s="22"/>
      <c r="B38" s="35"/>
      <c r="C38" s="1145" t="s">
        <v>525</v>
      </c>
      <c r="D38" s="1146"/>
      <c r="E38" s="1147"/>
      <c r="F38" s="36">
        <v>0.13</v>
      </c>
      <c r="G38" s="37">
        <v>0.16</v>
      </c>
      <c r="H38" s="37">
        <v>0.24</v>
      </c>
      <c r="I38" s="37">
        <v>0.22</v>
      </c>
      <c r="J38" s="38">
        <v>0.27</v>
      </c>
      <c r="K38" s="22"/>
      <c r="L38" s="22"/>
      <c r="M38" s="22"/>
      <c r="N38" s="22"/>
      <c r="O38" s="22"/>
      <c r="P38" s="22"/>
    </row>
    <row r="39" spans="1:16" ht="39" customHeight="1" x14ac:dyDescent="0.15">
      <c r="A39" s="22"/>
      <c r="B39" s="35"/>
      <c r="C39" s="1145" t="s">
        <v>526</v>
      </c>
      <c r="D39" s="1146"/>
      <c r="E39" s="1147"/>
      <c r="F39" s="36">
        <v>0</v>
      </c>
      <c r="G39" s="37">
        <v>0.05</v>
      </c>
      <c r="H39" s="37">
        <v>0.04</v>
      </c>
      <c r="I39" s="37">
        <v>0.04</v>
      </c>
      <c r="J39" s="38">
        <v>0.08</v>
      </c>
      <c r="K39" s="22"/>
      <c r="L39" s="22"/>
      <c r="M39" s="22"/>
      <c r="N39" s="22"/>
      <c r="O39" s="22"/>
      <c r="P39" s="22"/>
    </row>
    <row r="40" spans="1:16" ht="39" customHeight="1" x14ac:dyDescent="0.15">
      <c r="A40" s="22"/>
      <c r="B40" s="35"/>
      <c r="C40" s="1145" t="s">
        <v>527</v>
      </c>
      <c r="D40" s="1146"/>
      <c r="E40" s="1147"/>
      <c r="F40" s="36">
        <v>0.05</v>
      </c>
      <c r="G40" s="37">
        <v>0.04</v>
      </c>
      <c r="H40" s="37">
        <v>0.06</v>
      </c>
      <c r="I40" s="37">
        <v>0.05</v>
      </c>
      <c r="J40" s="38">
        <v>0.06</v>
      </c>
      <c r="K40" s="22"/>
      <c r="L40" s="22"/>
      <c r="M40" s="22"/>
      <c r="N40" s="22"/>
      <c r="O40" s="22"/>
      <c r="P40" s="22"/>
    </row>
    <row r="41" spans="1:16" ht="39" customHeight="1" x14ac:dyDescent="0.15">
      <c r="A41" s="22"/>
      <c r="B41" s="35"/>
      <c r="C41" s="1145" t="s">
        <v>528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530</v>
      </c>
      <c r="D43" s="1149"/>
      <c r="E43" s="1150"/>
      <c r="F43" s="41">
        <v>0.04</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7585</v>
      </c>
      <c r="L45" s="60">
        <v>7673</v>
      </c>
      <c r="M45" s="60">
        <v>7559</v>
      </c>
      <c r="N45" s="60">
        <v>7528</v>
      </c>
      <c r="O45" s="61">
        <v>7127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1082</v>
      </c>
      <c r="L48" s="64">
        <v>969</v>
      </c>
      <c r="M48" s="64">
        <v>1024</v>
      </c>
      <c r="N48" s="64">
        <v>1069</v>
      </c>
      <c r="O48" s="65">
        <v>1265</v>
      </c>
      <c r="P48" s="48"/>
      <c r="Q48" s="48"/>
      <c r="R48" s="48"/>
      <c r="S48" s="48"/>
      <c r="T48" s="48"/>
      <c r="U48" s="48"/>
    </row>
    <row r="49" spans="1:21" ht="30.75" customHeight="1" x14ac:dyDescent="0.15">
      <c r="A49" s="48"/>
      <c r="B49" s="1163"/>
      <c r="C49" s="1164"/>
      <c r="D49" s="62"/>
      <c r="E49" s="1155" t="s">
        <v>16</v>
      </c>
      <c r="F49" s="1155"/>
      <c r="G49" s="1155"/>
      <c r="H49" s="1155"/>
      <c r="I49" s="1155"/>
      <c r="J49" s="1156"/>
      <c r="K49" s="63">
        <v>7</v>
      </c>
      <c r="L49" s="64">
        <v>7</v>
      </c>
      <c r="M49" s="64">
        <v>7</v>
      </c>
      <c r="N49" s="64">
        <v>7</v>
      </c>
      <c r="O49" s="65">
        <v>7</v>
      </c>
      <c r="P49" s="48"/>
      <c r="Q49" s="48"/>
      <c r="R49" s="48"/>
      <c r="S49" s="48"/>
      <c r="T49" s="48"/>
      <c r="U49" s="48"/>
    </row>
    <row r="50" spans="1:21" ht="30.75" customHeight="1" x14ac:dyDescent="0.15">
      <c r="A50" s="48"/>
      <c r="B50" s="1163"/>
      <c r="C50" s="1164"/>
      <c r="D50" s="62"/>
      <c r="E50" s="1155" t="s">
        <v>17</v>
      </c>
      <c r="F50" s="1155"/>
      <c r="G50" s="1155"/>
      <c r="H50" s="1155"/>
      <c r="I50" s="1155"/>
      <c r="J50" s="1156"/>
      <c r="K50" s="63">
        <v>114</v>
      </c>
      <c r="L50" s="64">
        <v>106</v>
      </c>
      <c r="M50" s="64">
        <v>88</v>
      </c>
      <c r="N50" s="64">
        <v>77</v>
      </c>
      <c r="O50" s="65">
        <v>64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6270</v>
      </c>
      <c r="L52" s="64">
        <v>6323</v>
      </c>
      <c r="M52" s="64">
        <v>6269</v>
      </c>
      <c r="N52" s="64">
        <v>6481</v>
      </c>
      <c r="O52" s="65">
        <v>6767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2518</v>
      </c>
      <c r="L53" s="69">
        <v>2432</v>
      </c>
      <c r="M53" s="69">
        <v>2409</v>
      </c>
      <c r="N53" s="69">
        <v>2200</v>
      </c>
      <c r="O53" s="70">
        <v>1696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2016-04-18T02:34:35Z</cp:lastPrinted>
  <dcterms:created xsi:type="dcterms:W3CDTF">2016-02-15T02:01:16Z</dcterms:created>
  <dcterms:modified xsi:type="dcterms:W3CDTF">2016-05-02T08:56:26Z</dcterms:modified>
</cp:coreProperties>
</file>