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/>
  </bookViews>
  <sheets>
    <sheet name="計算式 （記載例）" sheetId="3" r:id="rId1"/>
  </sheets>
  <definedNames>
    <definedName name="_xlnm._FilterDatabase" localSheetId="0" hidden="1">'計算式 （記載例）'!$N$5:$R$6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<sst xmlns="http://schemas.openxmlformats.org/spreadsheetml/2006/main" xmlns:r="http://schemas.openxmlformats.org/officeDocument/2006/relationships" count="159" uniqueCount="159">
  <si>
    <t>暖房</t>
  </si>
  <si>
    <t>給湯器をSOFC型エネファーム（燃料電池）に買換える</t>
  </si>
  <si>
    <t>電気カーペットの温度を控えめにする</t>
  </si>
  <si>
    <t>すべての居室の窓・サッシを三重ガラスにする</t>
  </si>
  <si>
    <t>全体</t>
  </si>
  <si>
    <t>車</t>
  </si>
  <si>
    <t>給湯器</t>
  </si>
  <si>
    <t>冷蔵庫</t>
  </si>
  <si>
    <t>CO2排出係数が0の電気を選ぶ</t>
  </si>
  <si>
    <t>部屋空調</t>
  </si>
  <si>
    <t>炊飯ジャーの保温をやめる</t>
  </si>
  <si>
    <t>テレビ</t>
  </si>
  <si>
    <t>テレビを買換える時には、省エネ型を選ぶ</t>
  </si>
  <si>
    <t>給湯器をエコジョーズ（潜熱回収型）に買換える</t>
  </si>
  <si>
    <t>洗面</t>
  </si>
  <si>
    <t>照明</t>
  </si>
  <si>
    <t>部屋暖房</t>
  </si>
  <si>
    <t>洗濯</t>
  </si>
  <si>
    <t>壁面に真空断熱材を設置する</t>
  </si>
  <si>
    <t>トイレ</t>
  </si>
  <si>
    <t>(人）</t>
    <rPh sb="1" eb="2">
      <t>ひと</t>
    </rPh>
    <phoneticPr fontId="1" type="Hiragana"/>
  </si>
  <si>
    <t>車利用の2割を公共交通にする</t>
  </si>
  <si>
    <t>シャワー</t>
  </si>
  <si>
    <t>保温</t>
  </si>
  <si>
    <t>冷房</t>
  </si>
  <si>
    <t>移動</t>
  </si>
  <si>
    <t>電気ポットで保温をしない</t>
  </si>
  <si>
    <t>炊飯</t>
  </si>
  <si>
    <t>取り組み⑤</t>
    <rPh sb="0" eb="1">
      <t>と</t>
    </rPh>
    <rPh sb="2" eb="3">
      <t>く</t>
    </rPh>
    <phoneticPr fontId="1" type="Hiragana"/>
  </si>
  <si>
    <t>食器洗い</t>
  </si>
  <si>
    <t>部屋冷房</t>
  </si>
  <si>
    <t>浴槽</t>
  </si>
  <si>
    <t>調理</t>
  </si>
  <si>
    <t>エアコンを省エネ型に買換える</t>
  </si>
  <si>
    <t>対策名</t>
  </si>
  <si>
    <t>ZEHを新築する</t>
  </si>
  <si>
    <t>取り組み①</t>
    <rPh sb="0" eb="1">
      <t>と</t>
    </rPh>
    <rPh sb="2" eb="3">
      <t>く</t>
    </rPh>
    <phoneticPr fontId="1" type="Hiragana"/>
  </si>
  <si>
    <t>窓・サッシを樹脂枠low-Eガラスにする</t>
  </si>
  <si>
    <t>4kWの太陽光発電設備を設置する</t>
  </si>
  <si>
    <t>手元止水型節水シャワーヘッドを取り付けて利用する</t>
  </si>
  <si>
    <t>家をHEAT20G3相当に全面リフォームする</t>
  </si>
  <si>
    <t>お湯は必要な時だけガスで沸かして保温をしない</t>
  </si>
  <si>
    <t>高断熱のマンションを選んで住み替える</t>
  </si>
  <si>
    <t>太陽熱温水器を設置して利用する</t>
  </si>
  <si>
    <t>家をHEAT20G2相当に全面リフォームする</t>
  </si>
  <si>
    <t>窓・サッシに内窓をとりつける</t>
  </si>
  <si>
    <r>
      <t>ト</t>
    </r>
    <r>
      <rPr>
        <sz val="11"/>
        <color theme="1"/>
        <rFont val="游ゴシック"/>
      </rPr>
      <t>イレ使用後に大小を区別して流す</t>
    </r>
    <rPh sb="3" eb="6">
      <t>しようご</t>
    </rPh>
    <phoneticPr fontId="1" type="Hiragana"/>
  </si>
  <si>
    <t>給湯器をエコキュートに買換える</t>
  </si>
  <si>
    <t>シャワーを使う時間を1人1日1分短くする</t>
  </si>
  <si>
    <t>再エネ率30%の電気を選ぶ</t>
  </si>
  <si>
    <t>家を省エネ等級5（ZEH相当）に全面リフォームする</t>
  </si>
  <si>
    <t>給湯器をエネファーム（燃料電池）に買換える</t>
  </si>
  <si>
    <t>家を省エネ基準に全面リフォームする</t>
  </si>
  <si>
    <t>薪・ペレットストーブを設置する</t>
  </si>
  <si>
    <t>冷蔵庫の買換え時には省エネ型を選ぶ</t>
  </si>
  <si>
    <t>1台目の車を電気自動車やプラグインハイブリッド車に買換える</t>
  </si>
  <si>
    <t>強制循環型太陽熱温水器を設置する</t>
  </si>
  <si>
    <t>取り組み④</t>
    <rPh sb="0" eb="1">
      <t>と</t>
    </rPh>
    <rPh sb="2" eb="3">
      <t>く</t>
    </rPh>
    <phoneticPr fontId="1" type="Hiragana"/>
  </si>
  <si>
    <t>暖房をする時間を1時間短くする</t>
  </si>
  <si>
    <t>1台目の車を燃費のいい車に買換える</t>
  </si>
  <si>
    <t>すべての居室の窓・サッシを樹脂枠low-Eガラスにする</t>
  </si>
  <si>
    <t>すべての居室の窓・サッシに内窓をつける</t>
  </si>
  <si>
    <t>照明をLEDシーリングライトにつけかえる</t>
  </si>
  <si>
    <t>家族だんらんで一部屋で過ごすようにする</t>
  </si>
  <si>
    <t>ヒートポンプ式の衣類乾燥ができる洗濯機に買換える</t>
  </si>
  <si>
    <r>
      <t>テ</t>
    </r>
    <r>
      <rPr>
        <sz val="11"/>
        <color theme="1"/>
        <rFont val="游ゴシック"/>
      </rPr>
      <t>レビの画面を明るすぎないよう調節する</t>
    </r>
  </si>
  <si>
    <t>暖かく過ごす工夫をして暖房温度を控えめにする</t>
  </si>
  <si>
    <t>窓・サッシを三重ガラスにする</t>
  </si>
  <si>
    <r>
      <t>省</t>
    </r>
    <r>
      <rPr>
        <sz val="11"/>
        <color theme="1"/>
        <rFont val="游ゴシック"/>
      </rPr>
      <t>エネ型の洗濯機に買換える</t>
    </r>
    <rPh sb="0" eb="1">
      <t>しょう</t>
    </rPh>
    <rPh sb="3" eb="4">
      <t>がた</t>
    </rPh>
    <phoneticPr fontId="1" type="Hiragana"/>
  </si>
  <si>
    <t>節水シャワーヘッドを取り付けて利用する</t>
  </si>
  <si>
    <t>お風呂のお湯を少なめにして半身浴をする</t>
  </si>
  <si>
    <t>部屋を出るときに照明を消す</t>
  </si>
  <si>
    <r>
      <t>照</t>
    </r>
    <r>
      <rPr>
        <sz val="11"/>
        <color theme="1"/>
        <rFont val="游ゴシック"/>
      </rPr>
      <t>明の点灯時間を1時間短くする</t>
    </r>
    <rPh sb="3" eb="5">
      <t>てんとう</t>
    </rPh>
    <phoneticPr fontId="1" type="Hiragana"/>
  </si>
  <si>
    <t>瞬間式の温水洗浄便座に買換える</t>
  </si>
  <si>
    <t>車の利用を2割減らす</t>
  </si>
  <si>
    <t>水優先吐水の節湯型台所シングルレバー水栓を設置する</t>
  </si>
  <si>
    <t>窓・サッシを複合素材枠二重ガラスにする</t>
  </si>
  <si>
    <t>エアコンのフィルターを掃除する</t>
  </si>
  <si>
    <t>電気契約のアンペア数を小さくする</t>
  </si>
  <si>
    <t>電球をLED電球につけかえる</t>
  </si>
  <si>
    <t>ごはんをガスコンロで炊く</t>
  </si>
  <si>
    <t>暖房時に天井の暖気をかきまぜる</t>
  </si>
  <si>
    <r>
      <t>省</t>
    </r>
    <r>
      <rPr>
        <sz val="11"/>
        <color theme="1"/>
        <rFont val="游ゴシック"/>
      </rPr>
      <t>エネ型エアコンを設置する</t>
    </r>
  </si>
  <si>
    <t>窓・サッシに断熱シートを貼る</t>
  </si>
  <si>
    <t>冷蔵庫の中身をつめすぎない</t>
  </si>
  <si>
    <t>断熱型の浴槽にリフォームする</t>
  </si>
  <si>
    <t>省エネタイプの電気ポットに買換える</t>
  </si>
  <si>
    <t>冷蔵庫を壁から離して設置する</t>
  </si>
  <si>
    <t>＝</t>
  </si>
  <si>
    <t>壁面に断熱材を設置する</t>
  </si>
  <si>
    <t>食器洗いでお湯を流しっぱなしにしない</t>
  </si>
  <si>
    <t>近所は自転車など利用して車を使わない</t>
  </si>
  <si>
    <t>扇風機を使いエアコン冷房を3割減らす</t>
  </si>
  <si>
    <t>計算式</t>
    <rPh sb="0" eb="3">
      <t>けいさんしき</t>
    </rPh>
    <phoneticPr fontId="1" type="Hiragana"/>
  </si>
  <si>
    <t>エアコンの室外機の風通しをよくする</t>
  </si>
  <si>
    <t>衣類乾燥機や乾燥機能を使わずに天日乾燥させる</t>
  </si>
  <si>
    <t>カーテンを床まで届く厚手のものにする</t>
  </si>
  <si>
    <t>合計</t>
    <rPh sb="0" eb="2">
      <t>ごうけい</t>
    </rPh>
    <phoneticPr fontId="1" type="Hiragana"/>
  </si>
  <si>
    <t>1日3分アイドリングストップをする</t>
  </si>
  <si>
    <t>取り組み⑥</t>
    <rPh sb="0" eb="1">
      <t>と</t>
    </rPh>
    <rPh sb="2" eb="3">
      <t>く</t>
    </rPh>
    <phoneticPr fontId="1" type="Hiragana"/>
  </si>
  <si>
    <t>床下に断熱材を設置する</t>
  </si>
  <si>
    <t>夏場はシャワーだけですませて浴槽にお湯を張らない</t>
  </si>
  <si>
    <t>1台目の車に低燃費オイルを使用する</t>
  </si>
  <si>
    <t>ベランダに太陽光パネルを置く</t>
  </si>
  <si>
    <t>夜間に風を通して屋内を冷やす</t>
  </si>
  <si>
    <t>冷房の温度設定を控えめにする</t>
  </si>
  <si>
    <t>省エネ調理をする</t>
  </si>
  <si>
    <t>こたつや電気カーペットの下に断熱シートを敷く</t>
  </si>
  <si>
    <t>1台目の車をエコタイヤに交換する</t>
  </si>
  <si>
    <t>温水洗浄便座の温度設定を下げる</t>
  </si>
  <si>
    <t>温水洗浄便座のふたを閉める</t>
  </si>
  <si>
    <t>屋根裏や天井へ断熱材を設置する</t>
  </si>
  <si>
    <t>コンセントからプラグを抜き、待機電力を減らす</t>
  </si>
  <si>
    <t>エコドライブに心がける</t>
  </si>
  <si>
    <t>食器洗いのお湯の温度を2℃下げる</t>
  </si>
  <si>
    <t>節水トイレを設置する</t>
  </si>
  <si>
    <t>家族が続けて入り風呂の追い炊きをしない</t>
  </si>
  <si>
    <t>冷房で、すだれ等を使い日射をカットする</t>
  </si>
  <si>
    <t>ユニットバスにリフォームする</t>
  </si>
  <si>
    <t>冷蔵庫の開け閉めの回数を減らし、時間を短くする</t>
  </si>
  <si>
    <t>風呂水を洗濯に利用する</t>
  </si>
  <si>
    <t>鍋から炎がはみ出さないようにする</t>
  </si>
  <si>
    <t>カーエアコンを自動にせず不要な時には止めておく</t>
  </si>
  <si>
    <t>水優先吐水型の洗面シングルレバー水栓を設置する</t>
  </si>
  <si>
    <t>タイヤの空気圧を適正に保つ</t>
  </si>
  <si>
    <t>鍋底の水をふいてから使用する</t>
  </si>
  <si>
    <t>×</t>
  </si>
  <si>
    <t>行動変容係数</t>
    <rPh sb="0" eb="2">
      <t>こうどう</t>
    </rPh>
    <rPh sb="2" eb="6">
      <t>へんようけいすう</t>
    </rPh>
    <phoneticPr fontId="1" type="Hiragana"/>
  </si>
  <si>
    <t>（％）⇒整数で計算</t>
    <rPh sb="4" eb="6">
      <t>せいすう</t>
    </rPh>
    <rPh sb="7" eb="9">
      <t>けいさん</t>
    </rPh>
    <phoneticPr fontId="1" type="Hiragana"/>
  </si>
  <si>
    <t>台所</t>
    <rPh sb="0" eb="2">
      <t>だいどころ</t>
    </rPh>
    <phoneticPr fontId="1" type="Hiragana"/>
  </si>
  <si>
    <t>参考数値：30.3％（0.303）</t>
    <rPh sb="0" eb="2">
      <t>さんこう</t>
    </rPh>
    <rPh sb="2" eb="4">
      <t>すうち</t>
    </rPh>
    <phoneticPr fontId="1" type="Hiragana"/>
  </si>
  <si>
    <r>
      <t>（Kg‐ＣＯ</t>
    </r>
    <r>
      <rPr>
        <b/>
        <vertAlign val="subscript"/>
        <sz val="11"/>
        <color theme="1"/>
        <rFont val="游ゴシック"/>
      </rPr>
      <t>２</t>
    </r>
    <r>
      <rPr>
        <b/>
        <sz val="11"/>
        <color theme="1"/>
        <rFont val="游ゴシック"/>
      </rPr>
      <t>）</t>
    </r>
  </si>
  <si>
    <t>冷暖房</t>
    <rPh sb="0" eb="3">
      <t>れいだんぼう</t>
    </rPh>
    <phoneticPr fontId="1" type="Hiragana"/>
  </si>
  <si>
    <t>分野</t>
  </si>
  <si>
    <t>普及啓発人数(参加人数）</t>
    <rPh sb="0" eb="4">
      <t>ふきゅうけいはつ</t>
    </rPh>
    <rPh sb="4" eb="5">
      <t>にん</t>
    </rPh>
    <rPh sb="5" eb="6">
      <t>すう</t>
    </rPh>
    <rPh sb="7" eb="9">
      <t>さんか</t>
    </rPh>
    <rPh sb="9" eb="11">
      <t>にんすう</t>
    </rPh>
    <phoneticPr fontId="1" type="Hiragana"/>
  </si>
  <si>
    <t>区分</t>
    <rPh sb="0" eb="2">
      <t>くぶん</t>
    </rPh>
    <phoneticPr fontId="1" type="Hiragana"/>
  </si>
  <si>
    <t>取り組み②</t>
    <rPh sb="0" eb="1">
      <t>と</t>
    </rPh>
    <rPh sb="2" eb="3">
      <t>く</t>
    </rPh>
    <phoneticPr fontId="1" type="Hiragana"/>
  </si>
  <si>
    <t>←参考数値は「環境の日」ひろしま大会のアンケート結果を引用している。</t>
  </si>
  <si>
    <t>取り組み③</t>
    <rPh sb="0" eb="1">
      <t>と</t>
    </rPh>
    <rPh sb="2" eb="3">
      <t>く</t>
    </rPh>
    <phoneticPr fontId="1" type="Hiragana"/>
  </si>
  <si>
    <t>入力↓</t>
    <rPh sb="0" eb="2">
      <t>にゅうりょく</t>
    </rPh>
    <phoneticPr fontId="1" type="Hiragana"/>
  </si>
  <si>
    <t>普及啓発人数(参加人数）</t>
  </si>
  <si>
    <t>番号</t>
    <rPh sb="0" eb="2">
      <t>ばんごう</t>
    </rPh>
    <phoneticPr fontId="1" type="Hiragana"/>
  </si>
  <si>
    <t>水回り</t>
    <rPh sb="0" eb="2">
      <t>みずまわ</t>
    </rPh>
    <phoneticPr fontId="1" type="Hiragana"/>
  </si>
  <si>
    <t>移動</t>
    <rPh sb="0" eb="2">
      <t>いどう</t>
    </rPh>
    <phoneticPr fontId="1" type="Hiragana"/>
  </si>
  <si>
    <t>風呂</t>
    <rPh sb="0" eb="2">
      <t>ふろ</t>
    </rPh>
    <phoneticPr fontId="1" type="Hiragana"/>
  </si>
  <si>
    <r>
      <t>CO</t>
    </r>
    <r>
      <rPr>
        <b/>
        <sz val="11"/>
        <color rgb="FFFFFFFF"/>
        <rFont val="Arial"/>
      </rPr>
      <t>2削減
(kg/年)</t>
    </r>
  </si>
  <si>
    <t>居間、リビング</t>
    <rPh sb="0" eb="2">
      <t>いま</t>
    </rPh>
    <phoneticPr fontId="1" type="Hiragana"/>
  </si>
  <si>
    <t>取り組み（自動入力）</t>
    <rPh sb="0" eb="1">
      <t>と</t>
    </rPh>
    <rPh sb="2" eb="3">
      <t>く</t>
    </rPh>
    <rPh sb="5" eb="7">
      <t>じどう</t>
    </rPh>
    <rPh sb="7" eb="9">
      <t>にゅうりょく</t>
    </rPh>
    <phoneticPr fontId="1" type="Hiragana"/>
  </si>
  <si>
    <r>
      <t>（Kg‐ＣＯ</t>
    </r>
    <r>
      <rPr>
        <b/>
        <vertAlign val="subscript"/>
        <sz val="11"/>
        <color theme="1"/>
        <rFont val="游ゴシック"/>
      </rPr>
      <t>２</t>
    </r>
    <r>
      <rPr>
        <b/>
        <sz val="11"/>
        <color theme="1"/>
        <rFont val="游ゴシック"/>
      </rPr>
      <t>/人）</t>
    </r>
    <rPh sb="8" eb="9">
      <t>ひと</t>
    </rPh>
    <phoneticPr fontId="1" type="Hiragana"/>
  </si>
  <si>
    <r>
      <t>CO</t>
    </r>
    <r>
      <rPr>
        <b/>
        <vertAlign val="subscript"/>
        <sz val="11"/>
        <color theme="1"/>
        <rFont val="游ゴシック"/>
      </rPr>
      <t>2</t>
    </r>
    <r>
      <rPr>
        <b/>
        <sz val="11"/>
        <color theme="1"/>
        <rFont val="游ゴシック"/>
      </rPr>
      <t>排出原単位</t>
    </r>
    <rPh sb="3" eb="5">
      <t>はいしゅつ</t>
    </rPh>
    <rPh sb="5" eb="6">
      <t>はら</t>
    </rPh>
    <rPh sb="6" eb="8">
      <t>たんい</t>
    </rPh>
    <phoneticPr fontId="1" type="Hiragana"/>
  </si>
  <si>
    <r>
      <t>CO</t>
    </r>
    <r>
      <rPr>
        <b/>
        <vertAlign val="subscript"/>
        <sz val="11"/>
        <color theme="1"/>
        <rFont val="游ゴシック"/>
      </rPr>
      <t>２</t>
    </r>
    <r>
      <rPr>
        <b/>
        <sz val="11"/>
        <color theme="1"/>
        <rFont val="游ゴシック"/>
      </rPr>
      <t>排出削減効果</t>
    </r>
    <rPh sb="3" eb="5">
      <t>はいしゅつ</t>
    </rPh>
    <rPh sb="5" eb="7">
      <t>さくげん</t>
    </rPh>
    <rPh sb="7" eb="9">
      <t>こうか</t>
    </rPh>
    <phoneticPr fontId="1" type="Hiragana"/>
  </si>
  <si>
    <r>
      <t>Kg‐ＣＯ</t>
    </r>
    <r>
      <rPr>
        <b/>
        <vertAlign val="subscript"/>
        <sz val="11"/>
        <color theme="1"/>
        <rFont val="游ゴシック"/>
      </rPr>
      <t>２</t>
    </r>
    <r>
      <rPr>
        <b/>
        <sz val="11"/>
        <color theme="1"/>
        <rFont val="游ゴシック"/>
      </rPr>
      <t>/人（自動入力）</t>
    </r>
    <rPh sb="9" eb="11">
      <t>じどう</t>
    </rPh>
    <rPh sb="11" eb="13">
      <t>にゅうりょく</t>
    </rPh>
    <phoneticPr fontId="1" type="Hiragana"/>
  </si>
  <si>
    <t>（今後取り組んでいく予定の人数や、既に取り組んでいる人数/参加人数）</t>
    <rPh sb="1" eb="3">
      <t>こんご</t>
    </rPh>
    <rPh sb="3" eb="4">
      <t>と</t>
    </rPh>
    <rPh sb="5" eb="6">
      <t>く</t>
    </rPh>
    <rPh sb="10" eb="12">
      <t>よてい</t>
    </rPh>
    <rPh sb="14" eb="15">
      <t>すう</t>
    </rPh>
    <rPh sb="17" eb="18">
      <t>すで</t>
    </rPh>
    <rPh sb="19" eb="20">
      <t>と</t>
    </rPh>
    <rPh sb="21" eb="22">
      <t>く</t>
    </rPh>
    <rPh sb="26" eb="28">
      <t>にんすう</t>
    </rPh>
    <rPh sb="29" eb="31">
      <t>さんか</t>
    </rPh>
    <phoneticPr fontId="1" type="Hiragana"/>
  </si>
  <si>
    <r>
      <t>冷</t>
    </r>
    <r>
      <rPr>
        <sz val="11"/>
        <color theme="1"/>
        <rFont val="游ゴシック"/>
      </rPr>
      <t>蔵庫の冷蔵設定温度を下げる</t>
    </r>
    <rPh sb="4" eb="6">
      <t>れいぞう</t>
    </rPh>
    <rPh sb="8" eb="10">
      <t>おんど</t>
    </rPh>
    <rPh sb="11" eb="12">
      <t>さ</t>
    </rPh>
    <phoneticPr fontId="1" type="Hiragana"/>
  </si>
  <si>
    <r>
      <t>ラ</t>
    </r>
    <r>
      <rPr>
        <sz val="11"/>
        <color theme="1"/>
        <rFont val="游ゴシック"/>
      </rPr>
      <t>ジオを利用してテレビの利用を半分にする</t>
    </r>
    <rPh sb="12" eb="14">
      <t>りよう</t>
    </rPh>
    <phoneticPr fontId="1" type="Hiragana"/>
  </si>
  <si>
    <r>
      <t>テ</t>
    </r>
    <r>
      <rPr>
        <sz val="11"/>
        <color theme="1"/>
        <rFont val="游ゴシック"/>
      </rPr>
      <t>レビの利用時間を1時間短くする</t>
    </r>
    <rPh sb="4" eb="6">
      <t>りよう</t>
    </rPh>
    <phoneticPr fontId="1" type="Hiragana"/>
  </si>
  <si>
    <r>
      <t>使</t>
    </r>
    <r>
      <rPr>
        <sz val="11"/>
        <color theme="1"/>
        <rFont val="游ゴシック"/>
      </rPr>
      <t>用電力の見える化装置を設置する</t>
    </r>
    <rPh sb="0" eb="4">
      <t>しようでんりょく</t>
    </rPh>
    <phoneticPr fontId="1" type="Hiragana"/>
  </si>
  <si>
    <t>取り組み⑦</t>
    <rPh sb="0" eb="1">
      <t>と</t>
    </rPh>
    <rPh sb="2" eb="3">
      <t>く</t>
    </rPh>
    <phoneticPr fontId="1" type="Hiragana"/>
  </si>
  <si>
    <t>取り組み⑧</t>
    <rPh sb="0" eb="1">
      <t>と</t>
    </rPh>
    <rPh sb="2" eb="3">
      <t>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</si>
</sst>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游ゴシック"/>
      <family val="3"/>
      <scheme val="minor"/>
    </font>
    <font>
      <sz val="9"/>
      <color theme="1"/>
      <name val="游ゴシック"/>
      <family val="3"/>
      <scheme val="minor"/>
    </font>
    <font>
      <b/>
      <sz val="11"/>
      <color rgb="FFFF0000"/>
      <name val="游ゴシック"/>
      <family val="3"/>
      <scheme val="minor"/>
    </font>
    <font>
      <b/>
      <sz val="9"/>
      <color auto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b/>
      <sz val="11"/>
      <color rgb="FFFFFFFF"/>
      <name val="游ゴシック"/>
      <family val="3"/>
    </font>
    <font>
      <b/>
      <sz val="11"/>
      <color rgb="FFFFFFFF"/>
      <name val="Arial"/>
      <family val="2"/>
    </font>
    <font>
      <u/>
      <sz val="11"/>
      <color indexed="12"/>
      <name val="游ゴシック"/>
      <family val="3"/>
      <scheme val="minor"/>
    </font>
    <font>
      <sz val="11"/>
      <color rgb="FFFF0000"/>
      <name val="游ゴシック"/>
      <family val="3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7C0"/>
        <bgColor indexed="64"/>
      </patternFill>
    </fill>
    <fill>
      <patternFill patternType="solid">
        <fgColor rgb="FFAA5522"/>
        <bgColor indexed="64"/>
      </patternFill>
    </fill>
    <fill>
      <patternFill patternType="solid">
        <fgColor rgb="FFA3A0FF"/>
        <bgColor indexed="64"/>
      </patternFill>
    </fill>
    <fill>
      <patternFill patternType="solid">
        <fgColor rgb="FF57FFFF"/>
        <bgColor indexed="64"/>
      </patternFill>
    </fill>
    <fill>
      <patternFill patternType="solid">
        <fgColor rgb="FFFFE69A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0" borderId="6" xfId="0" applyFont="1" applyBorder="1" applyAlignment="1">
      <alignment vertical="center" wrapText="1"/>
    </xf>
    <xf numFmtId="0" fontId="6" fillId="0" borderId="0" xfId="0" applyFo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" borderId="11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0" fillId="1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0" fillId="0" borderId="1" xfId="1" applyFont="1" applyBorder="1">
      <alignment vertical="center"/>
    </xf>
    <xf numFmtId="0" fontId="11" fillId="0" borderId="0" xfId="0" applyFont="1">
      <alignment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FF5757"/>
      <color rgb="FFA3A0FF"/>
      <color rgb="FF57FFFF"/>
      <color rgb="FFFF57C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734060</xdr:colOff>
      <xdr:row>27</xdr:row>
      <xdr:rowOff>25400</xdr:rowOff>
    </xdr:from>
    <xdr:to xmlns:xdr="http://schemas.openxmlformats.org/drawingml/2006/spreadsheetDrawing">
      <xdr:col>5</xdr:col>
      <xdr:colOff>820420</xdr:colOff>
      <xdr:row>30</xdr:row>
      <xdr:rowOff>159385</xdr:rowOff>
    </xdr:to>
    <xdr:sp macro="" textlink="">
      <xdr:nvSpPr>
        <xdr:cNvPr id="3" name="図形 5"/>
        <xdr:cNvSpPr/>
      </xdr:nvSpPr>
      <xdr:spPr>
        <a:xfrm>
          <a:off x="7171690" y="7559675"/>
          <a:ext cx="2607945" cy="848360"/>
        </a:xfrm>
        <a:prstGeom prst="wedgeEllipseCallout">
          <a:avLst>
            <a:gd name="adj1" fmla="val 58223"/>
            <a:gd name="adj2" fmla="val -16312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事業で実際に参加される人数を記入してください。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1351280</xdr:colOff>
      <xdr:row>29</xdr:row>
      <xdr:rowOff>234315</xdr:rowOff>
    </xdr:from>
    <xdr:to xmlns:xdr="http://schemas.openxmlformats.org/drawingml/2006/spreadsheetDrawing">
      <xdr:col>9</xdr:col>
      <xdr:colOff>976630</xdr:colOff>
      <xdr:row>48</xdr:row>
      <xdr:rowOff>37465</xdr:rowOff>
    </xdr:to>
    <xdr:sp macro="" textlink="">
      <xdr:nvSpPr>
        <xdr:cNvPr id="4" name="図形 6"/>
        <xdr:cNvSpPr/>
      </xdr:nvSpPr>
      <xdr:spPr>
        <a:xfrm>
          <a:off x="7788910" y="8244840"/>
          <a:ext cx="6748780" cy="4403725"/>
        </a:xfrm>
        <a:prstGeom prst="wedgeEllipseCallout">
          <a:avLst>
            <a:gd name="adj1" fmla="val 18980"/>
            <a:gd name="adj2" fmla="val -8729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u="sng"/>
            <a:t>ここの数値は、あらかじめ記載されていますが、事業計画時は、自由に記載してもらっても構いません。</a:t>
          </a:r>
          <a:endParaRPr kumimoji="1" lang="ja-JP" altLang="en-US" u="sng"/>
        </a:p>
        <a:p>
          <a:endParaRPr kumimoji="1" lang="ja-JP" altLang="en-US" u="sng"/>
        </a:p>
        <a:p>
          <a:r>
            <a:rPr kumimoji="1" lang="ja-JP" altLang="en-US" u="sng"/>
            <a:t>この係数は、今後取り組んで</a:t>
          </a:r>
          <a:r>
            <a:rPr kumimoji="1" lang="ja-JP" altLang="en-US" u="sng">
              <a:solidFill>
                <a:sysClr val="windowText" lastClr="000000"/>
              </a:solidFill>
            </a:rPr>
            <a:t>いく予定の</a:t>
          </a:r>
          <a:r>
            <a:rPr kumimoji="1" lang="ja-JP" altLang="en-US" u="sng"/>
            <a:t>人数や、既に取り組んでいる人数/参加人数です。</a:t>
          </a:r>
          <a:endParaRPr kumimoji="1" lang="ja-JP" altLang="en-US" u="sng"/>
        </a:p>
        <a:p>
          <a:r>
            <a:rPr kumimoji="1" lang="ja-JP" altLang="en-US"/>
            <a:t>例えば、事業に100人が参加して、アンケートを実施した時、50人が今後取り組んでいきたいと意識が変ったり、既に取り組んでいると回答したら、この係数は、50/100=0.5　と計算できます。</a:t>
          </a:r>
          <a:endParaRPr kumimoji="1" lang="ja-JP" altLang="en-US"/>
        </a:p>
        <a:p>
          <a:endParaRPr kumimoji="1" lang="ja-JP" altLang="en-US"/>
        </a:p>
        <a:p>
          <a:r>
            <a:rPr kumimoji="1" lang="ja-JP" altLang="en-US"/>
            <a:t>（事業終了後の）報告書提出の際に、アンケート結果などで、係数が算出できれば、ここにその数値を記載してください。</a:t>
          </a:r>
          <a:endParaRPr kumimoji="1" lang="ja-JP" altLang="en-US"/>
        </a:p>
        <a:p>
          <a:r>
            <a:rPr kumimoji="1" lang="ja-JP" altLang="en-US"/>
            <a:t>なお、その際には、どのように計算したか（計算式や資料）を、メモ書きで記載して、提出してください。</a:t>
          </a:r>
          <a:endParaRPr kumimoji="1" lang="ja-JP" altLang="en-US"/>
        </a:p>
        <a:p>
          <a:endParaRPr kumimoji="1" lang="ja-JP" altLang="en-US"/>
        </a:p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421005</xdr:colOff>
      <xdr:row>2</xdr:row>
      <xdr:rowOff>221615</xdr:rowOff>
    </xdr:from>
    <xdr:to xmlns:xdr="http://schemas.openxmlformats.org/drawingml/2006/spreadsheetDrawing">
      <xdr:col>2</xdr:col>
      <xdr:colOff>1290955</xdr:colOff>
      <xdr:row>4</xdr:row>
      <xdr:rowOff>728345</xdr:rowOff>
    </xdr:to>
    <xdr:sp macro="" textlink="">
      <xdr:nvSpPr>
        <xdr:cNvPr id="5" name="図形 9"/>
        <xdr:cNvSpPr/>
      </xdr:nvSpPr>
      <xdr:spPr>
        <a:xfrm>
          <a:off x="1479550" y="707390"/>
          <a:ext cx="2591435" cy="1183005"/>
        </a:xfrm>
        <a:prstGeom prst="wedgeEllipseCallout">
          <a:avLst>
            <a:gd name="adj1" fmla="val -32261"/>
            <a:gd name="adj2" fmla="val 13111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1"/>
              </a:solidFill>
            </a:rPr>
            <a:t>右</a:t>
          </a:r>
          <a:r>
            <a:rPr kumimoji="1" lang="ja-JP" altLang="en-US"/>
            <a:t>の表から取り組みたい内容の番号を記入してください。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377825</xdr:colOff>
      <xdr:row>29</xdr:row>
      <xdr:rowOff>88900</xdr:rowOff>
    </xdr:from>
    <xdr:to xmlns:xdr="http://schemas.openxmlformats.org/drawingml/2006/spreadsheetDrawing">
      <xdr:col>2</xdr:col>
      <xdr:colOff>1694815</xdr:colOff>
      <xdr:row>31</xdr:row>
      <xdr:rowOff>105410</xdr:rowOff>
    </xdr:to>
    <xdr:sp macro="" textlink="">
      <xdr:nvSpPr>
        <xdr:cNvPr id="7" name="四角形 11"/>
        <xdr:cNvSpPr/>
      </xdr:nvSpPr>
      <xdr:spPr>
        <a:xfrm>
          <a:off x="377825" y="8099425"/>
          <a:ext cx="4097020" cy="492760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2000" b="1">
              <a:solidFill>
                <a:schemeClr val="tx1"/>
              </a:solidFill>
            </a:rPr>
            <a:t>黄色</a:t>
          </a:r>
          <a:r>
            <a:rPr kumimoji="1" lang="ja-JP" altLang="en-US" sz="2000" b="1"/>
            <a:t>の箇所を記入してください。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205740</xdr:colOff>
      <xdr:row>17</xdr:row>
      <xdr:rowOff>60325</xdr:rowOff>
    </xdr:from>
    <xdr:to xmlns:xdr="http://schemas.openxmlformats.org/drawingml/2006/spreadsheetDrawing">
      <xdr:col>12</xdr:col>
      <xdr:colOff>902970</xdr:colOff>
      <xdr:row>19</xdr:row>
      <xdr:rowOff>208915</xdr:rowOff>
    </xdr:to>
    <xdr:sp macro="" textlink="">
      <xdr:nvSpPr>
        <xdr:cNvPr id="8" name="四角形 12"/>
        <xdr:cNvSpPr/>
      </xdr:nvSpPr>
      <xdr:spPr>
        <a:xfrm>
          <a:off x="15069185" y="5127625"/>
          <a:ext cx="2540635" cy="64389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900" b="1">
              <a:solidFill>
                <a:srgbClr val="FF0000"/>
              </a:solidFill>
            </a:rPr>
            <a:t>取り組みを書いていないところについては、</a:t>
          </a:r>
          <a:endParaRPr kumimoji="1" lang="ja-JP" altLang="en-US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オレンジのマスに「０」と記入してください</a:t>
          </a:r>
          <a:r>
            <a:rPr kumimoji="1" lang="ja-JP" altLang="en-US" sz="900">
              <a:solidFill>
                <a:srgbClr val="FF0000"/>
              </a:solidFill>
            </a:rPr>
            <a:t>。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54610</xdr:colOff>
      <xdr:row>19</xdr:row>
      <xdr:rowOff>193040</xdr:rowOff>
    </xdr:from>
    <xdr:to xmlns:xdr="http://schemas.openxmlformats.org/drawingml/2006/spreadsheetDrawing">
      <xdr:col>10</xdr:col>
      <xdr:colOff>929005</xdr:colOff>
      <xdr:row>22</xdr:row>
      <xdr:rowOff>135255</xdr:rowOff>
    </xdr:to>
    <xdr:sp macro="" textlink="">
      <xdr:nvSpPr>
        <xdr:cNvPr id="9" name="直線 13"/>
        <xdr:cNvSpPr/>
      </xdr:nvSpPr>
      <xdr:spPr>
        <a:xfrm flipH="1">
          <a:off x="14918055" y="5755640"/>
          <a:ext cx="874395" cy="685165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10</xdr:col>
      <xdr:colOff>11430</xdr:colOff>
      <xdr:row>19</xdr:row>
      <xdr:rowOff>231140</xdr:rowOff>
    </xdr:from>
    <xdr:to xmlns:xdr="http://schemas.openxmlformats.org/drawingml/2006/spreadsheetDrawing">
      <xdr:col>10</xdr:col>
      <xdr:colOff>382270</xdr:colOff>
      <xdr:row>20</xdr:row>
      <xdr:rowOff>166370</xdr:rowOff>
    </xdr:to>
    <xdr:sp macro="" textlink="">
      <xdr:nvSpPr>
        <xdr:cNvPr id="10" name="直線 14"/>
        <xdr:cNvSpPr/>
      </xdr:nvSpPr>
      <xdr:spPr>
        <a:xfrm flipH="1">
          <a:off x="14874875" y="5793740"/>
          <a:ext cx="370840" cy="18288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9</xdr:col>
      <xdr:colOff>1283335</xdr:colOff>
      <xdr:row>18</xdr:row>
      <xdr:rowOff>133350</xdr:rowOff>
    </xdr:from>
    <xdr:to xmlns:xdr="http://schemas.openxmlformats.org/drawingml/2006/spreadsheetDrawing">
      <xdr:col>10</xdr:col>
      <xdr:colOff>205105</xdr:colOff>
      <xdr:row>18</xdr:row>
      <xdr:rowOff>133350</xdr:rowOff>
    </xdr:to>
    <xdr:sp macro="" textlink="">
      <xdr:nvSpPr>
        <xdr:cNvPr id="11" name="直線 15"/>
        <xdr:cNvSpPr/>
      </xdr:nvSpPr>
      <xdr:spPr>
        <a:xfrm flipH="1">
          <a:off x="14844395" y="5448300"/>
          <a:ext cx="22415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S106"/>
  <sheetViews>
    <sheetView tabSelected="1" topLeftCell="L40" zoomScale="85" zoomScaleNormal="85" workbookViewId="0">
      <selection activeCell="Q67" sqref="Q67"/>
    </sheetView>
  </sheetViews>
  <sheetFormatPr defaultRowHeight="18.75"/>
  <cols>
    <col min="1" max="1" width="13.8984375" customWidth="1"/>
    <col min="2" max="2" width="22.59765625" customWidth="1"/>
    <col min="3" max="3" width="48" customWidth="1"/>
    <col min="4" max="4" width="24.09765625" customWidth="1"/>
    <col min="6" max="6" width="24" customWidth="1"/>
    <col min="8" max="8" width="18.3984375" customWidth="1"/>
    <col min="10" max="10" width="17.09765625" customWidth="1"/>
    <col min="11" max="11" width="15.19921875" customWidth="1"/>
    <col min="13" max="13" width="13.59765625" customWidth="1"/>
    <col min="14" max="14" width="11.8984375" customWidth="1"/>
    <col min="15" max="15" width="14.3984375" customWidth="1"/>
    <col min="16" max="16" width="12.5" customWidth="1"/>
    <col min="17" max="17" width="61.09765625" customWidth="1"/>
    <col min="18" max="18" width="16.8984375" customWidth="1"/>
  </cols>
  <sheetData>
    <row r="2" spans="1:18" ht="19.5">
      <c r="D2" s="3" t="s">
        <v>93</v>
      </c>
    </row>
    <row r="3" spans="1:18" ht="33.75" customHeight="1">
      <c r="D3" s="5" t="s">
        <v>149</v>
      </c>
      <c r="E3" s="9" t="s">
        <v>126</v>
      </c>
      <c r="F3" s="13" t="s">
        <v>134</v>
      </c>
      <c r="G3" s="9" t="s">
        <v>126</v>
      </c>
      <c r="H3" s="13" t="s">
        <v>127</v>
      </c>
      <c r="I3" s="9" t="s">
        <v>88</v>
      </c>
      <c r="J3" s="18" t="s">
        <v>150</v>
      </c>
      <c r="K3" s="24"/>
    </row>
    <row r="4" spans="1:18" ht="19.5">
      <c r="D4" s="6" t="s">
        <v>148</v>
      </c>
      <c r="E4" s="10"/>
      <c r="F4" s="10" t="s">
        <v>20</v>
      </c>
      <c r="G4" s="10"/>
      <c r="H4" s="10" t="s">
        <v>128</v>
      </c>
      <c r="I4" s="10"/>
      <c r="J4" s="19" t="s">
        <v>131</v>
      </c>
      <c r="K4" s="25"/>
    </row>
    <row r="5" spans="1:18" ht="74.25" customHeight="1">
      <c r="D5" s="7"/>
      <c r="E5" s="11"/>
      <c r="F5" s="11"/>
      <c r="G5" s="11"/>
      <c r="H5" s="15" t="s">
        <v>152</v>
      </c>
      <c r="I5" s="11"/>
      <c r="J5" s="20"/>
      <c r="K5" s="25"/>
      <c r="N5" s="27" t="s">
        <v>141</v>
      </c>
      <c r="O5" s="27" t="s">
        <v>135</v>
      </c>
      <c r="P5" s="28" t="s">
        <v>133</v>
      </c>
      <c r="Q5" s="28" t="s">
        <v>34</v>
      </c>
      <c r="R5" s="39" t="s">
        <v>145</v>
      </c>
    </row>
    <row r="6" spans="1:18">
      <c r="F6" s="14"/>
      <c r="H6" s="14" t="s">
        <v>130</v>
      </c>
      <c r="I6" s="16" t="s">
        <v>137</v>
      </c>
      <c r="J6" s="14"/>
      <c r="N6" s="28"/>
      <c r="O6" s="27"/>
      <c r="P6" s="28"/>
      <c r="Q6" s="28"/>
      <c r="R6" s="40"/>
    </row>
    <row r="7" spans="1:18">
      <c r="B7" t="s">
        <v>139</v>
      </c>
      <c r="F7" t="s">
        <v>139</v>
      </c>
      <c r="H7" t="s">
        <v>139</v>
      </c>
      <c r="J7" s="14"/>
      <c r="N7" s="29">
        <v>1</v>
      </c>
      <c r="O7" s="30" t="s">
        <v>146</v>
      </c>
      <c r="P7" s="37" t="s">
        <v>11</v>
      </c>
      <c r="Q7" s="37" t="s">
        <v>154</v>
      </c>
      <c r="R7" s="41">
        <v>148</v>
      </c>
    </row>
    <row r="8" spans="1:18" ht="20.25">
      <c r="A8" s="2"/>
      <c r="B8" s="1" t="s">
        <v>141</v>
      </c>
      <c r="C8" s="1" t="s">
        <v>147</v>
      </c>
      <c r="D8" s="1" t="s">
        <v>151</v>
      </c>
      <c r="F8" s="1" t="s">
        <v>140</v>
      </c>
      <c r="H8" s="1" t="s">
        <v>127</v>
      </c>
      <c r="N8" s="29">
        <v>2</v>
      </c>
      <c r="O8" s="30" t="s">
        <v>146</v>
      </c>
      <c r="P8" s="37" t="s">
        <v>11</v>
      </c>
      <c r="Q8" s="37" t="s">
        <v>12</v>
      </c>
      <c r="R8" s="41">
        <v>94</v>
      </c>
    </row>
    <row r="9" spans="1:18" ht="19.5">
      <c r="A9" s="1" t="s">
        <v>36</v>
      </c>
      <c r="B9" s="4">
        <v>66</v>
      </c>
      <c r="C9" s="1" t="str">
        <f>VLOOKUP($B9,N5:R106,4,FALSE)</f>
        <v>暖かく過ごす工夫をして暖房温度を控えめにする</v>
      </c>
      <c r="D9" s="1">
        <f>VLOOKUP($B9,N5:R106,5,FALSE)</f>
        <v>96</v>
      </c>
      <c r="E9" s="12" t="s">
        <v>126</v>
      </c>
      <c r="F9" s="4">
        <v>100</v>
      </c>
      <c r="G9" s="12" t="s">
        <v>126</v>
      </c>
      <c r="H9" s="4">
        <v>0.30299999999999999</v>
      </c>
      <c r="I9" s="17" t="s">
        <v>88</v>
      </c>
      <c r="J9" s="21">
        <f>ROUNDDOWN(D9*F9*H9,0)</f>
        <v>2908</v>
      </c>
      <c r="K9" s="24"/>
      <c r="N9" s="29">
        <v>3</v>
      </c>
      <c r="O9" s="30" t="s">
        <v>146</v>
      </c>
      <c r="P9" s="37" t="s">
        <v>11</v>
      </c>
      <c r="Q9" s="37" t="s">
        <v>65</v>
      </c>
      <c r="R9" s="41">
        <v>32</v>
      </c>
    </row>
    <row r="10" spans="1:18" ht="19.5">
      <c r="A10" s="3"/>
      <c r="B10" s="3"/>
      <c r="C10" s="3"/>
      <c r="D10" s="8"/>
      <c r="F10" s="3"/>
      <c r="H10" s="3"/>
      <c r="J10" s="3"/>
      <c r="N10" s="29">
        <v>4</v>
      </c>
      <c r="O10" s="30" t="s">
        <v>146</v>
      </c>
      <c r="P10" s="37" t="s">
        <v>11</v>
      </c>
      <c r="Q10" s="37" t="s">
        <v>155</v>
      </c>
      <c r="R10" s="41">
        <v>19</v>
      </c>
    </row>
    <row r="11" spans="1:18" ht="19.5">
      <c r="A11" s="1" t="s">
        <v>136</v>
      </c>
      <c r="B11" s="4">
        <v>4</v>
      </c>
      <c r="C11" s="1" t="str">
        <f>VLOOKUP($B11,N5:R106,4,FALSE)</f>
        <v>テレビの利用時間を1時間短くする</v>
      </c>
      <c r="D11" s="1">
        <f>VLOOKUP($B11,N5:R106,5,FALSE)</f>
        <v>19</v>
      </c>
      <c r="E11" s="12" t="s">
        <v>126</v>
      </c>
      <c r="F11" s="4">
        <v>30</v>
      </c>
      <c r="G11" s="12" t="s">
        <v>126</v>
      </c>
      <c r="H11" s="4">
        <v>0.30299999999999999</v>
      </c>
      <c r="I11" s="17" t="s">
        <v>88</v>
      </c>
      <c r="J11" s="21">
        <f>ROUNDDOWN(D11*F11*H11,0)</f>
        <v>172</v>
      </c>
      <c r="N11" s="29">
        <v>5</v>
      </c>
      <c r="O11" s="30" t="s">
        <v>146</v>
      </c>
      <c r="P11" s="37" t="s">
        <v>15</v>
      </c>
      <c r="Q11" s="37" t="s">
        <v>72</v>
      </c>
      <c r="R11" s="41">
        <v>88</v>
      </c>
    </row>
    <row r="12" spans="1:18" ht="19.5">
      <c r="A12" s="3"/>
      <c r="B12" s="3"/>
      <c r="C12" s="3"/>
      <c r="D12" s="8"/>
      <c r="F12" s="3"/>
      <c r="H12" s="3"/>
      <c r="J12" s="3"/>
      <c r="N12" s="29">
        <v>6</v>
      </c>
      <c r="O12" s="30" t="s">
        <v>146</v>
      </c>
      <c r="P12" s="37" t="s">
        <v>15</v>
      </c>
      <c r="Q12" s="37" t="s">
        <v>62</v>
      </c>
      <c r="R12" s="41">
        <v>78</v>
      </c>
    </row>
    <row r="13" spans="1:18" ht="19.5">
      <c r="A13" s="1" t="s">
        <v>138</v>
      </c>
      <c r="B13" s="4">
        <v>100</v>
      </c>
      <c r="C13" s="1" t="str">
        <f>VLOOKUP($B13,N5:R106,4,FALSE)</f>
        <v>コンセントからプラグを抜き、待機電力を減らす</v>
      </c>
      <c r="D13" s="1">
        <f>VLOOKUP($B13,N5:R106,5,FALSE)</f>
        <v>13</v>
      </c>
      <c r="E13" s="12" t="s">
        <v>126</v>
      </c>
      <c r="F13" s="4">
        <v>150</v>
      </c>
      <c r="G13" s="12" t="s">
        <v>126</v>
      </c>
      <c r="H13" s="4">
        <v>0.30299999999999999</v>
      </c>
      <c r="I13" s="17" t="s">
        <v>88</v>
      </c>
      <c r="J13" s="21">
        <f>ROUNDDOWN(D13*F13*H13,0)</f>
        <v>590</v>
      </c>
      <c r="N13" s="29">
        <v>7</v>
      </c>
      <c r="O13" s="30" t="s">
        <v>146</v>
      </c>
      <c r="P13" s="37" t="s">
        <v>15</v>
      </c>
      <c r="Q13" s="37" t="s">
        <v>71</v>
      </c>
      <c r="R13" s="41">
        <v>74</v>
      </c>
    </row>
    <row r="14" spans="1:18" ht="19.5">
      <c r="A14" s="3"/>
      <c r="B14" s="3"/>
      <c r="C14" s="3"/>
      <c r="D14" s="8"/>
      <c r="F14" s="3"/>
      <c r="H14" s="3"/>
      <c r="J14" s="3"/>
      <c r="N14" s="29">
        <v>8</v>
      </c>
      <c r="O14" s="30" t="s">
        <v>146</v>
      </c>
      <c r="P14" s="37" t="s">
        <v>15</v>
      </c>
      <c r="Q14" s="37" t="s">
        <v>79</v>
      </c>
      <c r="R14" s="41">
        <v>53</v>
      </c>
    </row>
    <row r="15" spans="1:18" ht="19.5">
      <c r="A15" s="1" t="s">
        <v>57</v>
      </c>
      <c r="B15" s="4">
        <v>14</v>
      </c>
      <c r="C15" s="1" t="str">
        <f>VLOOKUP($B15,N5:R106,4,FALSE)</f>
        <v>省エネ調理をする</v>
      </c>
      <c r="D15" s="1">
        <f>VLOOKUP($B15,N5:R106,5,FALSE)</f>
        <v>16</v>
      </c>
      <c r="E15" s="12" t="s">
        <v>126</v>
      </c>
      <c r="F15" s="4">
        <v>20</v>
      </c>
      <c r="G15" s="12" t="s">
        <v>126</v>
      </c>
      <c r="H15" s="4">
        <v>0.30299999999999999</v>
      </c>
      <c r="I15" s="17" t="s">
        <v>88</v>
      </c>
      <c r="J15" s="21">
        <f>ROUNDDOWN(D15*F15*H15,0)</f>
        <v>96</v>
      </c>
      <c r="N15" s="29">
        <v>9</v>
      </c>
      <c r="O15" s="31" t="s">
        <v>129</v>
      </c>
      <c r="P15" s="37" t="s">
        <v>29</v>
      </c>
      <c r="Q15" s="37" t="s">
        <v>75</v>
      </c>
      <c r="R15" s="41">
        <v>55</v>
      </c>
    </row>
    <row r="16" spans="1:18" ht="19.5">
      <c r="A16" s="3"/>
      <c r="B16" s="3"/>
      <c r="C16" s="3"/>
      <c r="D16" s="8"/>
      <c r="F16" s="3"/>
      <c r="H16" s="3"/>
      <c r="J16" s="3"/>
      <c r="N16" s="29">
        <v>10</v>
      </c>
      <c r="O16" s="31" t="s">
        <v>129</v>
      </c>
      <c r="P16" s="37" t="s">
        <v>29</v>
      </c>
      <c r="Q16" s="37" t="s">
        <v>90</v>
      </c>
      <c r="R16" s="41">
        <v>36</v>
      </c>
    </row>
    <row r="17" spans="1:18" ht="19.5">
      <c r="A17" s="1" t="s">
        <v>28</v>
      </c>
      <c r="B17" s="4">
        <v>28</v>
      </c>
      <c r="C17" s="1" t="str">
        <f>VLOOKUP($B17,N5:R106,4,FALSE)</f>
        <v>お風呂のお湯を少なめにして半身浴をする</v>
      </c>
      <c r="D17" s="1">
        <f>VLOOKUP($B17,N5:R106,5,FALSE)</f>
        <v>21</v>
      </c>
      <c r="E17" s="12" t="s">
        <v>126</v>
      </c>
      <c r="F17" s="4">
        <v>20</v>
      </c>
      <c r="G17" s="12" t="s">
        <v>126</v>
      </c>
      <c r="H17" s="4">
        <v>0.30299999999999999</v>
      </c>
      <c r="I17" s="17" t="s">
        <v>88</v>
      </c>
      <c r="J17" s="21">
        <f>ROUNDDOWN(D17*F17*H17,0)</f>
        <v>127</v>
      </c>
      <c r="N17" s="29">
        <v>11</v>
      </c>
      <c r="O17" s="31" t="s">
        <v>129</v>
      </c>
      <c r="P17" s="37" t="s">
        <v>29</v>
      </c>
      <c r="Q17" s="37" t="s">
        <v>114</v>
      </c>
      <c r="R17" s="41">
        <v>13</v>
      </c>
    </row>
    <row r="18" spans="1:18" ht="19.5">
      <c r="A18" s="3"/>
      <c r="B18" s="3"/>
      <c r="C18" s="3"/>
      <c r="D18" s="8"/>
      <c r="F18" s="3"/>
      <c r="H18" s="3"/>
      <c r="J18" s="3"/>
      <c r="N18" s="29">
        <v>12</v>
      </c>
      <c r="O18" s="31" t="s">
        <v>129</v>
      </c>
      <c r="P18" s="37" t="s">
        <v>27</v>
      </c>
      <c r="Q18" s="37" t="s">
        <v>10</v>
      </c>
      <c r="R18" s="41">
        <v>64</v>
      </c>
    </row>
    <row r="19" spans="1:18" ht="19.5">
      <c r="A19" s="1" t="s">
        <v>99</v>
      </c>
      <c r="B19" s="4"/>
      <c r="C19" s="1" t="e">
        <f>VLOOKUP($B19,N5:R106,4,FALSE)</f>
        <v>#N/A</v>
      </c>
      <c r="D19" s="1" t="e">
        <f>VLOOKUP($B19,N5:R106,5,FALSE)</f>
        <v>#N/A</v>
      </c>
      <c r="E19" s="12" t="s">
        <v>126</v>
      </c>
      <c r="F19" s="4"/>
      <c r="G19" s="12" t="s">
        <v>126</v>
      </c>
      <c r="H19" s="4">
        <v>0.30299999999999999</v>
      </c>
      <c r="I19" s="17" t="s">
        <v>88</v>
      </c>
      <c r="J19" s="22">
        <v>0</v>
      </c>
      <c r="N19" s="29">
        <v>13</v>
      </c>
      <c r="O19" s="31" t="s">
        <v>129</v>
      </c>
      <c r="P19" s="37" t="s">
        <v>27</v>
      </c>
      <c r="Q19" s="37" t="s">
        <v>80</v>
      </c>
      <c r="R19" s="41">
        <v>49</v>
      </c>
    </row>
    <row r="20" spans="1:18" ht="19.5">
      <c r="N20" s="29">
        <v>14</v>
      </c>
      <c r="O20" s="31" t="s">
        <v>129</v>
      </c>
      <c r="P20" s="37" t="s">
        <v>32</v>
      </c>
      <c r="Q20" s="37" t="s">
        <v>106</v>
      </c>
      <c r="R20" s="41">
        <v>16</v>
      </c>
    </row>
    <row r="21" spans="1:18" ht="19.5">
      <c r="A21" s="1" t="s">
        <v>157</v>
      </c>
      <c r="B21" s="4"/>
      <c r="C21" s="1" t="e">
        <f>VLOOKUP($B21,N5:R106,4,FALSE)</f>
        <v>#N/A</v>
      </c>
      <c r="D21" s="1" t="e">
        <f>VLOOKUP($B21,N5:R106,5,FALSE)</f>
        <v>#N/A</v>
      </c>
      <c r="E21" s="12" t="s">
        <v>126</v>
      </c>
      <c r="F21" s="4"/>
      <c r="G21" s="12" t="s">
        <v>126</v>
      </c>
      <c r="H21" s="4">
        <v>0.30299999999999999</v>
      </c>
      <c r="I21" s="17" t="s">
        <v>88</v>
      </c>
      <c r="J21" s="22">
        <v>0</v>
      </c>
      <c r="N21" s="29">
        <v>15</v>
      </c>
      <c r="O21" s="31" t="s">
        <v>129</v>
      </c>
      <c r="P21" s="37" t="s">
        <v>32</v>
      </c>
      <c r="Q21" s="37" t="s">
        <v>121</v>
      </c>
      <c r="R21" s="41">
        <v>5</v>
      </c>
    </row>
    <row r="22" spans="1:18" ht="19.5">
      <c r="I22" s="3"/>
      <c r="J22" s="3"/>
      <c r="K22" s="10"/>
      <c r="N22" s="29">
        <v>16</v>
      </c>
      <c r="O22" s="31" t="s">
        <v>129</v>
      </c>
      <c r="P22" s="37" t="s">
        <v>32</v>
      </c>
      <c r="Q22" s="37" t="s">
        <v>125</v>
      </c>
      <c r="R22" s="41">
        <v>1</v>
      </c>
    </row>
    <row r="23" spans="1:18" ht="19.5">
      <c r="A23" s="1" t="s">
        <v>158</v>
      </c>
      <c r="B23" s="4"/>
      <c r="C23" s="1" t="e">
        <f>VLOOKUP($B23,N5:R106,4,FALSE)</f>
        <v>#N/A</v>
      </c>
      <c r="D23" s="1" t="e">
        <f>VLOOKUP($B23,N5:R106,5,FALSE)</f>
        <v>#N/A</v>
      </c>
      <c r="E23" s="12" t="s">
        <v>126</v>
      </c>
      <c r="F23" s="4"/>
      <c r="G23" s="12" t="s">
        <v>126</v>
      </c>
      <c r="H23" s="4">
        <v>0.30299999999999999</v>
      </c>
      <c r="I23" s="17" t="s">
        <v>88</v>
      </c>
      <c r="J23" s="22">
        <v>0</v>
      </c>
      <c r="N23" s="29">
        <v>17</v>
      </c>
      <c r="O23" s="31" t="s">
        <v>129</v>
      </c>
      <c r="P23" s="37" t="s">
        <v>7</v>
      </c>
      <c r="Q23" s="37" t="s">
        <v>54</v>
      </c>
      <c r="R23" s="41">
        <v>232</v>
      </c>
    </row>
    <row r="24" spans="1:18">
      <c r="K24" s="26"/>
      <c r="N24" s="29">
        <v>18</v>
      </c>
      <c r="O24" s="31" t="s">
        <v>129</v>
      </c>
      <c r="P24" s="37" t="s">
        <v>7</v>
      </c>
      <c r="Q24" s="37" t="s">
        <v>153</v>
      </c>
      <c r="R24" s="41">
        <v>45</v>
      </c>
    </row>
    <row r="25" spans="1:18" ht="19.5">
      <c r="N25" s="29">
        <v>19</v>
      </c>
      <c r="O25" s="31" t="s">
        <v>129</v>
      </c>
      <c r="P25" s="37" t="s">
        <v>7</v>
      </c>
      <c r="Q25" s="37" t="s">
        <v>84</v>
      </c>
      <c r="R25" s="41">
        <v>42</v>
      </c>
    </row>
    <row r="26" spans="1:18" ht="20.25">
      <c r="I26" s="3" t="s">
        <v>97</v>
      </c>
      <c r="J26" s="23">
        <f>SUM(J9,J11,J13,J15,J17,J19,J21,J23)</f>
        <v>3893</v>
      </c>
      <c r="K26" s="10" t="s">
        <v>131</v>
      </c>
      <c r="N26" s="29">
        <v>20</v>
      </c>
      <c r="O26" s="31" t="s">
        <v>129</v>
      </c>
      <c r="P26" s="37" t="s">
        <v>7</v>
      </c>
      <c r="Q26" s="37" t="s">
        <v>87</v>
      </c>
      <c r="R26" s="41">
        <v>38</v>
      </c>
    </row>
    <row r="27" spans="1:18">
      <c r="N27" s="29">
        <v>21</v>
      </c>
      <c r="O27" s="31" t="s">
        <v>129</v>
      </c>
      <c r="P27" s="37" t="s">
        <v>7</v>
      </c>
      <c r="Q27" s="37" t="s">
        <v>119</v>
      </c>
      <c r="R27" s="41">
        <v>8</v>
      </c>
    </row>
    <row r="28" spans="1:18">
      <c r="N28" s="29">
        <v>22</v>
      </c>
      <c r="O28" s="31" t="s">
        <v>129</v>
      </c>
      <c r="P28" s="37" t="s">
        <v>23</v>
      </c>
      <c r="Q28" s="37" t="s">
        <v>41</v>
      </c>
      <c r="R28" s="41">
        <v>15</v>
      </c>
    </row>
    <row r="29" spans="1:18">
      <c r="I29" s="3"/>
      <c r="J29" s="3"/>
      <c r="K29" s="10"/>
      <c r="N29" s="29">
        <v>23</v>
      </c>
      <c r="O29" s="31" t="s">
        <v>129</v>
      </c>
      <c r="P29" s="37" t="s">
        <v>23</v>
      </c>
      <c r="Q29" s="37" t="s">
        <v>26</v>
      </c>
      <c r="R29" s="41">
        <v>77</v>
      </c>
    </row>
    <row r="30" spans="1:18">
      <c r="N30" s="29">
        <v>24</v>
      </c>
      <c r="O30" s="31" t="s">
        <v>129</v>
      </c>
      <c r="P30" s="37" t="s">
        <v>23</v>
      </c>
      <c r="Q30" s="37" t="s">
        <v>86</v>
      </c>
      <c r="R30" s="41">
        <v>38</v>
      </c>
    </row>
    <row r="31" spans="1:18">
      <c r="N31" s="29">
        <v>25</v>
      </c>
      <c r="O31" s="32" t="s">
        <v>144</v>
      </c>
      <c r="P31" s="37" t="s">
        <v>22</v>
      </c>
      <c r="Q31" s="37" t="s">
        <v>39</v>
      </c>
      <c r="R31" s="41">
        <v>105</v>
      </c>
    </row>
    <row r="32" spans="1:18">
      <c r="N32" s="29">
        <v>26</v>
      </c>
      <c r="O32" s="32" t="s">
        <v>144</v>
      </c>
      <c r="P32" s="37" t="s">
        <v>22</v>
      </c>
      <c r="Q32" s="37" t="s">
        <v>69</v>
      </c>
      <c r="R32" s="41">
        <v>81</v>
      </c>
    </row>
    <row r="33" spans="14:19">
      <c r="N33" s="29">
        <v>27</v>
      </c>
      <c r="O33" s="32" t="s">
        <v>144</v>
      </c>
      <c r="P33" s="37" t="s">
        <v>22</v>
      </c>
      <c r="Q33" s="37" t="s">
        <v>48</v>
      </c>
      <c r="R33" s="41">
        <v>60</v>
      </c>
    </row>
    <row r="34" spans="14:19">
      <c r="N34" s="29">
        <v>28</v>
      </c>
      <c r="O34" s="32" t="s">
        <v>144</v>
      </c>
      <c r="P34" s="37" t="s">
        <v>31</v>
      </c>
      <c r="Q34" s="37" t="s">
        <v>70</v>
      </c>
      <c r="R34" s="41">
        <v>21</v>
      </c>
    </row>
    <row r="35" spans="14:19">
      <c r="N35" s="29">
        <v>29</v>
      </c>
      <c r="O35" s="32" t="s">
        <v>144</v>
      </c>
      <c r="P35" s="37" t="s">
        <v>31</v>
      </c>
      <c r="Q35" s="37" t="s">
        <v>101</v>
      </c>
      <c r="R35" s="41">
        <v>18</v>
      </c>
    </row>
    <row r="36" spans="14:19">
      <c r="N36" s="29">
        <v>30</v>
      </c>
      <c r="O36" s="32" t="s">
        <v>144</v>
      </c>
      <c r="P36" s="37" t="s">
        <v>31</v>
      </c>
      <c r="Q36" s="37" t="s">
        <v>116</v>
      </c>
      <c r="R36" s="41">
        <v>9</v>
      </c>
    </row>
    <row r="37" spans="14:19">
      <c r="N37" s="29">
        <v>31</v>
      </c>
      <c r="O37" s="32" t="s">
        <v>144</v>
      </c>
      <c r="P37" s="37" t="s">
        <v>31</v>
      </c>
      <c r="Q37" s="37" t="s">
        <v>118</v>
      </c>
      <c r="R37" s="41">
        <v>8</v>
      </c>
    </row>
    <row r="38" spans="14:19">
      <c r="N38" s="29">
        <v>32</v>
      </c>
      <c r="O38" s="32" t="s">
        <v>144</v>
      </c>
      <c r="P38" s="37" t="s">
        <v>31</v>
      </c>
      <c r="Q38" s="37" t="s">
        <v>85</v>
      </c>
      <c r="R38" s="41">
        <v>6</v>
      </c>
    </row>
    <row r="39" spans="14:19" ht="23.25" customHeight="1">
      <c r="N39" s="29">
        <v>33</v>
      </c>
      <c r="O39" s="33" t="s">
        <v>142</v>
      </c>
      <c r="P39" s="37" t="s">
        <v>19</v>
      </c>
      <c r="Q39" s="37" t="s">
        <v>73</v>
      </c>
      <c r="R39" s="41">
        <v>71</v>
      </c>
      <c r="S39" s="42"/>
    </row>
    <row r="40" spans="14:19">
      <c r="N40" s="29">
        <v>34</v>
      </c>
      <c r="O40" s="33" t="s">
        <v>142</v>
      </c>
      <c r="P40" s="37" t="s">
        <v>19</v>
      </c>
      <c r="Q40" s="37" t="s">
        <v>109</v>
      </c>
      <c r="R40" s="41">
        <v>14</v>
      </c>
    </row>
    <row r="41" spans="14:19">
      <c r="N41" s="29">
        <v>35</v>
      </c>
      <c r="O41" s="33" t="s">
        <v>142</v>
      </c>
      <c r="P41" s="37" t="s">
        <v>19</v>
      </c>
      <c r="Q41" s="37" t="s">
        <v>110</v>
      </c>
      <c r="R41" s="41">
        <v>14</v>
      </c>
    </row>
    <row r="42" spans="14:19">
      <c r="N42" s="29">
        <v>36</v>
      </c>
      <c r="O42" s="33" t="s">
        <v>142</v>
      </c>
      <c r="P42" s="37" t="s">
        <v>19</v>
      </c>
      <c r="Q42" s="37" t="s">
        <v>115</v>
      </c>
      <c r="R42" s="41">
        <v>9</v>
      </c>
    </row>
    <row r="43" spans="14:19">
      <c r="N43" s="29">
        <v>37</v>
      </c>
      <c r="O43" s="33" t="s">
        <v>142</v>
      </c>
      <c r="P43" s="37" t="s">
        <v>19</v>
      </c>
      <c r="Q43" s="37" t="s">
        <v>46</v>
      </c>
      <c r="R43" s="41">
        <v>4</v>
      </c>
    </row>
    <row r="44" spans="14:19">
      <c r="N44" s="29">
        <v>38</v>
      </c>
      <c r="O44" s="33" t="s">
        <v>142</v>
      </c>
      <c r="P44" s="37" t="s">
        <v>6</v>
      </c>
      <c r="Q44" s="37" t="s">
        <v>1</v>
      </c>
      <c r="R44" s="41">
        <v>1083</v>
      </c>
    </row>
    <row r="45" spans="14:19" ht="20.25" customHeight="1">
      <c r="N45" s="29">
        <v>39</v>
      </c>
      <c r="O45" s="33" t="s">
        <v>142</v>
      </c>
      <c r="P45" s="37" t="s">
        <v>6</v>
      </c>
      <c r="Q45" s="37" t="s">
        <v>51</v>
      </c>
      <c r="R45" s="41">
        <v>266</v>
      </c>
    </row>
    <row r="46" spans="14:19">
      <c r="N46" s="29">
        <v>40</v>
      </c>
      <c r="O46" s="33" t="s">
        <v>142</v>
      </c>
      <c r="P46" s="37" t="s">
        <v>6</v>
      </c>
      <c r="Q46" s="37" t="s">
        <v>47</v>
      </c>
      <c r="R46" s="41">
        <v>259</v>
      </c>
    </row>
    <row r="47" spans="14:19">
      <c r="N47" s="29">
        <v>41</v>
      </c>
      <c r="O47" s="33" t="s">
        <v>142</v>
      </c>
      <c r="P47" s="37" t="s">
        <v>6</v>
      </c>
      <c r="Q47" s="37" t="s">
        <v>56</v>
      </c>
      <c r="R47" s="41">
        <v>192</v>
      </c>
    </row>
    <row r="48" spans="14:19">
      <c r="N48" s="29">
        <v>42</v>
      </c>
      <c r="O48" s="33" t="s">
        <v>142</v>
      </c>
      <c r="P48" s="37" t="s">
        <v>6</v>
      </c>
      <c r="Q48" s="37" t="s">
        <v>43</v>
      </c>
      <c r="R48" s="41">
        <v>175</v>
      </c>
    </row>
    <row r="49" spans="14:18">
      <c r="N49" s="29">
        <v>43</v>
      </c>
      <c r="O49" s="33" t="s">
        <v>142</v>
      </c>
      <c r="P49" s="37" t="s">
        <v>6</v>
      </c>
      <c r="Q49" s="37" t="s">
        <v>13</v>
      </c>
      <c r="R49" s="41">
        <v>105</v>
      </c>
    </row>
    <row r="50" spans="14:18">
      <c r="N50" s="29">
        <v>44</v>
      </c>
      <c r="O50" s="33" t="s">
        <v>142</v>
      </c>
      <c r="P50" s="37" t="s">
        <v>17</v>
      </c>
      <c r="Q50" s="37" t="s">
        <v>64</v>
      </c>
      <c r="R50" s="41">
        <v>140</v>
      </c>
    </row>
    <row r="51" spans="14:18">
      <c r="N51" s="29">
        <v>45</v>
      </c>
      <c r="O51" s="33" t="s">
        <v>142</v>
      </c>
      <c r="P51" s="37" t="s">
        <v>17</v>
      </c>
      <c r="Q51" s="37" t="s">
        <v>68</v>
      </c>
      <c r="R51" s="41">
        <v>34</v>
      </c>
    </row>
    <row r="52" spans="14:18">
      <c r="N52" s="29">
        <v>46</v>
      </c>
      <c r="O52" s="33" t="s">
        <v>142</v>
      </c>
      <c r="P52" s="37" t="s">
        <v>17</v>
      </c>
      <c r="Q52" s="37" t="s">
        <v>95</v>
      </c>
      <c r="R52" s="41">
        <v>31</v>
      </c>
    </row>
    <row r="53" spans="14:18">
      <c r="N53" s="29">
        <v>47</v>
      </c>
      <c r="O53" s="33" t="s">
        <v>142</v>
      </c>
      <c r="P53" s="37" t="s">
        <v>17</v>
      </c>
      <c r="Q53" s="37" t="s">
        <v>120</v>
      </c>
      <c r="R53" s="41">
        <v>5</v>
      </c>
    </row>
    <row r="54" spans="14:18">
      <c r="N54" s="29">
        <v>48</v>
      </c>
      <c r="O54" s="33" t="s">
        <v>142</v>
      </c>
      <c r="P54" s="37" t="s">
        <v>14</v>
      </c>
      <c r="Q54" s="37" t="s">
        <v>123</v>
      </c>
      <c r="R54" s="41">
        <v>2</v>
      </c>
    </row>
    <row r="55" spans="14:18">
      <c r="N55" s="29">
        <v>49</v>
      </c>
      <c r="O55" s="34" t="s">
        <v>132</v>
      </c>
      <c r="P55" s="37" t="s">
        <v>0</v>
      </c>
      <c r="Q55" s="37" t="s">
        <v>40</v>
      </c>
      <c r="R55" s="41">
        <v>387</v>
      </c>
    </row>
    <row r="56" spans="14:18">
      <c r="N56" s="29">
        <v>50</v>
      </c>
      <c r="O56" s="34" t="s">
        <v>132</v>
      </c>
      <c r="P56" s="37" t="s">
        <v>0</v>
      </c>
      <c r="Q56" s="37" t="s">
        <v>42</v>
      </c>
      <c r="R56" s="41">
        <v>370</v>
      </c>
    </row>
    <row r="57" spans="14:18">
      <c r="N57" s="29">
        <v>51</v>
      </c>
      <c r="O57" s="34" t="s">
        <v>132</v>
      </c>
      <c r="P57" s="37" t="s">
        <v>0</v>
      </c>
      <c r="Q57" s="37" t="s">
        <v>44</v>
      </c>
      <c r="R57" s="41">
        <v>341</v>
      </c>
    </row>
    <row r="58" spans="14:18">
      <c r="N58" s="29">
        <v>52</v>
      </c>
      <c r="O58" s="34" t="s">
        <v>132</v>
      </c>
      <c r="P58" s="37" t="s">
        <v>0</v>
      </c>
      <c r="Q58" s="37" t="s">
        <v>50</v>
      </c>
      <c r="R58" s="41">
        <v>309</v>
      </c>
    </row>
    <row r="59" spans="14:18">
      <c r="N59" s="29">
        <v>53</v>
      </c>
      <c r="O59" s="34" t="s">
        <v>132</v>
      </c>
      <c r="P59" s="37" t="s">
        <v>0</v>
      </c>
      <c r="Q59" s="37" t="s">
        <v>52</v>
      </c>
      <c r="R59" s="41">
        <v>246</v>
      </c>
    </row>
    <row r="60" spans="14:18">
      <c r="N60" s="29">
        <v>54</v>
      </c>
      <c r="O60" s="34" t="s">
        <v>132</v>
      </c>
      <c r="P60" s="37" t="s">
        <v>0</v>
      </c>
      <c r="Q60" s="37" t="s">
        <v>53</v>
      </c>
      <c r="R60" s="41">
        <v>240</v>
      </c>
    </row>
    <row r="61" spans="14:18">
      <c r="N61" s="29">
        <v>55</v>
      </c>
      <c r="O61" s="34" t="s">
        <v>132</v>
      </c>
      <c r="P61" s="37" t="s">
        <v>0</v>
      </c>
      <c r="Q61" s="37" t="s">
        <v>3</v>
      </c>
      <c r="R61" s="41">
        <v>171</v>
      </c>
    </row>
    <row r="62" spans="14:18">
      <c r="N62" s="29">
        <v>56</v>
      </c>
      <c r="O62" s="34" t="s">
        <v>132</v>
      </c>
      <c r="P62" s="37" t="s">
        <v>0</v>
      </c>
      <c r="Q62" s="37" t="s">
        <v>60</v>
      </c>
      <c r="R62" s="41">
        <v>155</v>
      </c>
    </row>
    <row r="63" spans="14:18" ht="23.25" customHeight="1">
      <c r="N63" s="29">
        <v>57</v>
      </c>
      <c r="O63" s="34" t="s">
        <v>132</v>
      </c>
      <c r="P63" s="37" t="s">
        <v>0</v>
      </c>
      <c r="Q63" s="37" t="s">
        <v>61</v>
      </c>
      <c r="R63" s="41">
        <v>149</v>
      </c>
    </row>
    <row r="64" spans="14:18">
      <c r="N64" s="29">
        <v>58</v>
      </c>
      <c r="O64" s="34" t="s">
        <v>132</v>
      </c>
      <c r="P64" s="37" t="s">
        <v>0</v>
      </c>
      <c r="Q64" s="37" t="s">
        <v>63</v>
      </c>
      <c r="R64" s="41">
        <v>146</v>
      </c>
    </row>
    <row r="65" spans="14:18">
      <c r="N65" s="29">
        <v>59</v>
      </c>
      <c r="O65" s="34" t="s">
        <v>132</v>
      </c>
      <c r="P65" s="37" t="s">
        <v>0</v>
      </c>
      <c r="Q65" s="37" t="s">
        <v>100</v>
      </c>
      <c r="R65" s="41">
        <v>19</v>
      </c>
    </row>
    <row r="66" spans="14:18">
      <c r="N66" s="29">
        <v>60</v>
      </c>
      <c r="O66" s="34" t="s">
        <v>132</v>
      </c>
      <c r="P66" s="37" t="s">
        <v>0</v>
      </c>
      <c r="Q66" s="37" t="s">
        <v>111</v>
      </c>
      <c r="R66" s="41">
        <v>14</v>
      </c>
    </row>
    <row r="67" spans="14:18">
      <c r="N67" s="29">
        <v>61</v>
      </c>
      <c r="O67" s="34" t="s">
        <v>132</v>
      </c>
      <c r="P67" s="37" t="s">
        <v>9</v>
      </c>
      <c r="Q67" s="37" t="s">
        <v>82</v>
      </c>
      <c r="R67" s="41">
        <v>214</v>
      </c>
    </row>
    <row r="68" spans="14:18">
      <c r="N68" s="29">
        <v>62</v>
      </c>
      <c r="O68" s="34" t="s">
        <v>132</v>
      </c>
      <c r="P68" s="37" t="s">
        <v>9</v>
      </c>
      <c r="Q68" s="37" t="s">
        <v>33</v>
      </c>
      <c r="R68" s="41">
        <v>69</v>
      </c>
    </row>
    <row r="69" spans="14:18">
      <c r="N69" s="29">
        <v>63</v>
      </c>
      <c r="O69" s="34" t="s">
        <v>132</v>
      </c>
      <c r="P69" s="37" t="s">
        <v>9</v>
      </c>
      <c r="Q69" s="37" t="s">
        <v>94</v>
      </c>
      <c r="R69" s="41">
        <v>32</v>
      </c>
    </row>
    <row r="70" spans="14:18">
      <c r="N70" s="29">
        <v>64</v>
      </c>
      <c r="O70" s="34" t="s">
        <v>132</v>
      </c>
      <c r="P70" s="37" t="s">
        <v>9</v>
      </c>
      <c r="Q70" s="37" t="s">
        <v>77</v>
      </c>
      <c r="R70" s="41">
        <v>25</v>
      </c>
    </row>
    <row r="71" spans="14:18">
      <c r="N71" s="29">
        <v>65</v>
      </c>
      <c r="O71" s="34" t="s">
        <v>132</v>
      </c>
      <c r="P71" s="37" t="s">
        <v>16</v>
      </c>
      <c r="Q71" s="37" t="s">
        <v>18</v>
      </c>
      <c r="R71" s="41">
        <v>144</v>
      </c>
    </row>
    <row r="72" spans="14:18">
      <c r="N72" s="29">
        <v>66</v>
      </c>
      <c r="O72" s="34" t="s">
        <v>132</v>
      </c>
      <c r="P72" s="37" t="s">
        <v>16</v>
      </c>
      <c r="Q72" s="37" t="s">
        <v>66</v>
      </c>
      <c r="R72" s="41">
        <v>96</v>
      </c>
    </row>
    <row r="73" spans="14:18">
      <c r="N73" s="29">
        <v>67</v>
      </c>
      <c r="O73" s="34" t="s">
        <v>132</v>
      </c>
      <c r="P73" s="37" t="s">
        <v>16</v>
      </c>
      <c r="Q73" s="37" t="s">
        <v>67</v>
      </c>
      <c r="R73" s="41">
        <v>85</v>
      </c>
    </row>
    <row r="74" spans="14:18">
      <c r="N74" s="29">
        <v>68</v>
      </c>
      <c r="O74" s="34" t="s">
        <v>132</v>
      </c>
      <c r="P74" s="37" t="s">
        <v>16</v>
      </c>
      <c r="Q74" s="37" t="s">
        <v>58</v>
      </c>
      <c r="R74" s="41">
        <v>80</v>
      </c>
    </row>
    <row r="75" spans="14:18">
      <c r="N75" s="29">
        <v>69</v>
      </c>
      <c r="O75" s="34" t="s">
        <v>132</v>
      </c>
      <c r="P75" s="37" t="s">
        <v>16</v>
      </c>
      <c r="Q75" s="37" t="s">
        <v>37</v>
      </c>
      <c r="R75" s="41">
        <v>77</v>
      </c>
    </row>
    <row r="76" spans="14:18">
      <c r="N76" s="29">
        <v>70</v>
      </c>
      <c r="O76" s="34" t="s">
        <v>132</v>
      </c>
      <c r="P76" s="37" t="s">
        <v>16</v>
      </c>
      <c r="Q76" s="37" t="s">
        <v>45</v>
      </c>
      <c r="R76" s="41">
        <v>75</v>
      </c>
    </row>
    <row r="77" spans="14:18">
      <c r="N77" s="29">
        <v>71</v>
      </c>
      <c r="O77" s="34" t="s">
        <v>132</v>
      </c>
      <c r="P77" s="37" t="s">
        <v>16</v>
      </c>
      <c r="Q77" s="37" t="s">
        <v>76</v>
      </c>
      <c r="R77" s="41">
        <v>54</v>
      </c>
    </row>
    <row r="78" spans="14:18">
      <c r="N78" s="29">
        <v>72</v>
      </c>
      <c r="O78" s="34" t="s">
        <v>132</v>
      </c>
      <c r="P78" s="37" t="s">
        <v>16</v>
      </c>
      <c r="Q78" s="37" t="s">
        <v>81</v>
      </c>
      <c r="R78" s="41">
        <v>48</v>
      </c>
    </row>
    <row r="79" spans="14:18">
      <c r="N79" s="29">
        <v>73</v>
      </c>
      <c r="O79" s="34" t="s">
        <v>132</v>
      </c>
      <c r="P79" s="37" t="s">
        <v>16</v>
      </c>
      <c r="Q79" s="37" t="s">
        <v>83</v>
      </c>
      <c r="R79" s="41">
        <v>46</v>
      </c>
    </row>
    <row r="80" spans="14:18">
      <c r="N80" s="29">
        <v>74</v>
      </c>
      <c r="O80" s="34" t="s">
        <v>132</v>
      </c>
      <c r="P80" s="37" t="s">
        <v>16</v>
      </c>
      <c r="Q80" s="37" t="s">
        <v>89</v>
      </c>
      <c r="R80" s="41">
        <v>37</v>
      </c>
    </row>
    <row r="81" spans="14:18">
      <c r="N81" s="29">
        <v>75</v>
      </c>
      <c r="O81" s="34" t="s">
        <v>132</v>
      </c>
      <c r="P81" s="37" t="s">
        <v>16</v>
      </c>
      <c r="Q81" s="37" t="s">
        <v>2</v>
      </c>
      <c r="R81" s="41">
        <v>26</v>
      </c>
    </row>
    <row r="82" spans="14:18">
      <c r="N82" s="29">
        <v>76</v>
      </c>
      <c r="O82" s="34" t="s">
        <v>132</v>
      </c>
      <c r="P82" s="37" t="s">
        <v>16</v>
      </c>
      <c r="Q82" s="37" t="s">
        <v>96</v>
      </c>
      <c r="R82" s="41">
        <v>24</v>
      </c>
    </row>
    <row r="83" spans="14:18">
      <c r="N83" s="29">
        <v>77</v>
      </c>
      <c r="O83" s="34" t="s">
        <v>132</v>
      </c>
      <c r="P83" s="37" t="s">
        <v>16</v>
      </c>
      <c r="Q83" s="37" t="s">
        <v>107</v>
      </c>
      <c r="R83" s="41">
        <v>16</v>
      </c>
    </row>
    <row r="84" spans="14:18">
      <c r="N84" s="29">
        <v>78</v>
      </c>
      <c r="O84" s="34" t="s">
        <v>132</v>
      </c>
      <c r="P84" s="37" t="s">
        <v>30</v>
      </c>
      <c r="Q84" s="37" t="s">
        <v>92</v>
      </c>
      <c r="R84" s="41">
        <v>33</v>
      </c>
    </row>
    <row r="85" spans="14:18">
      <c r="N85" s="29">
        <v>79</v>
      </c>
      <c r="O85" s="34" t="s">
        <v>132</v>
      </c>
      <c r="P85" s="37" t="s">
        <v>30</v>
      </c>
      <c r="Q85" s="37" t="s">
        <v>105</v>
      </c>
      <c r="R85" s="41">
        <v>16</v>
      </c>
    </row>
    <row r="86" spans="14:18">
      <c r="N86" s="29">
        <v>80</v>
      </c>
      <c r="O86" s="34" t="s">
        <v>132</v>
      </c>
      <c r="P86" s="37" t="s">
        <v>30</v>
      </c>
      <c r="Q86" s="37" t="s">
        <v>117</v>
      </c>
      <c r="R86" s="41">
        <v>8</v>
      </c>
    </row>
    <row r="87" spans="14:18">
      <c r="N87" s="29">
        <v>81</v>
      </c>
      <c r="O87" s="34" t="s">
        <v>132</v>
      </c>
      <c r="P87" s="37" t="s">
        <v>24</v>
      </c>
      <c r="Q87" s="37" t="s">
        <v>104</v>
      </c>
      <c r="R87" s="41">
        <v>16</v>
      </c>
    </row>
    <row r="88" spans="14:18">
      <c r="N88" s="29">
        <v>82</v>
      </c>
      <c r="O88" s="35" t="s">
        <v>143</v>
      </c>
      <c r="P88" s="37" t="s">
        <v>25</v>
      </c>
      <c r="Q88" s="37" t="s">
        <v>74</v>
      </c>
      <c r="R88" s="41">
        <v>67</v>
      </c>
    </row>
    <row r="89" spans="14:18">
      <c r="N89" s="29">
        <v>83</v>
      </c>
      <c r="O89" s="35" t="s">
        <v>143</v>
      </c>
      <c r="P89" s="37" t="s">
        <v>25</v>
      </c>
      <c r="Q89" s="37" t="s">
        <v>21</v>
      </c>
      <c r="R89" s="41">
        <v>42</v>
      </c>
    </row>
    <row r="90" spans="14:18">
      <c r="N90" s="29">
        <v>84</v>
      </c>
      <c r="O90" s="35" t="s">
        <v>143</v>
      </c>
      <c r="P90" s="37" t="s">
        <v>25</v>
      </c>
      <c r="Q90" s="37" t="s">
        <v>91</v>
      </c>
      <c r="R90" s="41">
        <v>33</v>
      </c>
    </row>
    <row r="91" spans="14:18">
      <c r="N91" s="29">
        <v>85</v>
      </c>
      <c r="O91" s="35" t="s">
        <v>143</v>
      </c>
      <c r="P91" s="37" t="s">
        <v>5</v>
      </c>
      <c r="Q91" s="37" t="s">
        <v>55</v>
      </c>
      <c r="R91" s="41">
        <v>226</v>
      </c>
    </row>
    <row r="92" spans="14:18">
      <c r="N92" s="29">
        <v>86</v>
      </c>
      <c r="O92" s="35" t="s">
        <v>143</v>
      </c>
      <c r="P92" s="37" t="s">
        <v>5</v>
      </c>
      <c r="Q92" s="37" t="s">
        <v>59</v>
      </c>
      <c r="R92" s="41">
        <v>181</v>
      </c>
    </row>
    <row r="93" spans="14:18" ht="21.75" customHeight="1">
      <c r="N93" s="29">
        <v>87</v>
      </c>
      <c r="O93" s="35" t="s">
        <v>143</v>
      </c>
      <c r="P93" s="37" t="s">
        <v>5</v>
      </c>
      <c r="Q93" s="37" t="s">
        <v>98</v>
      </c>
      <c r="R93" s="41">
        <v>21</v>
      </c>
    </row>
    <row r="94" spans="14:18">
      <c r="N94" s="29">
        <v>88</v>
      </c>
      <c r="O94" s="35" t="s">
        <v>143</v>
      </c>
      <c r="P94" s="37" t="s">
        <v>5</v>
      </c>
      <c r="Q94" s="37" t="s">
        <v>102</v>
      </c>
      <c r="R94" s="41">
        <v>17</v>
      </c>
    </row>
    <row r="95" spans="14:18">
      <c r="N95" s="29">
        <v>89</v>
      </c>
      <c r="O95" s="35" t="s">
        <v>143</v>
      </c>
      <c r="P95" s="37" t="s">
        <v>5</v>
      </c>
      <c r="Q95" s="37" t="s">
        <v>108</v>
      </c>
      <c r="R95" s="41">
        <v>15</v>
      </c>
    </row>
    <row r="96" spans="14:18">
      <c r="N96" s="29">
        <v>90</v>
      </c>
      <c r="O96" s="35" t="s">
        <v>143</v>
      </c>
      <c r="P96" s="37" t="s">
        <v>5</v>
      </c>
      <c r="Q96" s="37" t="s">
        <v>113</v>
      </c>
      <c r="R96" s="41">
        <v>13</v>
      </c>
    </row>
    <row r="97" spans="14:18">
      <c r="N97" s="29">
        <v>91</v>
      </c>
      <c r="O97" s="35" t="s">
        <v>143</v>
      </c>
      <c r="P97" s="37" t="s">
        <v>5</v>
      </c>
      <c r="Q97" s="37" t="s">
        <v>122</v>
      </c>
      <c r="R97" s="41">
        <v>3</v>
      </c>
    </row>
    <row r="98" spans="14:18">
      <c r="N98" s="29">
        <v>92</v>
      </c>
      <c r="O98" s="35" t="s">
        <v>143</v>
      </c>
      <c r="P98" s="37" t="s">
        <v>5</v>
      </c>
      <c r="Q98" s="37" t="s">
        <v>124</v>
      </c>
      <c r="R98" s="41">
        <v>2</v>
      </c>
    </row>
    <row r="99" spans="14:18">
      <c r="N99" s="29">
        <v>93</v>
      </c>
      <c r="O99" s="36" t="s">
        <v>4</v>
      </c>
      <c r="P99" s="38" t="s">
        <v>4</v>
      </c>
      <c r="Q99" s="37" t="s">
        <v>35</v>
      </c>
      <c r="R99" s="41">
        <v>3721</v>
      </c>
    </row>
    <row r="100" spans="14:18">
      <c r="N100" s="29">
        <v>94</v>
      </c>
      <c r="O100" s="36" t="s">
        <v>4</v>
      </c>
      <c r="P100" s="38" t="s">
        <v>4</v>
      </c>
      <c r="Q100" s="37" t="s">
        <v>8</v>
      </c>
      <c r="R100" s="41">
        <v>2653</v>
      </c>
    </row>
    <row r="101" spans="14:18">
      <c r="N101" s="29">
        <v>95</v>
      </c>
      <c r="O101" s="36" t="s">
        <v>4</v>
      </c>
      <c r="P101" s="38" t="s">
        <v>4</v>
      </c>
      <c r="Q101" s="37" t="s">
        <v>38</v>
      </c>
      <c r="R101" s="41">
        <v>2304</v>
      </c>
    </row>
    <row r="102" spans="14:18">
      <c r="N102" s="29">
        <v>96</v>
      </c>
      <c r="O102" s="36" t="s">
        <v>4</v>
      </c>
      <c r="P102" s="38" t="s">
        <v>4</v>
      </c>
      <c r="Q102" s="37" t="s">
        <v>49</v>
      </c>
      <c r="R102" s="41">
        <v>323</v>
      </c>
    </row>
    <row r="103" spans="14:18">
      <c r="N103" s="29">
        <v>97</v>
      </c>
      <c r="O103" s="36" t="s">
        <v>4</v>
      </c>
      <c r="P103" s="38" t="s">
        <v>4</v>
      </c>
      <c r="Q103" s="37" t="s">
        <v>156</v>
      </c>
      <c r="R103" s="41">
        <v>133</v>
      </c>
    </row>
    <row r="104" spans="14:18">
      <c r="N104" s="29">
        <v>98</v>
      </c>
      <c r="O104" s="36" t="s">
        <v>4</v>
      </c>
      <c r="P104" s="38" t="s">
        <v>4</v>
      </c>
      <c r="Q104" s="37" t="s">
        <v>78</v>
      </c>
      <c r="R104" s="41">
        <v>53</v>
      </c>
    </row>
    <row r="105" spans="14:18">
      <c r="N105" s="29">
        <v>99</v>
      </c>
      <c r="O105" s="36" t="s">
        <v>4</v>
      </c>
      <c r="P105" s="38" t="s">
        <v>4</v>
      </c>
      <c r="Q105" s="37" t="s">
        <v>103</v>
      </c>
      <c r="R105" s="41">
        <v>17</v>
      </c>
    </row>
    <row r="106" spans="14:18">
      <c r="N106" s="29">
        <v>100</v>
      </c>
      <c r="O106" s="36" t="s">
        <v>4</v>
      </c>
      <c r="P106" s="38" t="s">
        <v>4</v>
      </c>
      <c r="Q106" s="37" t="s">
        <v>112</v>
      </c>
      <c r="R106" s="41">
        <v>13</v>
      </c>
    </row>
  </sheetData>
  <autoFilter ref="N5:R6"/>
  <mergeCells count="5">
    <mergeCell ref="N5:N6"/>
    <mergeCell ref="O5:O6"/>
    <mergeCell ref="P5:P6"/>
    <mergeCell ref="Q5:Q6"/>
    <mergeCell ref="R5:R6"/>
  </mergeCells>
  <phoneticPr fontId="1" type="Hiragana"/>
  <dataValidations count="1">
    <dataValidation type="list" allowBlank="1" showDropDown="0" showInputMessage="1" showErrorMessage="1" sqref="B23 B19 B15 B11 B9 B13 B17 B21">
      <formula1>$N$7:$N$106</formula1>
    </dataValidation>
  </dataValidations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計算式 （記載例）</vt:lpstr>
    </vt:vector>
  </TitlesOfParts>
  <Company>広島県庁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穐丸 多聞</dc:creator>
  <cp:lastModifiedBy>穐丸 多聞</cp:lastModifiedBy>
  <dcterms:created xsi:type="dcterms:W3CDTF">2024-02-07T05:18:15Z</dcterms:created>
  <dcterms:modified xsi:type="dcterms:W3CDTF">2024-04-16T00:01:08Z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2024-04-16T00:01:08Z</vt:filetime>
  </property>
</Properties>
</file>