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060健康づくり推進課\◆010健康企画Ｇ\歯科保健\E02 市町歯周病検診結果調査\R5（R4年度実施分）\03_集計・公表\2_市町通知・HP\"/>
    </mc:Choice>
  </mc:AlternateContent>
  <bookViews>
    <workbookView xWindow="0" yWindow="0" windowWidth="13320" windowHeight="4630" tabRatio="956"/>
  </bookViews>
  <sheets>
    <sheet name="クロス集計（原）" sheetId="1" r:id="rId1"/>
    <sheet name="広島" sheetId="6" r:id="rId2"/>
    <sheet name="呉" sheetId="19" r:id="rId3"/>
    <sheet name="竹原" sheetId="13" r:id="rId4"/>
    <sheet name="三原" sheetId="8" r:id="rId5"/>
    <sheet name="尾道" sheetId="14" r:id="rId6"/>
    <sheet name="福山市" sheetId="17" r:id="rId7"/>
    <sheet name="府中市" sheetId="15" r:id="rId8"/>
    <sheet name="三次" sheetId="9" r:id="rId9"/>
    <sheet name="庄原" sheetId="3" r:id="rId10"/>
    <sheet name="大竹" sheetId="20" r:id="rId11"/>
    <sheet name="東広島" sheetId="21" r:id="rId12"/>
    <sheet name="廿日市" sheetId="4" r:id="rId13"/>
    <sheet name="安芸高田" sheetId="5" r:id="rId14"/>
    <sheet name="江田島" sheetId="22" r:id="rId15"/>
    <sheet name="府中町" sheetId="16" r:id="rId16"/>
    <sheet name="海田" sheetId="2" r:id="rId17"/>
    <sheet name="熊野" sheetId="23" r:id="rId18"/>
    <sheet name="坂" sheetId="7" r:id="rId19"/>
    <sheet name="安芸太田" sheetId="24" r:id="rId20"/>
    <sheet name="北広島町" sheetId="25" r:id="rId21"/>
    <sheet name="大崎上島" sheetId="12" r:id="rId22"/>
    <sheet name="世羅" sheetId="11" r:id="rId23"/>
    <sheet name="神石高原" sheetId="10" r:id="rId24"/>
    <sheet name="Sheet1" sheetId="26" r:id="rId25"/>
  </sheets>
  <externalReferences>
    <externalReference r:id="rId26"/>
  </externalReferences>
  <definedNames>
    <definedName name="_xlnm.Print_Area" localSheetId="0">'クロス集計（原）'!$A$1:$Z$30</definedName>
    <definedName name="_xlnm.Print_Area" localSheetId="13">安芸高田!$A$1:$Z$28</definedName>
    <definedName name="_xlnm.Print_Area" localSheetId="19">安芸太田!$A$1:$Z$28</definedName>
    <definedName name="_xlnm.Print_Area" localSheetId="16">海田!$A$1:$Z$28</definedName>
    <definedName name="_xlnm.Print_Area" localSheetId="17">熊野!$A$1:$Z$28</definedName>
    <definedName name="_xlnm.Print_Area" localSheetId="2">呉!$A$1:$Z$28</definedName>
    <definedName name="_xlnm.Print_Area" localSheetId="18">坂!$A$1:$Z$28</definedName>
    <definedName name="_xlnm.Print_Area" localSheetId="8">三次!$A$1:$Z$28</definedName>
    <definedName name="_xlnm.Print_Area" localSheetId="9">庄原!$A$1:$Z$28</definedName>
    <definedName name="_xlnm.Print_Area" localSheetId="23">神石高原!$A$1:$Z$28</definedName>
    <definedName name="_xlnm.Print_Area" localSheetId="22">世羅!$A$1:$Z$28</definedName>
    <definedName name="_xlnm.Print_Area" localSheetId="21">大崎上島!$A$1:$Z$28</definedName>
    <definedName name="_xlnm.Print_Area" localSheetId="10">大竹!$A$1:$Z$28</definedName>
    <definedName name="_xlnm.Print_Area" localSheetId="3">竹原!$A$1:$Z$28</definedName>
    <definedName name="_xlnm.Print_Area" localSheetId="11">東広島!$A$1:$Z$28</definedName>
    <definedName name="_xlnm.Print_Area" localSheetId="12">廿日市!$A$1:$Z$28</definedName>
    <definedName name="_xlnm.Print_Area" localSheetId="5">尾道!$A$1:$Z$28</definedName>
    <definedName name="_xlnm.Print_Area" localSheetId="7">府中市!$A$1:$Z$28</definedName>
    <definedName name="_xlnm.Print_Area" localSheetId="15">府中町!$A$1:$Z$28</definedName>
    <definedName name="_xlnm.Print_Area" localSheetId="6">福山市!$A$1:$Z$28</definedName>
    <definedName name="_xlnm.Print_Area" localSheetId="20">北広島町!$A$1:$Z$28</definedName>
  </definedNames>
  <calcPr calcId="152511"/>
</workbook>
</file>

<file path=xl/calcChain.xml><?xml version="1.0" encoding="utf-8"?>
<calcChain xmlns="http://schemas.openxmlformats.org/spreadsheetml/2006/main">
  <c r="S21" i="1" l="1"/>
  <c r="S20" i="1"/>
  <c r="S19" i="1"/>
  <c r="S18" i="1"/>
  <c r="S16" i="1"/>
  <c r="S15" i="1"/>
  <c r="S14" i="1"/>
  <c r="S13" i="1"/>
  <c r="S12" i="1"/>
  <c r="S11" i="1"/>
  <c r="S10" i="1"/>
  <c r="S9" i="1"/>
  <c r="S8" i="1"/>
  <c r="S7" i="1"/>
  <c r="S6" i="1"/>
  <c r="O21" i="1"/>
  <c r="O7" i="1"/>
  <c r="K21" i="1"/>
  <c r="K18" i="1"/>
  <c r="K7" i="1"/>
  <c r="K6" i="1"/>
  <c r="G21" i="1"/>
  <c r="G20" i="1"/>
  <c r="G18" i="1"/>
  <c r="G17" i="1"/>
  <c r="G10" i="1"/>
  <c r="I25" i="1" l="1"/>
  <c r="K17" i="1"/>
  <c r="G25" i="1" l="1"/>
  <c r="Z20" i="10" l="1"/>
  <c r="Y20" i="10"/>
  <c r="X20" i="10"/>
  <c r="Z19" i="10"/>
  <c r="Y19" i="10"/>
  <c r="X19" i="10"/>
  <c r="Z18" i="10"/>
  <c r="Y18" i="10"/>
  <c r="X18" i="10"/>
  <c r="Z17" i="10"/>
  <c r="Y17" i="10"/>
  <c r="X17" i="10"/>
  <c r="Z16" i="10"/>
  <c r="Y16" i="10"/>
  <c r="X16" i="10"/>
  <c r="Z15" i="10"/>
  <c r="Y15" i="10"/>
  <c r="X15" i="10"/>
  <c r="Z14" i="10"/>
  <c r="Y14" i="10"/>
  <c r="X14" i="10"/>
  <c r="Z13" i="10"/>
  <c r="Y13" i="10"/>
  <c r="X13" i="10"/>
  <c r="Z12" i="10"/>
  <c r="Y12" i="10"/>
  <c r="X12" i="10"/>
  <c r="Z11" i="10"/>
  <c r="Y11" i="10"/>
  <c r="X11" i="10"/>
  <c r="Z10" i="10"/>
  <c r="Y10" i="10"/>
  <c r="X10" i="10"/>
  <c r="Z9" i="10"/>
  <c r="Y9" i="10"/>
  <c r="X9" i="10"/>
  <c r="Z8" i="10"/>
  <c r="Y8" i="10"/>
  <c r="X8" i="10"/>
  <c r="Z7" i="10"/>
  <c r="Y7" i="10"/>
  <c r="X7" i="10"/>
  <c r="Z6" i="10"/>
  <c r="Y6" i="10"/>
  <c r="X6" i="10"/>
  <c r="Z5" i="10"/>
  <c r="Y5" i="10"/>
  <c r="X5" i="10"/>
  <c r="Z20" i="11" l="1"/>
  <c r="Y20" i="11"/>
  <c r="X20" i="11"/>
  <c r="Z19" i="11"/>
  <c r="Y19" i="11"/>
  <c r="X19" i="11"/>
  <c r="Z18" i="11"/>
  <c r="Y18" i="11"/>
  <c r="X18" i="11"/>
  <c r="Z17" i="11"/>
  <c r="Y17" i="11"/>
  <c r="X17" i="11"/>
  <c r="Z16" i="11"/>
  <c r="Y16" i="11"/>
  <c r="X16" i="11"/>
  <c r="Z15" i="11"/>
  <c r="Y15" i="11"/>
  <c r="X15" i="11"/>
  <c r="Z14" i="11"/>
  <c r="Y14" i="11"/>
  <c r="X14" i="11"/>
  <c r="Z13" i="11"/>
  <c r="Y13" i="11"/>
  <c r="X13" i="11"/>
  <c r="Z12" i="11"/>
  <c r="Y12" i="11"/>
  <c r="X12" i="11"/>
  <c r="Z11" i="11"/>
  <c r="Y11" i="11"/>
  <c r="X11" i="11"/>
  <c r="Z10" i="11"/>
  <c r="Y10" i="11"/>
  <c r="X10" i="11"/>
  <c r="Z9" i="11"/>
  <c r="Y9" i="11"/>
  <c r="X9" i="11"/>
  <c r="Z8" i="11"/>
  <c r="Y8" i="11"/>
  <c r="X8" i="11"/>
  <c r="Z7" i="11"/>
  <c r="Y7" i="11"/>
  <c r="X7" i="11"/>
  <c r="Z6" i="11"/>
  <c r="Y6" i="11"/>
  <c r="X6" i="11"/>
  <c r="Z5" i="11"/>
  <c r="Y5" i="11"/>
  <c r="X5" i="11"/>
  <c r="Z20" i="12" l="1"/>
  <c r="Y20" i="12"/>
  <c r="X20" i="12"/>
  <c r="Z19" i="12"/>
  <c r="Y19" i="12"/>
  <c r="X19" i="12"/>
  <c r="Z18" i="12"/>
  <c r="Y18" i="12"/>
  <c r="X18" i="12"/>
  <c r="Z17" i="12"/>
  <c r="Y17" i="12"/>
  <c r="X17" i="12"/>
  <c r="Z16" i="12"/>
  <c r="Y16" i="12"/>
  <c r="X16" i="12"/>
  <c r="Z15" i="12"/>
  <c r="Y15" i="12"/>
  <c r="X15" i="12"/>
  <c r="Z14" i="12"/>
  <c r="Y14" i="12"/>
  <c r="X14" i="12"/>
  <c r="Z13" i="12"/>
  <c r="Y13" i="12"/>
  <c r="X13" i="12"/>
  <c r="Z12" i="12"/>
  <c r="Y12" i="12"/>
  <c r="X12" i="12"/>
  <c r="Z11" i="12"/>
  <c r="Y11" i="12"/>
  <c r="X11" i="12"/>
  <c r="Z10" i="12"/>
  <c r="Y10" i="12"/>
  <c r="X10" i="12"/>
  <c r="Z9" i="12"/>
  <c r="Y9" i="12"/>
  <c r="X9" i="12"/>
  <c r="Z8" i="12"/>
  <c r="Y8" i="12"/>
  <c r="X8" i="12"/>
  <c r="Z7" i="12"/>
  <c r="Y7" i="12"/>
  <c r="X7" i="12"/>
  <c r="Z6" i="12"/>
  <c r="Y6" i="12"/>
  <c r="X6" i="12"/>
  <c r="Z5" i="12"/>
  <c r="Y5" i="12"/>
  <c r="X5" i="12"/>
  <c r="Z20" i="25" l="1"/>
  <c r="Y20" i="25"/>
  <c r="X20" i="25"/>
  <c r="Z19" i="25"/>
  <c r="Y19" i="25"/>
  <c r="X19" i="25"/>
  <c r="Z18" i="25"/>
  <c r="Y18" i="25"/>
  <c r="X18" i="25"/>
  <c r="Z17" i="25"/>
  <c r="Y17" i="25"/>
  <c r="X17" i="25"/>
  <c r="Z16" i="25"/>
  <c r="Y16" i="25"/>
  <c r="X16" i="25"/>
  <c r="Z15" i="25"/>
  <c r="Y15" i="25"/>
  <c r="X15" i="25"/>
  <c r="Z14" i="25"/>
  <c r="Y14" i="25"/>
  <c r="X14" i="25"/>
  <c r="Z13" i="25"/>
  <c r="Y13" i="25"/>
  <c r="X13" i="25"/>
  <c r="Z12" i="25"/>
  <c r="Y12" i="25"/>
  <c r="X12" i="25"/>
  <c r="Z11" i="25"/>
  <c r="Y11" i="25"/>
  <c r="X11" i="25"/>
  <c r="Z10" i="25"/>
  <c r="Y10" i="25"/>
  <c r="X10" i="25"/>
  <c r="Z9" i="25"/>
  <c r="Y9" i="25"/>
  <c r="X9" i="25"/>
  <c r="Z8" i="25"/>
  <c r="Y8" i="25"/>
  <c r="X8" i="25"/>
  <c r="Z7" i="25"/>
  <c r="Y7" i="25"/>
  <c r="X7" i="25"/>
  <c r="Z6" i="25"/>
  <c r="Y6" i="25"/>
  <c r="X6" i="25"/>
  <c r="Z5" i="25"/>
  <c r="Y5" i="25"/>
  <c r="X5" i="25"/>
  <c r="R20" i="24"/>
  <c r="Q20" i="24"/>
  <c r="P20" i="24"/>
  <c r="N20" i="24"/>
  <c r="M20" i="24"/>
  <c r="L20" i="24"/>
  <c r="R19" i="24"/>
  <c r="Q19" i="24"/>
  <c r="P19" i="24"/>
  <c r="N19" i="24"/>
  <c r="M19" i="24"/>
  <c r="L19" i="24"/>
  <c r="R18" i="24"/>
  <c r="Q18" i="24"/>
  <c r="P18" i="24"/>
  <c r="N18" i="24"/>
  <c r="M18" i="24"/>
  <c r="L18" i="24"/>
  <c r="R17" i="24"/>
  <c r="Q17" i="24"/>
  <c r="P17" i="24"/>
  <c r="N17" i="24"/>
  <c r="M17" i="24"/>
  <c r="L17" i="24"/>
  <c r="R16" i="24"/>
  <c r="Q16" i="24"/>
  <c r="P16" i="24"/>
  <c r="N16" i="24"/>
  <c r="M16" i="24"/>
  <c r="L16" i="24"/>
  <c r="R15" i="24"/>
  <c r="Q15" i="24"/>
  <c r="P15" i="24"/>
  <c r="N15" i="24"/>
  <c r="M15" i="24"/>
  <c r="L15" i="24"/>
  <c r="R14" i="24"/>
  <c r="Q14" i="24"/>
  <c r="P14" i="24"/>
  <c r="N14" i="24"/>
  <c r="M14" i="24"/>
  <c r="L14" i="24"/>
  <c r="R13" i="24"/>
  <c r="Q13" i="24"/>
  <c r="P13" i="24"/>
  <c r="N13" i="24"/>
  <c r="M13" i="24"/>
  <c r="L13" i="24"/>
  <c r="R12" i="24"/>
  <c r="Q12" i="24"/>
  <c r="P12" i="24"/>
  <c r="N12" i="24"/>
  <c r="M12" i="24"/>
  <c r="L12" i="24"/>
  <c r="R11" i="24"/>
  <c r="Q11" i="24"/>
  <c r="P11" i="24"/>
  <c r="N11" i="24"/>
  <c r="M11" i="24"/>
  <c r="L11" i="24"/>
  <c r="R10" i="24"/>
  <c r="Q10" i="24"/>
  <c r="P10" i="24"/>
  <c r="N10" i="24"/>
  <c r="M10" i="24"/>
  <c r="L10" i="24"/>
  <c r="R9" i="24"/>
  <c r="Q9" i="24"/>
  <c r="P9" i="24"/>
  <c r="N9" i="24"/>
  <c r="M9" i="24"/>
  <c r="L9" i="24"/>
  <c r="R8" i="24"/>
  <c r="Q8" i="24"/>
  <c r="P8" i="24"/>
  <c r="N8" i="24"/>
  <c r="M8" i="24"/>
  <c r="L8" i="24"/>
  <c r="R7" i="24"/>
  <c r="Q7" i="24"/>
  <c r="P7" i="24"/>
  <c r="N7" i="24"/>
  <c r="M7" i="24"/>
  <c r="L7" i="24"/>
  <c r="R6" i="24"/>
  <c r="Q6" i="24"/>
  <c r="P6" i="24"/>
  <c r="N6" i="24"/>
  <c r="M6" i="24"/>
  <c r="L6" i="24"/>
  <c r="R5" i="24"/>
  <c r="Q5" i="24"/>
  <c r="P5" i="24"/>
  <c r="N5" i="24"/>
  <c r="M5" i="24"/>
  <c r="L5" i="24"/>
  <c r="Z20" i="7" l="1"/>
  <c r="Y20" i="7"/>
  <c r="X20" i="7"/>
  <c r="Z19" i="7"/>
  <c r="Y19" i="7"/>
  <c r="X19" i="7"/>
  <c r="Z18" i="7"/>
  <c r="Y18" i="7"/>
  <c r="X18" i="7"/>
  <c r="Z17" i="7"/>
  <c r="Y17" i="7"/>
  <c r="X17" i="7"/>
  <c r="Z16" i="7"/>
  <c r="Y16" i="7"/>
  <c r="X16" i="7"/>
  <c r="Z15" i="7"/>
  <c r="Y15" i="7"/>
  <c r="X15" i="7"/>
  <c r="Z14" i="7"/>
  <c r="Y14" i="7"/>
  <c r="X14" i="7"/>
  <c r="Z13" i="7"/>
  <c r="Y13" i="7"/>
  <c r="X13" i="7"/>
  <c r="Z12" i="7"/>
  <c r="Y12" i="7"/>
  <c r="X12" i="7"/>
  <c r="Z11" i="7"/>
  <c r="Y11" i="7"/>
  <c r="X11" i="7"/>
  <c r="Z10" i="7"/>
  <c r="Y10" i="7"/>
  <c r="X10" i="7"/>
  <c r="Z9" i="7"/>
  <c r="Y9" i="7"/>
  <c r="X9" i="7"/>
  <c r="Z8" i="7"/>
  <c r="Y8" i="7"/>
  <c r="X8" i="7"/>
  <c r="Z7" i="7"/>
  <c r="Y7" i="7"/>
  <c r="X7" i="7"/>
  <c r="Z6" i="7"/>
  <c r="Y6" i="7"/>
  <c r="X6" i="7"/>
  <c r="Z5" i="7"/>
  <c r="Y5" i="7"/>
  <c r="X5" i="7"/>
  <c r="Z20" i="23" l="1"/>
  <c r="Y20" i="23"/>
  <c r="X20" i="23"/>
  <c r="Z19" i="23"/>
  <c r="Y19" i="23"/>
  <c r="X19" i="23"/>
  <c r="Z18" i="23"/>
  <c r="Y18" i="23"/>
  <c r="X18" i="23"/>
  <c r="Z17" i="23"/>
  <c r="Y17" i="23"/>
  <c r="X17" i="23"/>
  <c r="Z16" i="23"/>
  <c r="Y16" i="23"/>
  <c r="X16" i="23"/>
  <c r="Z15" i="23"/>
  <c r="Y15" i="23"/>
  <c r="X15" i="23"/>
  <c r="Z14" i="23"/>
  <c r="Y14" i="23"/>
  <c r="X14" i="23"/>
  <c r="Z13" i="23"/>
  <c r="Y13" i="23"/>
  <c r="X13" i="23"/>
  <c r="Z12" i="23"/>
  <c r="Y12" i="23"/>
  <c r="X12" i="23"/>
  <c r="Z11" i="23"/>
  <c r="Y11" i="23"/>
  <c r="X11" i="23"/>
  <c r="Z10" i="23"/>
  <c r="Y10" i="23"/>
  <c r="X10" i="23"/>
  <c r="Z9" i="23"/>
  <c r="Y9" i="23"/>
  <c r="X9" i="23"/>
  <c r="Z8" i="23"/>
  <c r="Y8" i="23"/>
  <c r="X8" i="23"/>
  <c r="Z7" i="23"/>
  <c r="Y7" i="23"/>
  <c r="X7" i="23"/>
  <c r="Z6" i="23"/>
  <c r="Y6" i="23"/>
  <c r="X6" i="23"/>
  <c r="Z5" i="23"/>
  <c r="Y5" i="23"/>
  <c r="X5" i="23"/>
  <c r="Z20" i="2"/>
  <c r="Y20" i="2"/>
  <c r="X20" i="2"/>
  <c r="Z19" i="2"/>
  <c r="Y19" i="2"/>
  <c r="X19" i="2"/>
  <c r="Z18" i="2"/>
  <c r="Y18" i="2"/>
  <c r="X18" i="2"/>
  <c r="Z17" i="2"/>
  <c r="Y17" i="2"/>
  <c r="X17" i="2"/>
  <c r="Z16" i="2"/>
  <c r="Y16" i="2"/>
  <c r="X16" i="2"/>
  <c r="Z15" i="2"/>
  <c r="Y15" i="2"/>
  <c r="X15" i="2"/>
  <c r="Z14" i="2"/>
  <c r="Y14" i="2"/>
  <c r="X14" i="2"/>
  <c r="Z13" i="2"/>
  <c r="Y13" i="2"/>
  <c r="X13" i="2"/>
  <c r="Z12" i="2"/>
  <c r="Y12" i="2"/>
  <c r="X12" i="2"/>
  <c r="Z11" i="2"/>
  <c r="Y11" i="2"/>
  <c r="X11" i="2"/>
  <c r="Z10" i="2"/>
  <c r="Y10" i="2"/>
  <c r="X10" i="2"/>
  <c r="Z9" i="2"/>
  <c r="Y9" i="2"/>
  <c r="X9" i="2"/>
  <c r="Z8" i="2"/>
  <c r="Y8" i="2"/>
  <c r="X8" i="2"/>
  <c r="Z7" i="2"/>
  <c r="Y7" i="2"/>
  <c r="X7" i="2"/>
  <c r="Z6" i="2"/>
  <c r="Y6" i="2"/>
  <c r="X6" i="2"/>
  <c r="Z5" i="2"/>
  <c r="Y5" i="2"/>
  <c r="X5" i="2"/>
  <c r="Z20" i="22" l="1"/>
  <c r="Y20" i="22"/>
  <c r="X20" i="22"/>
  <c r="Z19" i="22"/>
  <c r="Y19" i="22"/>
  <c r="X19" i="22"/>
  <c r="Z18" i="22"/>
  <c r="Y18" i="22"/>
  <c r="X18" i="22"/>
  <c r="Z17" i="22"/>
  <c r="Y17" i="22"/>
  <c r="X17" i="22"/>
  <c r="Z16" i="22"/>
  <c r="Y16" i="22"/>
  <c r="X16" i="22"/>
  <c r="Z15" i="22"/>
  <c r="Y15" i="22"/>
  <c r="X15" i="22"/>
  <c r="Z14" i="22"/>
  <c r="Y14" i="22"/>
  <c r="X14" i="22"/>
  <c r="Z13" i="22"/>
  <c r="Y13" i="22"/>
  <c r="X13" i="22"/>
  <c r="Z12" i="22"/>
  <c r="Y12" i="22"/>
  <c r="X12" i="22"/>
  <c r="Z11" i="22"/>
  <c r="Y11" i="22"/>
  <c r="X11" i="22"/>
  <c r="Z10" i="22"/>
  <c r="Y10" i="22"/>
  <c r="X10" i="22"/>
  <c r="Z9" i="22"/>
  <c r="Y9" i="22"/>
  <c r="X9" i="22"/>
  <c r="Z8" i="22"/>
  <c r="Y8" i="22"/>
  <c r="X8" i="22"/>
  <c r="Z7" i="22"/>
  <c r="Y7" i="22"/>
  <c r="X7" i="22"/>
  <c r="Z6" i="22"/>
  <c r="Y6" i="22"/>
  <c r="X6" i="22"/>
  <c r="Z5" i="22"/>
  <c r="Y5" i="22"/>
  <c r="X5" i="22"/>
  <c r="Z20" i="4" l="1"/>
  <c r="Y20" i="4"/>
  <c r="X20" i="4"/>
  <c r="Z19" i="4"/>
  <c r="Y19" i="4"/>
  <c r="X19" i="4"/>
  <c r="Z18" i="4"/>
  <c r="Y18" i="4"/>
  <c r="X18" i="4"/>
  <c r="Z17" i="4"/>
  <c r="Y17" i="4"/>
  <c r="X17" i="4"/>
  <c r="Z16" i="4"/>
  <c r="Y16" i="4"/>
  <c r="X16" i="4"/>
  <c r="Z15" i="4"/>
  <c r="Y15" i="4"/>
  <c r="X15" i="4"/>
  <c r="Z14" i="4"/>
  <c r="Y14" i="4"/>
  <c r="X14" i="4"/>
  <c r="Z13" i="4"/>
  <c r="Y13" i="4"/>
  <c r="X13" i="4"/>
  <c r="Z12" i="4"/>
  <c r="Y12" i="4"/>
  <c r="X12" i="4"/>
  <c r="Z11" i="4"/>
  <c r="Y11" i="4"/>
  <c r="X11" i="4"/>
  <c r="Z10" i="4"/>
  <c r="Y10" i="4"/>
  <c r="X10" i="4"/>
  <c r="Z9" i="4"/>
  <c r="Y9" i="4"/>
  <c r="X9" i="4"/>
  <c r="Z8" i="4"/>
  <c r="Y8" i="4"/>
  <c r="X8" i="4"/>
  <c r="Z7" i="4"/>
  <c r="Y7" i="4"/>
  <c r="X7" i="4"/>
  <c r="Z6" i="4"/>
  <c r="Y6" i="4"/>
  <c r="X6" i="4"/>
  <c r="Z5" i="4"/>
  <c r="Y5" i="4"/>
  <c r="X5" i="4"/>
  <c r="Z20" i="21"/>
  <c r="Y20" i="21"/>
  <c r="X20" i="21"/>
  <c r="Z19" i="21"/>
  <c r="Y19" i="21"/>
  <c r="X19" i="21"/>
  <c r="Z18" i="21"/>
  <c r="Y18" i="21"/>
  <c r="X18" i="21"/>
  <c r="Z17" i="21"/>
  <c r="Y17" i="21"/>
  <c r="X17" i="21"/>
  <c r="Z16" i="21"/>
  <c r="Y16" i="21"/>
  <c r="X16" i="21"/>
  <c r="Z15" i="21"/>
  <c r="Y15" i="21"/>
  <c r="X15" i="21"/>
  <c r="Z14" i="21"/>
  <c r="Y14" i="21"/>
  <c r="X14" i="21"/>
  <c r="Z13" i="21"/>
  <c r="Y13" i="21"/>
  <c r="X13" i="21"/>
  <c r="Z12" i="21"/>
  <c r="Y12" i="21"/>
  <c r="X12" i="21"/>
  <c r="Z11" i="21"/>
  <c r="Y11" i="21"/>
  <c r="X11" i="21"/>
  <c r="Z10" i="21"/>
  <c r="Y10" i="21"/>
  <c r="X10" i="21"/>
  <c r="Z9" i="21"/>
  <c r="Y9" i="21"/>
  <c r="X9" i="21"/>
  <c r="Z8" i="21"/>
  <c r="Y8" i="21"/>
  <c r="X8" i="21"/>
  <c r="Z7" i="21"/>
  <c r="Y7" i="21"/>
  <c r="X7" i="21"/>
  <c r="Z6" i="21"/>
  <c r="Y6" i="21"/>
  <c r="X6" i="21"/>
  <c r="Z5" i="21"/>
  <c r="Y5" i="21"/>
  <c r="X5" i="21"/>
  <c r="Z20" i="20" l="1"/>
  <c r="Y20" i="20"/>
  <c r="X20" i="20"/>
  <c r="Z19" i="20"/>
  <c r="Y19" i="20"/>
  <c r="X19" i="20"/>
  <c r="Z18" i="20"/>
  <c r="Y18" i="20"/>
  <c r="X18" i="20"/>
  <c r="Z17" i="20"/>
  <c r="Y17" i="20"/>
  <c r="X17" i="20"/>
  <c r="Z16" i="20"/>
  <c r="Y16" i="20"/>
  <c r="X16" i="20"/>
  <c r="Z15" i="20"/>
  <c r="Y15" i="20"/>
  <c r="X15" i="20"/>
  <c r="Z14" i="20"/>
  <c r="Y14" i="20"/>
  <c r="X14" i="20"/>
  <c r="Z13" i="20"/>
  <c r="Y13" i="20"/>
  <c r="X13" i="20"/>
  <c r="Z12" i="20"/>
  <c r="Y12" i="20"/>
  <c r="X12" i="20"/>
  <c r="Z11" i="20"/>
  <c r="Y11" i="20"/>
  <c r="X11" i="20"/>
  <c r="Z10" i="20"/>
  <c r="Y10" i="20"/>
  <c r="X10" i="20"/>
  <c r="Z9" i="20"/>
  <c r="Y9" i="20"/>
  <c r="X9" i="20"/>
  <c r="Z8" i="20"/>
  <c r="Y8" i="20"/>
  <c r="X8" i="20"/>
  <c r="Z7" i="20"/>
  <c r="Y7" i="20"/>
  <c r="X7" i="20"/>
  <c r="Z6" i="20"/>
  <c r="Y6" i="20"/>
  <c r="X6" i="20"/>
  <c r="Z5" i="20"/>
  <c r="Y5" i="20"/>
  <c r="X5" i="20"/>
  <c r="Z20" i="3" l="1"/>
  <c r="Y20" i="3"/>
  <c r="X20" i="3"/>
  <c r="Z19" i="3"/>
  <c r="Y19" i="3"/>
  <c r="X19" i="3"/>
  <c r="Z18" i="3"/>
  <c r="Y18" i="3"/>
  <c r="X18" i="3"/>
  <c r="Z17" i="3"/>
  <c r="Y17" i="3"/>
  <c r="X17" i="3"/>
  <c r="Z16" i="3"/>
  <c r="Y16" i="3"/>
  <c r="X16" i="3"/>
  <c r="Z15" i="3"/>
  <c r="Y15" i="3"/>
  <c r="X15" i="3"/>
  <c r="Z14" i="3"/>
  <c r="Y14" i="3"/>
  <c r="X14" i="3"/>
  <c r="Z13" i="3"/>
  <c r="Y13" i="3"/>
  <c r="X13" i="3"/>
  <c r="Z12" i="3"/>
  <c r="Y12" i="3"/>
  <c r="X12" i="3"/>
  <c r="Z11" i="3"/>
  <c r="Y11" i="3"/>
  <c r="X11" i="3"/>
  <c r="Z10" i="3"/>
  <c r="Y10" i="3"/>
  <c r="X10" i="3"/>
  <c r="Z9" i="3"/>
  <c r="Y9" i="3"/>
  <c r="X9" i="3"/>
  <c r="Z8" i="3"/>
  <c r="Y8" i="3"/>
  <c r="X8" i="3"/>
  <c r="Z7" i="3"/>
  <c r="Y7" i="3"/>
  <c r="X7" i="3"/>
  <c r="Z6" i="3"/>
  <c r="Y6" i="3"/>
  <c r="X6" i="3"/>
  <c r="Z5" i="3"/>
  <c r="Y5" i="3"/>
  <c r="X5" i="3"/>
  <c r="Z20" i="9" l="1"/>
  <c r="Y20" i="9"/>
  <c r="X20" i="9"/>
  <c r="Z19" i="9"/>
  <c r="Y19" i="9"/>
  <c r="X19" i="9"/>
  <c r="Z18" i="9"/>
  <c r="Y18" i="9"/>
  <c r="X18" i="9"/>
  <c r="Z17" i="9"/>
  <c r="Y17" i="9"/>
  <c r="X17" i="9"/>
  <c r="Z16" i="9"/>
  <c r="Y16" i="9"/>
  <c r="X16" i="9"/>
  <c r="Z15" i="9"/>
  <c r="Y15" i="9"/>
  <c r="X15" i="9"/>
  <c r="Z14" i="9"/>
  <c r="Y14" i="9"/>
  <c r="X14" i="9"/>
  <c r="Z13" i="9"/>
  <c r="Y13" i="9"/>
  <c r="X13" i="9"/>
  <c r="Z12" i="9"/>
  <c r="Y12" i="9"/>
  <c r="X12" i="9"/>
  <c r="Z11" i="9"/>
  <c r="Y11" i="9"/>
  <c r="X11" i="9"/>
  <c r="Z10" i="9"/>
  <c r="Y10" i="9"/>
  <c r="X10" i="9"/>
  <c r="Z9" i="9"/>
  <c r="Y9" i="9"/>
  <c r="X9" i="9"/>
  <c r="Z8" i="9"/>
  <c r="Y8" i="9"/>
  <c r="X8" i="9"/>
  <c r="Z7" i="9"/>
  <c r="Y7" i="9"/>
  <c r="X7" i="9"/>
  <c r="Z6" i="9"/>
  <c r="Y6" i="9"/>
  <c r="X6" i="9"/>
  <c r="Z5" i="9"/>
  <c r="Y5" i="9"/>
  <c r="X5" i="9"/>
  <c r="Z20" i="15" l="1"/>
  <c r="Y20" i="15"/>
  <c r="X20" i="15"/>
  <c r="Z19" i="15"/>
  <c r="Y19" i="15"/>
  <c r="X19" i="15"/>
  <c r="Z18" i="15"/>
  <c r="Y18" i="15"/>
  <c r="X18" i="15"/>
  <c r="Z17" i="15"/>
  <c r="Y17" i="15"/>
  <c r="X17" i="15"/>
  <c r="Z16" i="15"/>
  <c r="Y16" i="15"/>
  <c r="X16" i="15"/>
  <c r="Z15" i="15"/>
  <c r="Y15" i="15"/>
  <c r="X15" i="15"/>
  <c r="Z14" i="15"/>
  <c r="Y14" i="15"/>
  <c r="X14" i="15"/>
  <c r="Z13" i="15"/>
  <c r="Y13" i="15"/>
  <c r="X13" i="15"/>
  <c r="Z12" i="15"/>
  <c r="Y12" i="15"/>
  <c r="X12" i="15"/>
  <c r="Z11" i="15"/>
  <c r="Y11" i="15"/>
  <c r="X11" i="15"/>
  <c r="Z10" i="15"/>
  <c r="Y10" i="15"/>
  <c r="X10" i="15"/>
  <c r="Z9" i="15"/>
  <c r="Y9" i="15"/>
  <c r="X9" i="15"/>
  <c r="Z8" i="15"/>
  <c r="Y8" i="15"/>
  <c r="X8" i="15"/>
  <c r="Z7" i="15"/>
  <c r="Y7" i="15"/>
  <c r="X7" i="15"/>
  <c r="Z6" i="15"/>
  <c r="Y6" i="15"/>
  <c r="X6" i="15"/>
  <c r="Z5" i="15"/>
  <c r="Y5" i="15"/>
  <c r="X5" i="15"/>
  <c r="Z20" i="17"/>
  <c r="Y20" i="17"/>
  <c r="X20" i="17"/>
  <c r="Z19" i="17"/>
  <c r="Y19" i="17"/>
  <c r="X19" i="17"/>
  <c r="Z18" i="17"/>
  <c r="Y18" i="17"/>
  <c r="X18" i="17"/>
  <c r="Z17" i="17"/>
  <c r="Y17" i="17"/>
  <c r="X17" i="17"/>
  <c r="Z16" i="17"/>
  <c r="Y16" i="17"/>
  <c r="X16" i="17"/>
  <c r="Z15" i="17"/>
  <c r="Y15" i="17"/>
  <c r="X15" i="17"/>
  <c r="Z14" i="17"/>
  <c r="Y14" i="17"/>
  <c r="X14" i="17"/>
  <c r="Z13" i="17"/>
  <c r="Y13" i="17"/>
  <c r="X13" i="17"/>
  <c r="Z12" i="17"/>
  <c r="Y12" i="17"/>
  <c r="X12" i="17"/>
  <c r="Z11" i="17"/>
  <c r="Y11" i="17"/>
  <c r="X11" i="17"/>
  <c r="Z10" i="17"/>
  <c r="Y10" i="17"/>
  <c r="X10" i="17"/>
  <c r="Z9" i="17"/>
  <c r="Y9" i="17"/>
  <c r="X9" i="17"/>
  <c r="Z8" i="17"/>
  <c r="Y8" i="17"/>
  <c r="X8" i="17"/>
  <c r="Z7" i="17"/>
  <c r="Y7" i="17"/>
  <c r="X7" i="17"/>
  <c r="Z6" i="17"/>
  <c r="Y6" i="17"/>
  <c r="X6" i="17"/>
  <c r="Z5" i="17"/>
  <c r="Y5" i="17"/>
  <c r="X5" i="17"/>
  <c r="Z20" i="14" l="1"/>
  <c r="Y20" i="14"/>
  <c r="X20" i="14"/>
  <c r="Z19" i="14"/>
  <c r="Y19" i="14"/>
  <c r="X19" i="14"/>
  <c r="Z18" i="14"/>
  <c r="Y18" i="14"/>
  <c r="X18" i="14"/>
  <c r="Z17" i="14"/>
  <c r="Y17" i="14"/>
  <c r="X17" i="14"/>
  <c r="Z16" i="14"/>
  <c r="Y16" i="14"/>
  <c r="X16" i="14"/>
  <c r="Z15" i="14"/>
  <c r="Y15" i="14"/>
  <c r="X15" i="14"/>
  <c r="Z14" i="14"/>
  <c r="Y14" i="14"/>
  <c r="X14" i="14"/>
  <c r="Z13" i="14"/>
  <c r="Y13" i="14"/>
  <c r="X13" i="14"/>
  <c r="Z12" i="14"/>
  <c r="Y12" i="14"/>
  <c r="X12" i="14"/>
  <c r="Z11" i="14"/>
  <c r="Y11" i="14"/>
  <c r="X11" i="14"/>
  <c r="Z10" i="14"/>
  <c r="Y10" i="14"/>
  <c r="X10" i="14"/>
  <c r="Z9" i="14"/>
  <c r="Y9" i="14"/>
  <c r="X9" i="14"/>
  <c r="Z8" i="14"/>
  <c r="Y8" i="14"/>
  <c r="X8" i="14"/>
  <c r="Z7" i="14"/>
  <c r="Y7" i="14"/>
  <c r="X7" i="14"/>
  <c r="Z6" i="14"/>
  <c r="Y6" i="14"/>
  <c r="X6" i="14"/>
  <c r="Z5" i="14"/>
  <c r="Y5" i="14"/>
  <c r="X5" i="14"/>
  <c r="Z20" i="8" l="1"/>
  <c r="Y20" i="8"/>
  <c r="X20" i="8"/>
  <c r="Z19" i="8"/>
  <c r="Y19" i="8"/>
  <c r="X19" i="8"/>
  <c r="Z18" i="8"/>
  <c r="Y18" i="8"/>
  <c r="X18" i="8"/>
  <c r="Z17" i="8"/>
  <c r="Y17" i="8"/>
  <c r="X17" i="8"/>
  <c r="Z16" i="8"/>
  <c r="Y16" i="8"/>
  <c r="X16" i="8"/>
  <c r="Z15" i="8"/>
  <c r="Y15" i="8"/>
  <c r="X15" i="8"/>
  <c r="Z14" i="8"/>
  <c r="Y14" i="8"/>
  <c r="X14" i="8"/>
  <c r="Z13" i="8"/>
  <c r="Y13" i="8"/>
  <c r="X13" i="8"/>
  <c r="Z12" i="8"/>
  <c r="Y12" i="8"/>
  <c r="X12" i="8"/>
  <c r="Z11" i="8"/>
  <c r="Y11" i="8"/>
  <c r="X11" i="8"/>
  <c r="Z10" i="8"/>
  <c r="Y10" i="8"/>
  <c r="X10" i="8"/>
  <c r="Z9" i="8"/>
  <c r="Y9" i="8"/>
  <c r="X9" i="8"/>
  <c r="Z8" i="8"/>
  <c r="Y8" i="8"/>
  <c r="X8" i="8"/>
  <c r="Z7" i="8"/>
  <c r="Y7" i="8"/>
  <c r="X7" i="8"/>
  <c r="Z6" i="8"/>
  <c r="Y6" i="8"/>
  <c r="X6" i="8"/>
  <c r="Z5" i="8"/>
  <c r="Y5" i="8"/>
  <c r="X5" i="8"/>
  <c r="Z20" i="13"/>
  <c r="Y20" i="13"/>
  <c r="X20" i="13"/>
  <c r="Z19" i="13"/>
  <c r="Y19" i="13"/>
  <c r="X19" i="13"/>
  <c r="Z18" i="13"/>
  <c r="Y18" i="13"/>
  <c r="X18" i="13"/>
  <c r="Z17" i="13"/>
  <c r="Y17" i="13"/>
  <c r="X17" i="13"/>
  <c r="Z16" i="13"/>
  <c r="Y16" i="13"/>
  <c r="X16" i="13"/>
  <c r="Z15" i="13"/>
  <c r="Y15" i="13"/>
  <c r="X15" i="13"/>
  <c r="Z14" i="13"/>
  <c r="Y14" i="13"/>
  <c r="X14" i="13"/>
  <c r="Z13" i="13"/>
  <c r="Y13" i="13"/>
  <c r="X13" i="13"/>
  <c r="Z12" i="13"/>
  <c r="Y12" i="13"/>
  <c r="X12" i="13"/>
  <c r="Z11" i="13"/>
  <c r="Y11" i="13"/>
  <c r="X11" i="13"/>
  <c r="Z10" i="13"/>
  <c r="Y10" i="13"/>
  <c r="X10" i="13"/>
  <c r="Z9" i="13"/>
  <c r="Y9" i="13"/>
  <c r="X9" i="13"/>
  <c r="Z8" i="13"/>
  <c r="Y8" i="13"/>
  <c r="X8" i="13"/>
  <c r="Z7" i="13"/>
  <c r="Y7" i="13"/>
  <c r="X7" i="13"/>
  <c r="Z6" i="13"/>
  <c r="Y6" i="13"/>
  <c r="X6" i="13"/>
  <c r="Z5" i="13"/>
  <c r="Y5" i="13"/>
  <c r="X5" i="13"/>
  <c r="Z20" i="6" l="1"/>
  <c r="Y20" i="6"/>
  <c r="X20" i="6"/>
  <c r="Z19" i="6"/>
  <c r="Y19" i="6"/>
  <c r="X19" i="6"/>
  <c r="Z18" i="6"/>
  <c r="Y18" i="6"/>
  <c r="X18" i="6"/>
  <c r="Z17" i="6"/>
  <c r="Y17" i="6"/>
  <c r="X17" i="6"/>
  <c r="Z16" i="6"/>
  <c r="Y16" i="6"/>
  <c r="X16" i="6"/>
  <c r="Z15" i="6"/>
  <c r="Y15" i="6"/>
  <c r="X15" i="6"/>
  <c r="Z14" i="6"/>
  <c r="Y14" i="6"/>
  <c r="X14" i="6"/>
  <c r="Z13" i="6"/>
  <c r="Y13" i="6"/>
  <c r="X13" i="6"/>
  <c r="Z12" i="6"/>
  <c r="Y12" i="6"/>
  <c r="X12" i="6"/>
  <c r="Z11" i="6"/>
  <c r="Y11" i="6"/>
  <c r="X11" i="6"/>
  <c r="Z10" i="6"/>
  <c r="Y10" i="6"/>
  <c r="X10" i="6"/>
  <c r="Z9" i="6"/>
  <c r="Y9" i="6"/>
  <c r="X9" i="6"/>
  <c r="Z8" i="6"/>
  <c r="Y8" i="6"/>
  <c r="X8" i="6"/>
  <c r="Z7" i="6"/>
  <c r="Y7" i="6"/>
  <c r="X7" i="6"/>
  <c r="Z6" i="6"/>
  <c r="Y6" i="6"/>
  <c r="X6" i="6"/>
  <c r="Z5" i="6"/>
  <c r="Y5" i="6"/>
  <c r="X5" i="6"/>
  <c r="S17" i="1" l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K20" i="1"/>
  <c r="K19" i="1"/>
  <c r="K16" i="1"/>
  <c r="K15" i="1"/>
  <c r="K14" i="1"/>
  <c r="K13" i="1"/>
  <c r="K12" i="1"/>
  <c r="K11" i="1"/>
  <c r="K10" i="1"/>
  <c r="K9" i="1"/>
  <c r="K8" i="1"/>
  <c r="G19" i="1"/>
  <c r="G16" i="1"/>
  <c r="G15" i="1"/>
  <c r="G14" i="1"/>
  <c r="G13" i="1"/>
  <c r="G12" i="1"/>
  <c r="G11" i="1"/>
  <c r="G9" i="1"/>
  <c r="G8" i="1"/>
  <c r="G7" i="1"/>
  <c r="W7" i="1" s="1"/>
  <c r="O6" i="1"/>
  <c r="G6" i="1"/>
  <c r="W6" i="1" s="1"/>
  <c r="W26" i="1"/>
  <c r="W27" i="1"/>
  <c r="W25" i="1"/>
  <c r="N26" i="1"/>
  <c r="Q26" i="1"/>
  <c r="T26" i="1"/>
  <c r="N27" i="1"/>
  <c r="Q27" i="1"/>
  <c r="T27" i="1"/>
  <c r="T25" i="1"/>
  <c r="Q25" i="1"/>
  <c r="N25" i="1"/>
  <c r="I26" i="1"/>
  <c r="I27" i="1"/>
  <c r="G26" i="1"/>
  <c r="G27" i="1"/>
  <c r="H7" i="1"/>
  <c r="I7" i="1"/>
  <c r="J7" i="1"/>
  <c r="L7" i="1"/>
  <c r="M7" i="1"/>
  <c r="N7" i="1"/>
  <c r="P7" i="1"/>
  <c r="Q7" i="1"/>
  <c r="R7" i="1"/>
  <c r="T7" i="1"/>
  <c r="U7" i="1"/>
  <c r="V7" i="1"/>
  <c r="H8" i="1"/>
  <c r="I8" i="1"/>
  <c r="J8" i="1"/>
  <c r="L8" i="1"/>
  <c r="M8" i="1"/>
  <c r="N8" i="1"/>
  <c r="P8" i="1"/>
  <c r="Q8" i="1"/>
  <c r="R8" i="1"/>
  <c r="T8" i="1"/>
  <c r="U8" i="1"/>
  <c r="V8" i="1"/>
  <c r="H9" i="1"/>
  <c r="I9" i="1"/>
  <c r="J9" i="1"/>
  <c r="L9" i="1"/>
  <c r="M9" i="1"/>
  <c r="N9" i="1"/>
  <c r="P9" i="1"/>
  <c r="Q9" i="1"/>
  <c r="R9" i="1"/>
  <c r="T9" i="1"/>
  <c r="U9" i="1"/>
  <c r="V9" i="1"/>
  <c r="H10" i="1"/>
  <c r="I10" i="1"/>
  <c r="J10" i="1"/>
  <c r="L10" i="1"/>
  <c r="M10" i="1"/>
  <c r="N10" i="1"/>
  <c r="P10" i="1"/>
  <c r="Q10" i="1"/>
  <c r="R10" i="1"/>
  <c r="T10" i="1"/>
  <c r="U10" i="1"/>
  <c r="V10" i="1"/>
  <c r="H11" i="1"/>
  <c r="I11" i="1"/>
  <c r="J11" i="1"/>
  <c r="L11" i="1"/>
  <c r="M11" i="1"/>
  <c r="N11" i="1"/>
  <c r="P11" i="1"/>
  <c r="Q11" i="1"/>
  <c r="R11" i="1"/>
  <c r="T11" i="1"/>
  <c r="U11" i="1"/>
  <c r="V11" i="1"/>
  <c r="H12" i="1"/>
  <c r="I12" i="1"/>
  <c r="J12" i="1"/>
  <c r="L12" i="1"/>
  <c r="M12" i="1"/>
  <c r="N12" i="1"/>
  <c r="P12" i="1"/>
  <c r="Q12" i="1"/>
  <c r="R12" i="1"/>
  <c r="T12" i="1"/>
  <c r="U12" i="1"/>
  <c r="V12" i="1"/>
  <c r="H13" i="1"/>
  <c r="I13" i="1"/>
  <c r="J13" i="1"/>
  <c r="L13" i="1"/>
  <c r="M13" i="1"/>
  <c r="N13" i="1"/>
  <c r="P13" i="1"/>
  <c r="Q13" i="1"/>
  <c r="R13" i="1"/>
  <c r="T13" i="1"/>
  <c r="U13" i="1"/>
  <c r="V13" i="1"/>
  <c r="H14" i="1"/>
  <c r="I14" i="1"/>
  <c r="J14" i="1"/>
  <c r="L14" i="1"/>
  <c r="M14" i="1"/>
  <c r="N14" i="1"/>
  <c r="P14" i="1"/>
  <c r="Q14" i="1"/>
  <c r="R14" i="1"/>
  <c r="T14" i="1"/>
  <c r="U14" i="1"/>
  <c r="V14" i="1"/>
  <c r="H15" i="1"/>
  <c r="I15" i="1"/>
  <c r="J15" i="1"/>
  <c r="L15" i="1"/>
  <c r="M15" i="1"/>
  <c r="N15" i="1"/>
  <c r="P15" i="1"/>
  <c r="Q15" i="1"/>
  <c r="R15" i="1"/>
  <c r="T15" i="1"/>
  <c r="U15" i="1"/>
  <c r="V15" i="1"/>
  <c r="H16" i="1"/>
  <c r="I16" i="1"/>
  <c r="J16" i="1"/>
  <c r="L16" i="1"/>
  <c r="M16" i="1"/>
  <c r="N16" i="1"/>
  <c r="P16" i="1"/>
  <c r="Q16" i="1"/>
  <c r="R16" i="1"/>
  <c r="T16" i="1"/>
  <c r="U16" i="1"/>
  <c r="V16" i="1"/>
  <c r="H17" i="1"/>
  <c r="I17" i="1"/>
  <c r="J17" i="1"/>
  <c r="L17" i="1"/>
  <c r="M17" i="1"/>
  <c r="N17" i="1"/>
  <c r="P17" i="1"/>
  <c r="Q17" i="1"/>
  <c r="R17" i="1"/>
  <c r="T17" i="1"/>
  <c r="U17" i="1"/>
  <c r="V17" i="1"/>
  <c r="H18" i="1"/>
  <c r="I18" i="1"/>
  <c r="J18" i="1"/>
  <c r="L18" i="1"/>
  <c r="M18" i="1"/>
  <c r="N18" i="1"/>
  <c r="P18" i="1"/>
  <c r="Q18" i="1"/>
  <c r="R18" i="1"/>
  <c r="T18" i="1"/>
  <c r="U18" i="1"/>
  <c r="V18" i="1"/>
  <c r="H19" i="1"/>
  <c r="I19" i="1"/>
  <c r="J19" i="1"/>
  <c r="L19" i="1"/>
  <c r="M19" i="1"/>
  <c r="N19" i="1"/>
  <c r="P19" i="1"/>
  <c r="Q19" i="1"/>
  <c r="R19" i="1"/>
  <c r="T19" i="1"/>
  <c r="U19" i="1"/>
  <c r="V19" i="1"/>
  <c r="H20" i="1"/>
  <c r="I20" i="1"/>
  <c r="J20" i="1"/>
  <c r="L20" i="1"/>
  <c r="M20" i="1"/>
  <c r="N20" i="1"/>
  <c r="P20" i="1"/>
  <c r="Q20" i="1"/>
  <c r="R20" i="1"/>
  <c r="T20" i="1"/>
  <c r="U20" i="1"/>
  <c r="V20" i="1"/>
  <c r="H21" i="1"/>
  <c r="I21" i="1"/>
  <c r="J21" i="1"/>
  <c r="L21" i="1"/>
  <c r="M21" i="1"/>
  <c r="N21" i="1"/>
  <c r="P21" i="1"/>
  <c r="Q21" i="1"/>
  <c r="R21" i="1"/>
  <c r="T21" i="1"/>
  <c r="U21" i="1"/>
  <c r="V21" i="1"/>
  <c r="H6" i="1"/>
  <c r="I6" i="1"/>
  <c r="J6" i="1"/>
  <c r="L6" i="1"/>
  <c r="M6" i="1"/>
  <c r="N6" i="1"/>
  <c r="P6" i="1"/>
  <c r="Q6" i="1"/>
  <c r="R6" i="1"/>
  <c r="T6" i="1"/>
  <c r="U6" i="1"/>
  <c r="V6" i="1"/>
  <c r="X7" i="1" l="1"/>
  <c r="Z7" i="1"/>
  <c r="X6" i="1"/>
  <c r="Y7" i="1"/>
  <c r="Z6" i="1"/>
  <c r="Y6" i="1"/>
  <c r="Z8" i="1" l="1"/>
  <c r="Z12" i="1"/>
  <c r="Z13" i="1"/>
  <c r="Z15" i="1"/>
  <c r="Z16" i="1"/>
  <c r="Z17" i="1"/>
  <c r="Z20" i="1"/>
  <c r="Z21" i="1"/>
  <c r="Y8" i="1"/>
  <c r="Y9" i="1"/>
  <c r="Y10" i="1"/>
  <c r="Y11" i="1"/>
  <c r="Y13" i="1"/>
  <c r="Y14" i="1"/>
  <c r="Y15" i="1"/>
  <c r="Y16" i="1"/>
  <c r="Y17" i="1"/>
  <c r="Y18" i="1"/>
  <c r="Z11" i="1" l="1"/>
  <c r="Y20" i="1"/>
  <c r="Z14" i="1"/>
  <c r="Z9" i="1"/>
  <c r="Z10" i="1"/>
  <c r="Y21" i="1"/>
  <c r="Z18" i="1"/>
  <c r="Y12" i="1"/>
  <c r="Y19" i="1"/>
  <c r="W15" i="1"/>
  <c r="W16" i="1"/>
  <c r="X19" i="1"/>
  <c r="X15" i="1"/>
  <c r="X11" i="1"/>
  <c r="X21" i="1"/>
  <c r="X17" i="1"/>
  <c r="X13" i="1"/>
  <c r="X9" i="1"/>
  <c r="X18" i="1"/>
  <c r="X14" i="1"/>
  <c r="X10" i="1"/>
  <c r="X20" i="1"/>
  <c r="X16" i="1"/>
  <c r="X12" i="1"/>
  <c r="Z19" i="1"/>
  <c r="W14" i="1"/>
  <c r="W20" i="1"/>
  <c r="W13" i="1"/>
  <c r="W21" i="1"/>
  <c r="X8" i="1"/>
  <c r="W17" i="1"/>
  <c r="W18" i="1"/>
  <c r="W19" i="1"/>
  <c r="W10" i="1"/>
  <c r="W11" i="1"/>
  <c r="W9" i="1"/>
  <c r="W8" i="1"/>
  <c r="W12" i="1" l="1"/>
</calcChain>
</file>

<file path=xl/comments1.xml><?xml version="1.0" encoding="utf-8"?>
<comments xmlns="http://schemas.openxmlformats.org/spreadsheetml/2006/main">
  <authors>
    <author>広島県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それぞれの市町で平均を出しているので，
全市町合算/該当市町数
※その他の年代でも同様</t>
        </r>
      </text>
    </comment>
  </commentList>
</comments>
</file>

<file path=xl/sharedStrings.xml><?xml version="1.0" encoding="utf-8"?>
<sst xmlns="http://schemas.openxmlformats.org/spreadsheetml/2006/main" count="1316" uniqueCount="148">
  <si>
    <t>【歯科保健行動と現在歯数・歯周状況の関係】</t>
    <rPh sb="1" eb="3">
      <t>シカ</t>
    </rPh>
    <rPh sb="3" eb="5">
      <t>ホケン</t>
    </rPh>
    <rPh sb="5" eb="7">
      <t>コウドウ</t>
    </rPh>
    <rPh sb="8" eb="10">
      <t>ゲンザイ</t>
    </rPh>
    <rPh sb="10" eb="12">
      <t>シスウ</t>
    </rPh>
    <rPh sb="13" eb="15">
      <t>シシュウ</t>
    </rPh>
    <rPh sb="15" eb="17">
      <t>ジョウキョウ</t>
    </rPh>
    <rPh sb="18" eb="20">
      <t>カンケイ</t>
    </rPh>
    <phoneticPr fontId="4"/>
  </si>
  <si>
    <t>区分</t>
    <rPh sb="0" eb="2">
      <t>クブン</t>
    </rPh>
    <phoneticPr fontId="4"/>
  </si>
  <si>
    <t>40歳(代)</t>
    <rPh sb="2" eb="3">
      <t>サイ</t>
    </rPh>
    <rPh sb="4" eb="5">
      <t>ダイ</t>
    </rPh>
    <phoneticPr fontId="4"/>
  </si>
  <si>
    <t>50歳(代)</t>
    <rPh sb="2" eb="3">
      <t>サイ</t>
    </rPh>
    <rPh sb="4" eb="5">
      <t>ダイ</t>
    </rPh>
    <phoneticPr fontId="4"/>
  </si>
  <si>
    <t>60歳(代)</t>
    <rPh sb="2" eb="3">
      <t>サイ</t>
    </rPh>
    <rPh sb="4" eb="5">
      <t>ダイ</t>
    </rPh>
    <phoneticPr fontId="4"/>
  </si>
  <si>
    <t>70歳(代)</t>
    <rPh sb="2" eb="3">
      <t>サイ</t>
    </rPh>
    <rPh sb="4" eb="5">
      <t>ダイ</t>
    </rPh>
    <phoneticPr fontId="4"/>
  </si>
  <si>
    <t>全体</t>
    <rPh sb="0" eb="2">
      <t>ゼンタイ</t>
    </rPh>
    <phoneticPr fontId="4"/>
  </si>
  <si>
    <t>一人平均
現在歯数
(本)</t>
    <rPh sb="0" eb="2">
      <t>ヒトリ</t>
    </rPh>
    <rPh sb="2" eb="4">
      <t>ヘイキン</t>
    </rPh>
    <rPh sb="5" eb="7">
      <t>ゲンザイ</t>
    </rPh>
    <rPh sb="7" eb="9">
      <t>シスウ</t>
    </rPh>
    <rPh sb="11" eb="12">
      <t>ホン</t>
    </rPh>
    <phoneticPr fontId="4"/>
  </si>
  <si>
    <t>歯周ﾎﾟｹｯﾄPD
（人）</t>
    <rPh sb="11" eb="12">
      <t>ニン</t>
    </rPh>
    <phoneticPr fontId="4"/>
  </si>
  <si>
    <t>歯みがき</t>
    <rPh sb="0" eb="1">
      <t>ハ</t>
    </rPh>
    <phoneticPr fontId="4"/>
  </si>
  <si>
    <t>ａ) 0回</t>
    <rPh sb="4" eb="5">
      <t>カイ</t>
    </rPh>
    <phoneticPr fontId="4"/>
  </si>
  <si>
    <t>ｂ) 1回</t>
    <rPh sb="4" eb="5">
      <t>カイ</t>
    </rPh>
    <phoneticPr fontId="4"/>
  </si>
  <si>
    <t>ｃ) 2回</t>
    <rPh sb="4" eb="5">
      <t>カイ</t>
    </rPh>
    <phoneticPr fontId="4"/>
  </si>
  <si>
    <t>ｄ) 3回</t>
    <rPh sb="4" eb="5">
      <t>カイ</t>
    </rPh>
    <phoneticPr fontId="4"/>
  </si>
  <si>
    <t>フロス・
歯間ブラシ</t>
    <rPh sb="5" eb="7">
      <t>シカン</t>
    </rPh>
    <phoneticPr fontId="4"/>
  </si>
  <si>
    <t>ａ) 毎日</t>
    <rPh sb="3" eb="5">
      <t>マイニチ</t>
    </rPh>
    <phoneticPr fontId="4"/>
  </si>
  <si>
    <t>ｂ) 時々</t>
    <rPh sb="3" eb="5">
      <t>トキドキ</t>
    </rPh>
    <phoneticPr fontId="4"/>
  </si>
  <si>
    <t>ｃ) 使っていない</t>
    <rPh sb="3" eb="4">
      <t>ツカ</t>
    </rPh>
    <phoneticPr fontId="4"/>
  </si>
  <si>
    <t>歯科健診</t>
    <rPh sb="0" eb="2">
      <t>シカ</t>
    </rPh>
    <rPh sb="2" eb="4">
      <t>ケンシン</t>
    </rPh>
    <phoneticPr fontId="4"/>
  </si>
  <si>
    <t>ａ）はい</t>
    <phoneticPr fontId="4"/>
  </si>
  <si>
    <t>ｂ）いいえ</t>
    <phoneticPr fontId="4"/>
  </si>
  <si>
    <t>歯石除去</t>
    <rPh sb="0" eb="2">
      <t>シセキ</t>
    </rPh>
    <rPh sb="2" eb="4">
      <t>ジョキョ</t>
    </rPh>
    <phoneticPr fontId="4"/>
  </si>
  <si>
    <t>たばこ</t>
    <phoneticPr fontId="4"/>
  </si>
  <si>
    <t>ａ）現在吸っている</t>
    <rPh sb="2" eb="4">
      <t>ゲンザイ</t>
    </rPh>
    <rPh sb="4" eb="5">
      <t>ス</t>
    </rPh>
    <phoneticPr fontId="4"/>
  </si>
  <si>
    <t>ｂ）吸っていたことがある</t>
    <rPh sb="2" eb="3">
      <t>ス</t>
    </rPh>
    <phoneticPr fontId="4"/>
  </si>
  <si>
    <t>ｃ）吸ったことがない</t>
    <rPh sb="2" eb="3">
      <t>ス</t>
    </rPh>
    <phoneticPr fontId="4"/>
  </si>
  <si>
    <t>かかりつけ</t>
    <phoneticPr fontId="4"/>
  </si>
  <si>
    <t>【歯周ポケットと全身疾患の関係】</t>
    <rPh sb="1" eb="3">
      <t>シシュウ</t>
    </rPh>
    <rPh sb="8" eb="10">
      <t>ゼンシン</t>
    </rPh>
    <rPh sb="10" eb="12">
      <t>シッカン</t>
    </rPh>
    <rPh sb="13" eb="15">
      <t>カンケイ</t>
    </rPh>
    <phoneticPr fontId="4"/>
  </si>
  <si>
    <t>（単位：人）</t>
    <rPh sb="1" eb="3">
      <t>タンイ</t>
    </rPh>
    <rPh sb="4" eb="5">
      <t>ニン</t>
    </rPh>
    <phoneticPr fontId="4"/>
  </si>
  <si>
    <t>ａ）糖尿病</t>
    <rPh sb="2" eb="5">
      <t>トウニョウビョウ</t>
    </rPh>
    <phoneticPr fontId="4"/>
  </si>
  <si>
    <t>ｂ）狭心症・心筋梗塞・脳梗塞</t>
    <rPh sb="2" eb="5">
      <t>キョウシンショウ</t>
    </rPh>
    <rPh sb="6" eb="8">
      <t>シンキン</t>
    </rPh>
    <rPh sb="8" eb="10">
      <t>コウソク</t>
    </rPh>
    <rPh sb="11" eb="14">
      <t>ノウコウソク</t>
    </rPh>
    <phoneticPr fontId="4"/>
  </si>
  <si>
    <t>ｃ）関節リウマチ</t>
    <rPh sb="2" eb="4">
      <t>カンセツ</t>
    </rPh>
    <phoneticPr fontId="4"/>
  </si>
  <si>
    <t>ｄ) 内蔵型肥満</t>
    <rPh sb="3" eb="6">
      <t>ナイゾウガタ</t>
    </rPh>
    <rPh sb="6" eb="8">
      <t>ヒマン</t>
    </rPh>
    <phoneticPr fontId="4"/>
  </si>
  <si>
    <t>ｅ）妊娠</t>
    <rPh sb="2" eb="4">
      <t>ニンシン</t>
    </rPh>
    <phoneticPr fontId="4"/>
  </si>
  <si>
    <t>ｆ）その他</t>
    <rPh sb="4" eb="5">
      <t>タ</t>
    </rPh>
    <phoneticPr fontId="4"/>
  </si>
  <si>
    <t>歯周ポケット</t>
    <rPh sb="0" eb="2">
      <t>シシュウ</t>
    </rPh>
    <phoneticPr fontId="4"/>
  </si>
  <si>
    <t>０：健全</t>
    <rPh sb="2" eb="4">
      <t>ケンゼン</t>
    </rPh>
    <phoneticPr fontId="4"/>
  </si>
  <si>
    <t>１：浅いポケット</t>
    <rPh sb="2" eb="3">
      <t>アサ</t>
    </rPh>
    <phoneticPr fontId="4"/>
  </si>
  <si>
    <t>２：深いポケット</t>
    <rPh sb="2" eb="3">
      <t>フカ</t>
    </rPh>
    <phoneticPr fontId="4"/>
  </si>
  <si>
    <t>【広島市】</t>
    <rPh sb="1" eb="4">
      <t>ヒロシマシ</t>
    </rPh>
    <phoneticPr fontId="4"/>
  </si>
  <si>
    <t>【歯科保健行動と現在歯数・歯周状況の関係】</t>
    <rPh sb="1" eb="3">
      <t>シカ</t>
    </rPh>
    <rPh sb="3" eb="5">
      <t>ホケン</t>
    </rPh>
    <rPh sb="5" eb="7">
      <t>コウドウ</t>
    </rPh>
    <rPh sb="8" eb="10">
      <t>ゲンザイ</t>
    </rPh>
    <rPh sb="10" eb="12">
      <t>シスウ</t>
    </rPh>
    <rPh sb="13" eb="15">
      <t>シシュウ</t>
    </rPh>
    <rPh sb="15" eb="17">
      <t>ジョウキョウ</t>
    </rPh>
    <rPh sb="18" eb="20">
      <t>カンケイ</t>
    </rPh>
    <phoneticPr fontId="9"/>
  </si>
  <si>
    <t>【竹原市】</t>
    <rPh sb="1" eb="4">
      <t>タケハラシ</t>
    </rPh>
    <phoneticPr fontId="9"/>
  </si>
  <si>
    <t>区分</t>
    <rPh sb="0" eb="2">
      <t>クブン</t>
    </rPh>
    <phoneticPr fontId="9"/>
  </si>
  <si>
    <t>40歳(代)</t>
    <rPh sb="2" eb="3">
      <t>サイ</t>
    </rPh>
    <rPh sb="4" eb="5">
      <t>ダイ</t>
    </rPh>
    <phoneticPr fontId="9"/>
  </si>
  <si>
    <t>50歳(代)</t>
    <rPh sb="2" eb="3">
      <t>サイ</t>
    </rPh>
    <rPh sb="4" eb="5">
      <t>ダイ</t>
    </rPh>
    <phoneticPr fontId="9"/>
  </si>
  <si>
    <t>60歳(代)</t>
    <rPh sb="2" eb="3">
      <t>サイ</t>
    </rPh>
    <rPh sb="4" eb="5">
      <t>ダイ</t>
    </rPh>
    <phoneticPr fontId="9"/>
  </si>
  <si>
    <t>70歳(代)</t>
    <rPh sb="2" eb="3">
      <t>サイ</t>
    </rPh>
    <rPh sb="4" eb="5">
      <t>ダイ</t>
    </rPh>
    <phoneticPr fontId="9"/>
  </si>
  <si>
    <t>全体</t>
    <rPh sb="0" eb="2">
      <t>ゼンタイ</t>
    </rPh>
    <phoneticPr fontId="9"/>
  </si>
  <si>
    <t>一人平均
現在歯数
(本)</t>
    <rPh sb="0" eb="2">
      <t>ヒトリ</t>
    </rPh>
    <rPh sb="2" eb="4">
      <t>ヘイキン</t>
    </rPh>
    <rPh sb="5" eb="7">
      <t>ゲンザイ</t>
    </rPh>
    <rPh sb="7" eb="9">
      <t>シスウ</t>
    </rPh>
    <rPh sb="11" eb="12">
      <t>ホン</t>
    </rPh>
    <phoneticPr fontId="9"/>
  </si>
  <si>
    <t>歯周ﾎﾟｹｯﾄPD
（人）</t>
    <rPh sb="11" eb="12">
      <t>ニン</t>
    </rPh>
    <phoneticPr fontId="9"/>
  </si>
  <si>
    <t>歯みがき</t>
    <rPh sb="0" eb="1">
      <t>ハ</t>
    </rPh>
    <phoneticPr fontId="9"/>
  </si>
  <si>
    <t>ａ) 0回</t>
    <rPh sb="4" eb="5">
      <t>カイ</t>
    </rPh>
    <phoneticPr fontId="9"/>
  </si>
  <si>
    <t>ｂ) 1回</t>
    <rPh sb="4" eb="5">
      <t>カイ</t>
    </rPh>
    <phoneticPr fontId="9"/>
  </si>
  <si>
    <t>ｃ) 2回</t>
    <rPh sb="4" eb="5">
      <t>カイ</t>
    </rPh>
    <phoneticPr fontId="9"/>
  </si>
  <si>
    <t>ｄ) 3回</t>
    <rPh sb="4" eb="5">
      <t>カイ</t>
    </rPh>
    <phoneticPr fontId="9"/>
  </si>
  <si>
    <t>フロス・
歯間ブラシ</t>
    <rPh sb="5" eb="7">
      <t>シカン</t>
    </rPh>
    <phoneticPr fontId="9"/>
  </si>
  <si>
    <t>ａ) 毎日</t>
    <rPh sb="3" eb="5">
      <t>マイニチ</t>
    </rPh>
    <phoneticPr fontId="9"/>
  </si>
  <si>
    <t>ｂ) 時々</t>
    <rPh sb="3" eb="5">
      <t>トキドキ</t>
    </rPh>
    <phoneticPr fontId="9"/>
  </si>
  <si>
    <t>ｃ) 使っていない</t>
    <rPh sb="3" eb="4">
      <t>ツカ</t>
    </rPh>
    <phoneticPr fontId="9"/>
  </si>
  <si>
    <t>歯科健診</t>
    <rPh sb="0" eb="2">
      <t>シカ</t>
    </rPh>
    <rPh sb="2" eb="4">
      <t>ケンシン</t>
    </rPh>
    <phoneticPr fontId="9"/>
  </si>
  <si>
    <t>ａ）はい</t>
  </si>
  <si>
    <t>ｂ）いいえ</t>
  </si>
  <si>
    <t>歯石除去</t>
    <rPh sb="0" eb="2">
      <t>シセキ</t>
    </rPh>
    <rPh sb="2" eb="4">
      <t>ジョキョ</t>
    </rPh>
    <phoneticPr fontId="9"/>
  </si>
  <si>
    <t>たばこ</t>
  </si>
  <si>
    <t>ａ）現在吸っている</t>
    <rPh sb="2" eb="4">
      <t>ゲンザイ</t>
    </rPh>
    <rPh sb="4" eb="5">
      <t>ス</t>
    </rPh>
    <phoneticPr fontId="9"/>
  </si>
  <si>
    <t>ｂ）吸っていたことがある</t>
    <rPh sb="2" eb="3">
      <t>ス</t>
    </rPh>
    <phoneticPr fontId="9"/>
  </si>
  <si>
    <t>ｃ）吸ったことがない</t>
    <rPh sb="2" eb="3">
      <t>ス</t>
    </rPh>
    <phoneticPr fontId="9"/>
  </si>
  <si>
    <t>かかりつけ</t>
  </si>
  <si>
    <t>【歯周ポケットと全身疾患の関係】</t>
    <rPh sb="1" eb="3">
      <t>シシュウ</t>
    </rPh>
    <rPh sb="8" eb="10">
      <t>ゼンシン</t>
    </rPh>
    <rPh sb="10" eb="12">
      <t>シッカン</t>
    </rPh>
    <rPh sb="13" eb="15">
      <t>カンケイ</t>
    </rPh>
    <phoneticPr fontId="9"/>
  </si>
  <si>
    <t>（単位：人）</t>
    <rPh sb="1" eb="3">
      <t>タンイ</t>
    </rPh>
    <rPh sb="4" eb="5">
      <t>ニン</t>
    </rPh>
    <phoneticPr fontId="9"/>
  </si>
  <si>
    <t>ａ）糖尿病</t>
    <rPh sb="2" eb="5">
      <t>トウニョウビョウ</t>
    </rPh>
    <phoneticPr fontId="9"/>
  </si>
  <si>
    <t>ｂ）狭心症・心筋梗塞・脳梗塞</t>
    <rPh sb="2" eb="5">
      <t>キョウシンショウ</t>
    </rPh>
    <rPh sb="6" eb="8">
      <t>シンキン</t>
    </rPh>
    <rPh sb="8" eb="10">
      <t>コウソク</t>
    </rPh>
    <rPh sb="11" eb="14">
      <t>ノウコウソク</t>
    </rPh>
    <phoneticPr fontId="9"/>
  </si>
  <si>
    <t>ｃ）関節リウマチ</t>
    <rPh sb="2" eb="4">
      <t>カンセツ</t>
    </rPh>
    <phoneticPr fontId="9"/>
  </si>
  <si>
    <t>ｄ) 内蔵型肥満</t>
    <rPh sb="3" eb="6">
      <t>ナイゾウガタ</t>
    </rPh>
    <rPh sb="6" eb="8">
      <t>ヒマン</t>
    </rPh>
    <phoneticPr fontId="9"/>
  </si>
  <si>
    <t>ｅ）妊娠</t>
    <rPh sb="2" eb="4">
      <t>ニンシン</t>
    </rPh>
    <phoneticPr fontId="9"/>
  </si>
  <si>
    <t>ｆ）その他</t>
    <rPh sb="4" eb="5">
      <t>タ</t>
    </rPh>
    <phoneticPr fontId="9"/>
  </si>
  <si>
    <t>歯周ポケット</t>
    <rPh sb="0" eb="2">
      <t>シシュウ</t>
    </rPh>
    <phoneticPr fontId="9"/>
  </si>
  <si>
    <t>０：健全</t>
    <rPh sb="2" eb="4">
      <t>ケンゼン</t>
    </rPh>
    <phoneticPr fontId="9"/>
  </si>
  <si>
    <t>１：浅いポケット</t>
    <rPh sb="2" eb="3">
      <t>アサ</t>
    </rPh>
    <phoneticPr fontId="9"/>
  </si>
  <si>
    <t>２：深いポケット</t>
    <rPh sb="2" eb="3">
      <t>フカ</t>
    </rPh>
    <phoneticPr fontId="9"/>
  </si>
  <si>
    <t>【尾道市】</t>
    <rPh sb="1" eb="3">
      <t>オノミチ</t>
    </rPh>
    <rPh sb="3" eb="4">
      <t>シ</t>
    </rPh>
    <phoneticPr fontId="4"/>
  </si>
  <si>
    <t>【廿日市市】</t>
    <rPh sb="1" eb="5">
      <t>ハツカイチシ</t>
    </rPh>
    <phoneticPr fontId="9"/>
  </si>
  <si>
    <t>【府中町】</t>
    <rPh sb="1" eb="4">
      <t>フチュウチョウ</t>
    </rPh>
    <phoneticPr fontId="4"/>
  </si>
  <si>
    <t>【海田町】</t>
    <rPh sb="1" eb="4">
      <t>カイタチョウ</t>
    </rPh>
    <phoneticPr fontId="4"/>
  </si>
  <si>
    <t>【世羅町】</t>
    <rPh sb="1" eb="4">
      <t>セラチョウ</t>
    </rPh>
    <phoneticPr fontId="4"/>
  </si>
  <si>
    <t>【神石高原町】</t>
    <rPh sb="1" eb="6">
      <t>ジンセキコウゲンチョウ</t>
    </rPh>
    <phoneticPr fontId="4"/>
  </si>
  <si>
    <t>ａ）はい</t>
    <phoneticPr fontId="4"/>
  </si>
  <si>
    <t>たばこ</t>
    <phoneticPr fontId="4"/>
  </si>
  <si>
    <t>かかりつけ</t>
    <phoneticPr fontId="4"/>
  </si>
  <si>
    <t>【三原市】</t>
    <rPh sb="1" eb="4">
      <t>ミハラシ</t>
    </rPh>
    <phoneticPr fontId="9"/>
  </si>
  <si>
    <t>ｂ）いいえ</t>
    <phoneticPr fontId="4"/>
  </si>
  <si>
    <t>ａ）はい</t>
    <phoneticPr fontId="4"/>
  </si>
  <si>
    <t>たばこ</t>
    <phoneticPr fontId="4"/>
  </si>
  <si>
    <t>かかりつけ</t>
    <phoneticPr fontId="4"/>
  </si>
  <si>
    <t>ａ）はい</t>
    <phoneticPr fontId="4"/>
  </si>
  <si>
    <t>ｂ）いいえ</t>
    <phoneticPr fontId="4"/>
  </si>
  <si>
    <t>【福山市】</t>
    <rPh sb="1" eb="4">
      <t>フクヤマシ</t>
    </rPh>
    <phoneticPr fontId="4"/>
  </si>
  <si>
    <t>ｂ）いいえ</t>
    <phoneticPr fontId="4"/>
  </si>
  <si>
    <t>ａ）はい</t>
    <phoneticPr fontId="4"/>
  </si>
  <si>
    <t>ｂ）いいえ</t>
    <phoneticPr fontId="4"/>
  </si>
  <si>
    <t>たばこ</t>
    <phoneticPr fontId="4"/>
  </si>
  <si>
    <t>【府中市】</t>
    <rPh sb="1" eb="4">
      <t>フチュウシ</t>
    </rPh>
    <phoneticPr fontId="9"/>
  </si>
  <si>
    <t>三次市</t>
    <rPh sb="0" eb="3">
      <t>ミヨシシ</t>
    </rPh>
    <phoneticPr fontId="4"/>
  </si>
  <si>
    <t>ａ）はい</t>
    <phoneticPr fontId="4"/>
  </si>
  <si>
    <t>かかりつけ</t>
    <phoneticPr fontId="4"/>
  </si>
  <si>
    <t>ａ）はい</t>
    <phoneticPr fontId="4"/>
  </si>
  <si>
    <t>【庄原市】</t>
    <rPh sb="1" eb="4">
      <t>ショウバラシ</t>
    </rPh>
    <phoneticPr fontId="4"/>
  </si>
  <si>
    <t>【大竹市】</t>
    <rPh sb="1" eb="4">
      <t>オオタケシ</t>
    </rPh>
    <phoneticPr fontId="4"/>
  </si>
  <si>
    <t>ー</t>
    <phoneticPr fontId="4"/>
  </si>
  <si>
    <t>ー</t>
    <phoneticPr fontId="4"/>
  </si>
  <si>
    <t>【東広島市】</t>
    <rPh sb="1" eb="5">
      <t>ヒガシヒロシマシ</t>
    </rPh>
    <phoneticPr fontId="4"/>
  </si>
  <si>
    <t>ａ）はい</t>
    <phoneticPr fontId="4"/>
  </si>
  <si>
    <t>ｂ）いいえ</t>
    <phoneticPr fontId="4"/>
  </si>
  <si>
    <t>ｂ）いいえ</t>
    <phoneticPr fontId="4"/>
  </si>
  <si>
    <t>たばこ</t>
    <phoneticPr fontId="4"/>
  </si>
  <si>
    <t>ａ）はい</t>
    <phoneticPr fontId="4"/>
  </si>
  <si>
    <t>ｂ）いいえ</t>
    <phoneticPr fontId="4"/>
  </si>
  <si>
    <t>たばこ</t>
    <phoneticPr fontId="4"/>
  </si>
  <si>
    <t>【江田島市】</t>
    <rPh sb="1" eb="5">
      <t>エタジマシ</t>
    </rPh>
    <phoneticPr fontId="4"/>
  </si>
  <si>
    <t>ｂ）いいえ</t>
    <phoneticPr fontId="4"/>
  </si>
  <si>
    <t>たばこ</t>
    <phoneticPr fontId="4"/>
  </si>
  <si>
    <t>ａ）はい</t>
    <phoneticPr fontId="4"/>
  </si>
  <si>
    <t>かかりつけ</t>
    <phoneticPr fontId="4"/>
  </si>
  <si>
    <t>ｂ）いいえ</t>
    <phoneticPr fontId="4"/>
  </si>
  <si>
    <t>ｂ）いいえ</t>
    <phoneticPr fontId="4"/>
  </si>
  <si>
    <t>ａ）はい</t>
    <phoneticPr fontId="4"/>
  </si>
  <si>
    <t>たばこ</t>
    <phoneticPr fontId="4"/>
  </si>
  <si>
    <t>【熊野町】</t>
    <rPh sb="1" eb="4">
      <t>クマノチョウ</t>
    </rPh>
    <phoneticPr fontId="9"/>
  </si>
  <si>
    <t>【坂町】</t>
    <rPh sb="1" eb="2">
      <t>サカ</t>
    </rPh>
    <rPh sb="2" eb="3">
      <t>チョウ</t>
    </rPh>
    <phoneticPr fontId="4"/>
  </si>
  <si>
    <t>ｂ）いいえ</t>
    <phoneticPr fontId="4"/>
  </si>
  <si>
    <t>ｂ）いいえ</t>
    <phoneticPr fontId="4"/>
  </si>
  <si>
    <t>【安芸太田町】</t>
    <rPh sb="1" eb="6">
      <t>アキオオタチョウ</t>
    </rPh>
    <phoneticPr fontId="4"/>
  </si>
  <si>
    <t>ａ）はい</t>
    <phoneticPr fontId="4"/>
  </si>
  <si>
    <t>ｂ）いいえ</t>
    <phoneticPr fontId="4"/>
  </si>
  <si>
    <t>ｂ）いいえ</t>
    <phoneticPr fontId="4"/>
  </si>
  <si>
    <t>たばこ</t>
    <phoneticPr fontId="4"/>
  </si>
  <si>
    <t>かかりつけ</t>
    <phoneticPr fontId="4"/>
  </si>
  <si>
    <t>ａ）はい</t>
    <phoneticPr fontId="4"/>
  </si>
  <si>
    <t>【北広島町】</t>
    <rPh sb="1" eb="5">
      <t>キタヒロシマチョウ</t>
    </rPh>
    <phoneticPr fontId="9"/>
  </si>
  <si>
    <t>ａ）はい</t>
    <phoneticPr fontId="4"/>
  </si>
  <si>
    <t>かかりつけ</t>
    <phoneticPr fontId="4"/>
  </si>
  <si>
    <t>ｂ）いいえ</t>
    <phoneticPr fontId="4"/>
  </si>
  <si>
    <t>1(鼻炎)</t>
    <rPh sb="2" eb="4">
      <t>ビエン</t>
    </rPh>
    <phoneticPr fontId="4"/>
  </si>
  <si>
    <t>【大崎上島町】</t>
    <rPh sb="1" eb="3">
      <t>オオサキ</t>
    </rPh>
    <rPh sb="3" eb="6">
      <t>カミジマチョウ</t>
    </rPh>
    <phoneticPr fontId="4"/>
  </si>
  <si>
    <t>-</t>
    <phoneticPr fontId="4"/>
  </si>
  <si>
    <t>-</t>
    <phoneticPr fontId="4"/>
  </si>
  <si>
    <t>-</t>
    <phoneticPr fontId="4"/>
  </si>
  <si>
    <t>たばこ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</si>
</sst>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_ "/>
    <numFmt numFmtId="180" formatCode="0.0"/>
    <numFmt numFmtId="181" formatCode="0.00_ "/>
    <numFmt numFmtId="182" formatCode="#,##0.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scheme val="minor"/>
    </font>
    <font>
      <sz val="6"/>
      <name val="游ゴシック"/>
      <family val="3"/>
    </font>
    <font>
      <sz val="11"/>
      <color rgb="FFFF0000"/>
      <name val="ＭＳ Ｐゴシック"/>
      <family val="3"/>
      <scheme val="minor"/>
    </font>
    <font>
      <b/>
      <sz val="9"/>
      <color indexed="81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scheme val="minor"/>
    </font>
    <font>
      <sz val="14"/>
      <name val="ＭＳ Ｐゴシック"/>
      <family val="3"/>
      <scheme val="minor"/>
    </font>
    <font>
      <sz val="11"/>
      <color rgb="FF000000"/>
      <name val="游ゴシック"/>
      <family val="2"/>
    </font>
    <font>
      <sz val="11"/>
      <color theme="1"/>
      <name val="游ゴシック"/>
      <family val="3"/>
    </font>
    <font>
      <sz val="11"/>
      <color theme="1"/>
      <name val="ＭＳ Ｐ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 textRotation="180"/>
    </xf>
    <xf numFmtId="2" fontId="5" fillId="0" borderId="14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16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1" fillId="0" borderId="0" xfId="0" applyFont="1" applyFill="1" applyBorder="1" applyAlignment="1">
      <alignment vertical="center" textRotation="180"/>
    </xf>
    <xf numFmtId="0" fontId="5" fillId="0" borderId="18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vertical="center" shrinkToFit="1"/>
    </xf>
    <xf numFmtId="177" fontId="5" fillId="0" borderId="15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177" fontId="5" fillId="0" borderId="23" xfId="0" applyNumberFormat="1" applyFont="1" applyFill="1" applyBorder="1" applyAlignment="1">
      <alignment vertical="center" shrinkToFi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5" fillId="0" borderId="2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8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 textRotation="180"/>
    </xf>
    <xf numFmtId="177" fontId="5" fillId="0" borderId="14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81" fontId="8" fillId="0" borderId="14" xfId="0" applyNumberFormat="1" applyFont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0" fillId="0" borderId="0" xfId="0" applyFill="1">
      <alignment vertical="center"/>
    </xf>
    <xf numFmtId="1" fontId="5" fillId="0" borderId="14" xfId="0" applyNumberFormat="1" applyFont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82" fontId="5" fillId="0" borderId="14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 indent="1"/>
    </xf>
    <xf numFmtId="1" fontId="5" fillId="0" borderId="14" xfId="0" applyNumberFormat="1" applyFont="1" applyBorder="1" applyAlignment="1">
      <alignment horizontal="left" vertical="center" indent="1"/>
    </xf>
    <xf numFmtId="180" fontId="5" fillId="0" borderId="14" xfId="0" applyNumberFormat="1" applyFont="1" applyBorder="1" applyAlignment="1">
      <alignment horizontal="right" vertical="center" indent="1"/>
    </xf>
    <xf numFmtId="2" fontId="5" fillId="0" borderId="14" xfId="0" applyNumberFormat="1" applyFont="1" applyBorder="1" applyAlignment="1">
      <alignment horizontal="left" vertical="center" indent="1"/>
    </xf>
    <xf numFmtId="0" fontId="17" fillId="0" borderId="14" xfId="2" applyFont="1" applyBorder="1" applyAlignment="1">
      <alignment vertical="center"/>
    </xf>
    <xf numFmtId="2" fontId="18" fillId="0" borderId="14" xfId="0" applyNumberFormat="1" applyFont="1" applyBorder="1" applyAlignme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14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0" xfId="0" applyFont="1" applyAlignment="1">
      <alignment horizontal="center" vertical="center"/>
    </xf>
  </cellXfs>
  <cellStyles count="3">
    <cellStyle name="標準" xfId="0" builtinId="0"/>
    <cellStyle name="標準 15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297070</xdr:colOff>
      <xdr:row>0</xdr:row>
      <xdr:rowOff>198782</xdr:rowOff>
    </xdr:from>
    <xdr:to>
      <xdr:col>25</xdr:col>
      <xdr:colOff>288786</xdr:colOff>
      <xdr:row>1</xdr:row>
      <xdr:rowOff>149086</xdr:rowOff>
    </xdr:to>
    <xdr:sp macro="" textlink="">
      <xdr:nvSpPr>
        <xdr:cNvPr id="2" name="テキスト ボックス 1"/>
        <xdr:cNvSpPr txBox="1"/>
      </xdr:nvSpPr>
      <xdr:spPr>
        <a:xfrm>
          <a:off x="8958470" y="198782"/>
          <a:ext cx="3225983" cy="2551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令和４年度市町クロス集計結果</a:t>
          </a:r>
          <a:r>
            <a:rPr kumimoji="1" lang="en-US" altLang="ja-JP" sz="1100"/>
            <a:t>(</a:t>
          </a:r>
          <a:r>
            <a:rPr kumimoji="1" lang="ja-JP" altLang="en-US" sz="1100"/>
            <a:t>回答市町：</a:t>
          </a:r>
          <a:r>
            <a:rPr kumimoji="1" lang="en-US" altLang="ja-JP" sz="1100"/>
            <a:t>22</a:t>
          </a:r>
          <a:r>
            <a:rPr kumimoji="1" lang="ja-JP" altLang="en-US" sz="1100"/>
            <a:t>市町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81280</xdr:colOff>
      <xdr:row>9</xdr:row>
      <xdr:rowOff>111760</xdr:rowOff>
    </xdr:from>
    <xdr:to>
      <xdr:col>18</xdr:col>
      <xdr:colOff>528320</xdr:colOff>
      <xdr:row>12</xdr:row>
      <xdr:rowOff>20320</xdr:rowOff>
    </xdr:to>
    <xdr:sp macro="" textlink="">
      <xdr:nvSpPr>
        <xdr:cNvPr id="2" name="テキスト ボックス 1"/>
        <xdr:cNvSpPr txBox="1"/>
      </xdr:nvSpPr>
      <xdr:spPr>
        <a:xfrm>
          <a:off x="5171440" y="2956560"/>
          <a:ext cx="4043680" cy="701040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Ｒ４呉市集計なし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905\documents\saomik\Documents\&#27503;&#21608;&#27503;&#31185;&#26908;&#35386;\&#20196;&#21644;&#65300;&#24180;&#24230;\&#20196;&#21644;4&#24180;&#24230;&#23665;&#12422;&#12426;&#27503;&#31185;&#20581;&#35386;&#32080;&#26524;&#34920;&#65291;&#20491;&#21029;%20-%20(40&#20195;&#65374;&#65303;&#65296;&#2019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Ｒ4年結果表 "/>
      <sheetName val="20歳代"/>
      <sheetName val="30歳代"/>
      <sheetName val="40歳代"/>
      <sheetName val="50歳代"/>
      <sheetName val="60歳代"/>
      <sheetName val="70歳代"/>
      <sheetName val="80歳代以上"/>
      <sheetName val="全体"/>
      <sheetName val="集計表（新）"/>
      <sheetName val="クロス集計"/>
      <sheetName val="節目（40.50.60.70）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2">
          <cell r="AC62">
            <v>0</v>
          </cell>
          <cell r="AD62">
            <v>0</v>
          </cell>
          <cell r="AE62">
            <v>2</v>
          </cell>
          <cell r="AF62">
            <v>2</v>
          </cell>
          <cell r="AI62">
            <v>3</v>
          </cell>
          <cell r="AJ62">
            <v>0</v>
          </cell>
          <cell r="AK62">
            <v>1</v>
          </cell>
          <cell r="AM62">
            <v>3</v>
          </cell>
          <cell r="AN62">
            <v>1</v>
          </cell>
          <cell r="AP62">
            <v>2</v>
          </cell>
          <cell r="AQ62">
            <v>2</v>
          </cell>
          <cell r="AS62">
            <v>0</v>
          </cell>
          <cell r="AT62">
            <v>1</v>
          </cell>
          <cell r="AU62">
            <v>3</v>
          </cell>
          <cell r="AW62">
            <v>3</v>
          </cell>
          <cell r="AX62">
            <v>1</v>
          </cell>
        </row>
        <row r="63">
          <cell r="AC63">
            <v>0</v>
          </cell>
          <cell r="AD63">
            <v>2</v>
          </cell>
          <cell r="AE63">
            <v>11</v>
          </cell>
          <cell r="AF63">
            <v>1</v>
          </cell>
          <cell r="AI63">
            <v>1</v>
          </cell>
          <cell r="AJ63">
            <v>8</v>
          </cell>
          <cell r="AK63">
            <v>5</v>
          </cell>
          <cell r="AM63">
            <v>4</v>
          </cell>
          <cell r="AN63">
            <v>10</v>
          </cell>
          <cell r="AP63">
            <v>6</v>
          </cell>
          <cell r="AQ63">
            <v>8</v>
          </cell>
          <cell r="AS63">
            <v>1</v>
          </cell>
          <cell r="AT63">
            <v>7</v>
          </cell>
          <cell r="AU63">
            <v>6</v>
          </cell>
          <cell r="AW63">
            <v>14</v>
          </cell>
          <cell r="AX63">
            <v>0</v>
          </cell>
        </row>
        <row r="64"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I64">
            <v>0</v>
          </cell>
          <cell r="AJ64">
            <v>0</v>
          </cell>
          <cell r="AK64">
            <v>0</v>
          </cell>
          <cell r="AM64">
            <v>0</v>
          </cell>
          <cell r="AN64">
            <v>0</v>
          </cell>
          <cell r="AP64">
            <v>0</v>
          </cell>
          <cell r="AQ64">
            <v>0</v>
          </cell>
          <cell r="AS64">
            <v>0</v>
          </cell>
          <cell r="AT64">
            <v>0</v>
          </cell>
          <cell r="AU64">
            <v>0</v>
          </cell>
          <cell r="AW64">
            <v>0</v>
          </cell>
          <cell r="AX64">
            <v>0</v>
          </cell>
        </row>
      </sheetData>
      <sheetData sheetId="5" refreshError="1">
        <row r="61">
          <cell r="AC61">
            <v>0</v>
          </cell>
          <cell r="AD61">
            <v>1</v>
          </cell>
          <cell r="AE61">
            <v>6</v>
          </cell>
          <cell r="AF61">
            <v>4</v>
          </cell>
          <cell r="AI61">
            <v>1</v>
          </cell>
          <cell r="AJ61">
            <v>5</v>
          </cell>
          <cell r="AK61">
            <v>5</v>
          </cell>
          <cell r="AM61">
            <v>6</v>
          </cell>
          <cell r="AN61">
            <v>5</v>
          </cell>
          <cell r="AP61">
            <v>7</v>
          </cell>
          <cell r="AQ61">
            <v>4</v>
          </cell>
          <cell r="AS61">
            <v>1</v>
          </cell>
          <cell r="AT61">
            <v>3</v>
          </cell>
          <cell r="AU61">
            <v>7</v>
          </cell>
          <cell r="AW61">
            <v>11</v>
          </cell>
          <cell r="AX61">
            <v>0</v>
          </cell>
        </row>
        <row r="62">
          <cell r="AC62">
            <v>0</v>
          </cell>
          <cell r="AD62">
            <v>2</v>
          </cell>
          <cell r="AE62">
            <v>10</v>
          </cell>
          <cell r="AF62">
            <v>2</v>
          </cell>
          <cell r="AI62">
            <v>1</v>
          </cell>
          <cell r="AJ62">
            <v>10</v>
          </cell>
          <cell r="AK62">
            <v>3</v>
          </cell>
          <cell r="AM62">
            <v>10</v>
          </cell>
          <cell r="AN62">
            <v>4</v>
          </cell>
          <cell r="AP62">
            <v>10</v>
          </cell>
          <cell r="AQ62">
            <v>4</v>
          </cell>
          <cell r="AS62">
            <v>7</v>
          </cell>
          <cell r="AT62">
            <v>2</v>
          </cell>
          <cell r="AU62">
            <v>5</v>
          </cell>
          <cell r="AW62">
            <v>9</v>
          </cell>
          <cell r="AX62">
            <v>4</v>
          </cell>
        </row>
        <row r="63">
          <cell r="AC63">
            <v>0</v>
          </cell>
          <cell r="AD63">
            <v>0</v>
          </cell>
          <cell r="AE63">
            <v>1</v>
          </cell>
          <cell r="AF63">
            <v>0</v>
          </cell>
          <cell r="AI63">
            <v>1</v>
          </cell>
          <cell r="AJ63">
            <v>0</v>
          </cell>
          <cell r="AK63">
            <v>0</v>
          </cell>
          <cell r="AM63">
            <v>1</v>
          </cell>
          <cell r="AN63">
            <v>0</v>
          </cell>
          <cell r="AP63">
            <v>1</v>
          </cell>
          <cell r="AQ63">
            <v>0</v>
          </cell>
          <cell r="AS63">
            <v>1</v>
          </cell>
          <cell r="AT63">
            <v>0</v>
          </cell>
          <cell r="AU63">
            <v>0</v>
          </cell>
          <cell r="AW63">
            <v>1</v>
          </cell>
          <cell r="AX6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I27"/>
  <sheetViews>
    <sheetView tabSelected="1" view="pageBreakPreview" zoomScale="75" zoomScaleNormal="60" workbookViewId="0">
      <selection activeCell="G25" sqref="G25:H25"/>
    </sheetView>
  </sheetViews>
  <sheetFormatPr defaultColWidth="8.81640625" defaultRowHeight="13" x14ac:dyDescent="0.2"/>
  <cols>
    <col min="1" max="6" width="7.6328125" style="3" customWidth="1"/>
    <col min="7" max="7" width="10.6328125" style="3" customWidth="1"/>
    <col min="8" max="10" width="5.81640625" style="3" customWidth="1"/>
    <col min="11" max="11" width="10.6328125" style="3" customWidth="1"/>
    <col min="12" max="14" width="5.1796875" style="3" customWidth="1"/>
    <col min="15" max="15" width="10.6328125" style="3" customWidth="1"/>
    <col min="16" max="18" width="5.1796875" style="3" customWidth="1"/>
    <col min="19" max="19" width="10.6328125" style="3" customWidth="1"/>
    <col min="20" max="22" width="5.1796875" style="3" customWidth="1"/>
    <col min="23" max="23" width="10.6328125" style="3" customWidth="1"/>
    <col min="24" max="26" width="5.1796875" style="3" customWidth="1"/>
    <col min="27" max="27" width="7.6328125" style="13" customWidth="1"/>
    <col min="28" max="295" width="8.81640625" style="13"/>
    <col min="296" max="16384" width="8.81640625" style="3"/>
  </cols>
  <sheetData>
    <row r="1" spans="1:295" ht="24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95" ht="24" customHeight="1" thickBo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95" ht="21" customHeight="1" x14ac:dyDescent="0.2">
      <c r="A3" s="117" t="s">
        <v>1</v>
      </c>
      <c r="B3" s="118"/>
      <c r="C3" s="118"/>
      <c r="D3" s="118"/>
      <c r="E3" s="118"/>
      <c r="F3" s="119"/>
      <c r="G3" s="121" t="s">
        <v>2</v>
      </c>
      <c r="H3" s="122"/>
      <c r="I3" s="122"/>
      <c r="J3" s="123"/>
      <c r="K3" s="121" t="s">
        <v>3</v>
      </c>
      <c r="L3" s="122"/>
      <c r="M3" s="122"/>
      <c r="N3" s="123"/>
      <c r="O3" s="121" t="s">
        <v>4</v>
      </c>
      <c r="P3" s="122"/>
      <c r="Q3" s="122"/>
      <c r="R3" s="123"/>
      <c r="S3" s="121" t="s">
        <v>5</v>
      </c>
      <c r="T3" s="122"/>
      <c r="U3" s="122"/>
      <c r="V3" s="123"/>
      <c r="W3" s="121" t="s">
        <v>6</v>
      </c>
      <c r="X3" s="122"/>
      <c r="Y3" s="122"/>
      <c r="Z3" s="124"/>
    </row>
    <row r="4" spans="1:295" ht="54" customHeight="1" x14ac:dyDescent="0.2">
      <c r="A4" s="120"/>
      <c r="B4" s="95"/>
      <c r="C4" s="95"/>
      <c r="D4" s="95"/>
      <c r="E4" s="95"/>
      <c r="F4" s="96"/>
      <c r="G4" s="97" t="s">
        <v>7</v>
      </c>
      <c r="H4" s="80" t="s">
        <v>8</v>
      </c>
      <c r="I4" s="81"/>
      <c r="J4" s="99"/>
      <c r="K4" s="97" t="s">
        <v>7</v>
      </c>
      <c r="L4" s="80" t="s">
        <v>8</v>
      </c>
      <c r="M4" s="81"/>
      <c r="N4" s="99"/>
      <c r="O4" s="97" t="s">
        <v>7</v>
      </c>
      <c r="P4" s="80" t="s">
        <v>8</v>
      </c>
      <c r="Q4" s="81"/>
      <c r="R4" s="99"/>
      <c r="S4" s="97" t="s">
        <v>7</v>
      </c>
      <c r="T4" s="80" t="s">
        <v>8</v>
      </c>
      <c r="U4" s="81"/>
      <c r="V4" s="99"/>
      <c r="W4" s="97" t="s">
        <v>7</v>
      </c>
      <c r="X4" s="80" t="s">
        <v>8</v>
      </c>
      <c r="Y4" s="81"/>
      <c r="Z4" s="125"/>
      <c r="AA4" s="4"/>
      <c r="AB4" s="5"/>
      <c r="AC4" s="14"/>
      <c r="AD4" s="14"/>
      <c r="AE4" s="14"/>
      <c r="AG4" s="4"/>
      <c r="AH4" s="5"/>
      <c r="AI4" s="4"/>
      <c r="AJ4" s="5"/>
      <c r="AK4" s="4"/>
      <c r="AL4" s="5"/>
      <c r="AM4" s="4"/>
      <c r="AN4" s="5"/>
      <c r="AO4" s="4"/>
      <c r="AP4" s="5"/>
      <c r="AQ4" s="4"/>
      <c r="AR4" s="5"/>
      <c r="AS4" s="14"/>
      <c r="AT4" s="14"/>
      <c r="AU4" s="14"/>
    </row>
    <row r="5" spans="1:295" ht="21" customHeight="1" thickBot="1" x14ac:dyDescent="0.25">
      <c r="A5" s="120"/>
      <c r="B5" s="95"/>
      <c r="C5" s="95"/>
      <c r="D5" s="95"/>
      <c r="E5" s="95"/>
      <c r="F5" s="96"/>
      <c r="G5" s="98"/>
      <c r="H5" s="39">
        <v>0</v>
      </c>
      <c r="I5" s="39">
        <v>1</v>
      </c>
      <c r="J5" s="39">
        <v>2</v>
      </c>
      <c r="K5" s="98"/>
      <c r="L5" s="39">
        <v>0</v>
      </c>
      <c r="M5" s="39">
        <v>1</v>
      </c>
      <c r="N5" s="39">
        <v>2</v>
      </c>
      <c r="O5" s="98"/>
      <c r="P5" s="39">
        <v>0</v>
      </c>
      <c r="Q5" s="39">
        <v>1</v>
      </c>
      <c r="R5" s="39">
        <v>2</v>
      </c>
      <c r="S5" s="98"/>
      <c r="T5" s="39">
        <v>0</v>
      </c>
      <c r="U5" s="39">
        <v>1</v>
      </c>
      <c r="V5" s="39">
        <v>2</v>
      </c>
      <c r="W5" s="98"/>
      <c r="X5" s="39">
        <v>0</v>
      </c>
      <c r="Y5" s="39">
        <v>1</v>
      </c>
      <c r="Z5" s="33">
        <v>2</v>
      </c>
      <c r="AA5" s="4"/>
      <c r="AB5" s="5"/>
      <c r="AC5" s="14"/>
      <c r="AD5" s="14"/>
      <c r="AE5" s="14"/>
      <c r="AG5" s="4"/>
      <c r="AH5" s="5"/>
      <c r="AI5" s="4"/>
      <c r="AJ5" s="5"/>
      <c r="AK5" s="4"/>
      <c r="AL5" s="5"/>
      <c r="AM5" s="4"/>
      <c r="AN5" s="5"/>
      <c r="AO5" s="4"/>
      <c r="AP5" s="5"/>
      <c r="AQ5" s="4"/>
      <c r="AR5" s="5"/>
      <c r="AS5" s="14"/>
      <c r="AT5" s="14"/>
      <c r="AU5" s="14"/>
    </row>
    <row r="6" spans="1:295" s="18" customFormat="1" ht="21" customHeight="1" x14ac:dyDescent="0.2">
      <c r="A6" s="104" t="s">
        <v>9</v>
      </c>
      <c r="B6" s="105"/>
      <c r="C6" s="83" t="s">
        <v>10</v>
      </c>
      <c r="D6" s="83"/>
      <c r="E6" s="83"/>
      <c r="F6" s="83"/>
      <c r="G6" s="32">
        <f>SUM(広島:神石高原!G5)/4</f>
        <v>29.5</v>
      </c>
      <c r="H6" s="32">
        <f>SUM(広島:神石高原!H5)</f>
        <v>1</v>
      </c>
      <c r="I6" s="32">
        <f>SUM(広島:神石高原!I5)</f>
        <v>2</v>
      </c>
      <c r="J6" s="32">
        <f>SUM(広島:神石高原!J5)</f>
        <v>1</v>
      </c>
      <c r="K6" s="32">
        <f>SUM(広島:神石高原!K5)/2</f>
        <v>28.5</v>
      </c>
      <c r="L6" s="32">
        <f>SUM(広島:神石高原!L5)</f>
        <v>1</v>
      </c>
      <c r="M6" s="32">
        <f>SUM(広島:神石高原!M5)</f>
        <v>2</v>
      </c>
      <c r="N6" s="32">
        <f>SUM(広島:神石高原!N5)</f>
        <v>4</v>
      </c>
      <c r="O6" s="32">
        <f>SUM(広島:神石高原!O5)/3</f>
        <v>21.5</v>
      </c>
      <c r="P6" s="32">
        <f>SUM(広島:神石高原!P5)</f>
        <v>0</v>
      </c>
      <c r="Q6" s="32">
        <f>SUM(広島:神石高原!Q5)</f>
        <v>2</v>
      </c>
      <c r="R6" s="32">
        <f>SUM(広島:神石高原!R5)</f>
        <v>3</v>
      </c>
      <c r="S6" s="32">
        <f>SUM(広島:神石高原!S5)/4</f>
        <v>17.125</v>
      </c>
      <c r="T6" s="32">
        <f>SUM(広島:神石高原!T5)</f>
        <v>1</v>
      </c>
      <c r="U6" s="32">
        <f>SUM(広島:神石高原!U5)</f>
        <v>2</v>
      </c>
      <c r="V6" s="32">
        <f>SUM(広島:神石高原!V5)</f>
        <v>5</v>
      </c>
      <c r="W6" s="32">
        <f>(G6+K6+O6+S6)/4</f>
        <v>24.15625</v>
      </c>
      <c r="X6" s="32">
        <f>H6+L6+P6+T6</f>
        <v>3</v>
      </c>
      <c r="Y6" s="40">
        <f t="shared" ref="Y6:Z21" si="0">I6+M6+Q6+U6</f>
        <v>8</v>
      </c>
      <c r="Z6" s="34">
        <f t="shared" si="0"/>
        <v>13</v>
      </c>
      <c r="AA6" s="15"/>
      <c r="AB6" s="15"/>
      <c r="AC6" s="16"/>
      <c r="AD6" s="16"/>
      <c r="AE6" s="16"/>
      <c r="AF6" s="17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6"/>
      <c r="AT6" s="16"/>
      <c r="AU6" s="16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</row>
    <row r="7" spans="1:295" s="18" customFormat="1" ht="21" customHeight="1" x14ac:dyDescent="0.2">
      <c r="A7" s="106"/>
      <c r="B7" s="87"/>
      <c r="C7" s="84" t="s">
        <v>11</v>
      </c>
      <c r="D7" s="84"/>
      <c r="E7" s="84"/>
      <c r="F7" s="84"/>
      <c r="G7" s="29">
        <f>SUM(広島:神石高原!G6)/22</f>
        <v>28.505606060606059</v>
      </c>
      <c r="H7" s="29">
        <f>SUM(広島:神石高原!H6)</f>
        <v>190</v>
      </c>
      <c r="I7" s="29">
        <f>SUM(広島:神石高原!I6)</f>
        <v>251</v>
      </c>
      <c r="J7" s="29">
        <f>SUM(広島:神石高原!J6)</f>
        <v>77</v>
      </c>
      <c r="K7" s="29">
        <f>SUM(広島:神石高原!K6)/20</f>
        <v>27.780357142857149</v>
      </c>
      <c r="L7" s="29">
        <f>SUM(広島:神石高原!L6)</f>
        <v>143</v>
      </c>
      <c r="M7" s="29">
        <f>SUM(広島:神石高原!M6)</f>
        <v>201</v>
      </c>
      <c r="N7" s="29">
        <f>SUM(広島:神石高原!N6)</f>
        <v>103</v>
      </c>
      <c r="O7" s="29">
        <f>SUM(広島:神石高原!O6)/20</f>
        <v>26.611499999999999</v>
      </c>
      <c r="P7" s="29">
        <f>SUM(広島:神石高原!P6)</f>
        <v>108</v>
      </c>
      <c r="Q7" s="29">
        <f>SUM(広島:神石高原!Q6)</f>
        <v>211</v>
      </c>
      <c r="R7" s="29">
        <f>SUM(広島:神石高原!R6)</f>
        <v>106</v>
      </c>
      <c r="S7" s="29">
        <f>SUM(広島:神石高原!S6)/22</f>
        <v>24.831060606060603</v>
      </c>
      <c r="T7" s="29">
        <f>SUM(広島:神石高原!T6)</f>
        <v>175</v>
      </c>
      <c r="U7" s="29">
        <f>SUM(広島:神石高原!U6)</f>
        <v>353</v>
      </c>
      <c r="V7" s="29">
        <f>SUM(広島:神石高原!V6)</f>
        <v>205</v>
      </c>
      <c r="W7" s="29">
        <f>(G7+K7+O7+S7)/4</f>
        <v>26.932130952380955</v>
      </c>
      <c r="X7" s="43">
        <f t="shared" ref="X7:X21" si="1">H7+L7+P7+T7</f>
        <v>616</v>
      </c>
      <c r="Y7" s="43">
        <f t="shared" si="0"/>
        <v>1016</v>
      </c>
      <c r="Z7" s="26">
        <f>J7+N7+R7+V7</f>
        <v>491</v>
      </c>
      <c r="AA7" s="15"/>
      <c r="AB7" s="15"/>
      <c r="AC7" s="16"/>
      <c r="AD7" s="16"/>
      <c r="AE7" s="16"/>
      <c r="AF7" s="17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6"/>
      <c r="AT7" s="16"/>
      <c r="AU7" s="16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</row>
    <row r="8" spans="1:295" s="18" customFormat="1" ht="21" customHeight="1" x14ac:dyDescent="0.2">
      <c r="A8" s="106"/>
      <c r="B8" s="87"/>
      <c r="C8" s="84" t="s">
        <v>12</v>
      </c>
      <c r="D8" s="84"/>
      <c r="E8" s="84"/>
      <c r="F8" s="84"/>
      <c r="G8" s="29">
        <f>SUM(広島:神石高原!G7)/22</f>
        <v>28.449580419580421</v>
      </c>
      <c r="H8" s="29">
        <f>SUM(広島:神石高原!H7)</f>
        <v>1432</v>
      </c>
      <c r="I8" s="29">
        <f>SUM(広島:神石高原!I7)</f>
        <v>1428</v>
      </c>
      <c r="J8" s="29">
        <f>SUM(広島:神石高原!J7)</f>
        <v>390</v>
      </c>
      <c r="K8" s="29">
        <f>SUM(広島:神石高原!K7)/22</f>
        <v>27.716921511324497</v>
      </c>
      <c r="L8" s="29">
        <f>SUM(広島:神石高原!L7)</f>
        <v>1118</v>
      </c>
      <c r="M8" s="29">
        <f>SUM(広島:神石高原!M7)</f>
        <v>1358</v>
      </c>
      <c r="N8" s="29">
        <f>SUM(広島:神石高原!N7)</f>
        <v>525</v>
      </c>
      <c r="O8" s="29">
        <f>SUM(広島:神石高原!O7)/22</f>
        <v>26.760318589685493</v>
      </c>
      <c r="P8" s="29">
        <f>SUM(広島:神石高原!P7)</f>
        <v>653</v>
      </c>
      <c r="Q8" s="29">
        <f>SUM(広島:神石高原!Q7)</f>
        <v>1008</v>
      </c>
      <c r="R8" s="29">
        <f>SUM(広島:神石高原!R7)</f>
        <v>436</v>
      </c>
      <c r="S8" s="29">
        <f>SUM(広島:神石高原!S7)/22</f>
        <v>24.639164957849172</v>
      </c>
      <c r="T8" s="29">
        <f>SUM(広島:神石高原!T7)</f>
        <v>855</v>
      </c>
      <c r="U8" s="29">
        <f>SUM(広島:神石高原!U7)</f>
        <v>1268</v>
      </c>
      <c r="V8" s="29">
        <f>SUM(広島:神石高原!V7)</f>
        <v>648</v>
      </c>
      <c r="W8" s="29">
        <f t="shared" ref="W8:W21" si="2">(G8+K8+O8+S8)/4</f>
        <v>26.891496369609897</v>
      </c>
      <c r="X8" s="43">
        <f>H8+L8+P8+T8</f>
        <v>4058</v>
      </c>
      <c r="Y8" s="43">
        <f t="shared" si="0"/>
        <v>5062</v>
      </c>
      <c r="Z8" s="26">
        <f t="shared" si="0"/>
        <v>1999</v>
      </c>
      <c r="AA8" s="15"/>
      <c r="AB8" s="15"/>
      <c r="AC8" s="16"/>
      <c r="AD8" s="16"/>
      <c r="AE8" s="16"/>
      <c r="AF8" s="17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6"/>
      <c r="AT8" s="16"/>
      <c r="AU8" s="16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</row>
    <row r="9" spans="1:295" s="19" customFormat="1" ht="21" customHeight="1" thickBot="1" x14ac:dyDescent="0.25">
      <c r="A9" s="107"/>
      <c r="B9" s="108"/>
      <c r="C9" s="109" t="s">
        <v>13</v>
      </c>
      <c r="D9" s="109"/>
      <c r="E9" s="109"/>
      <c r="F9" s="109"/>
      <c r="G9" s="30">
        <f>SUM(広島:神石高原!G8)/22</f>
        <v>28.523636363636363</v>
      </c>
      <c r="H9" s="30">
        <f>SUM(広島:神石高原!H8)</f>
        <v>677</v>
      </c>
      <c r="I9" s="30">
        <f>SUM(広島:神石高原!I8)</f>
        <v>644</v>
      </c>
      <c r="J9" s="30">
        <f>SUM(広島:神石高原!J8)</f>
        <v>157</v>
      </c>
      <c r="K9" s="30">
        <f>SUM(広島:神石高原!K8)/22</f>
        <v>27.869860853432286</v>
      </c>
      <c r="L9" s="30">
        <f>SUM(広島:神石高原!L8)</f>
        <v>737</v>
      </c>
      <c r="M9" s="30">
        <f>SUM(広島:神石高原!M8)</f>
        <v>708</v>
      </c>
      <c r="N9" s="30">
        <f>SUM(広島:神石高原!N8)</f>
        <v>197</v>
      </c>
      <c r="O9" s="30">
        <f>SUM(広島:神石高原!O8)/22</f>
        <v>26.933352272727269</v>
      </c>
      <c r="P9" s="30">
        <f>SUM(広島:神石高原!P8)</f>
        <v>375</v>
      </c>
      <c r="Q9" s="30">
        <f>SUM(広島:神石高原!Q8)</f>
        <v>454</v>
      </c>
      <c r="R9" s="30">
        <f>SUM(広島:神石高原!R8)</f>
        <v>91</v>
      </c>
      <c r="S9" s="30">
        <f>SUM(広島:神石高原!S8)/22</f>
        <v>24.615759927433988</v>
      </c>
      <c r="T9" s="30">
        <f>SUM(広島:神石高原!T8)</f>
        <v>458</v>
      </c>
      <c r="U9" s="30">
        <f>SUM(広島:神石高原!U8)</f>
        <v>695</v>
      </c>
      <c r="V9" s="30">
        <f>SUM(広島:神石高原!V8)</f>
        <v>359</v>
      </c>
      <c r="W9" s="30">
        <f t="shared" si="2"/>
        <v>26.985652354307476</v>
      </c>
      <c r="X9" s="44">
        <f t="shared" si="1"/>
        <v>2247</v>
      </c>
      <c r="Y9" s="44">
        <f t="shared" si="0"/>
        <v>2501</v>
      </c>
      <c r="Z9" s="27">
        <f t="shared" si="0"/>
        <v>804</v>
      </c>
      <c r="AA9" s="15"/>
      <c r="AB9" s="15"/>
      <c r="AC9" s="16"/>
      <c r="AD9" s="16"/>
      <c r="AE9" s="16"/>
      <c r="AF9" s="17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6"/>
      <c r="AT9" s="16"/>
      <c r="AU9" s="16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</row>
    <row r="10" spans="1:295" s="18" customFormat="1" ht="21" customHeight="1" x14ac:dyDescent="0.2">
      <c r="A10" s="111" t="s">
        <v>14</v>
      </c>
      <c r="B10" s="112"/>
      <c r="C10" s="83" t="s">
        <v>15</v>
      </c>
      <c r="D10" s="83"/>
      <c r="E10" s="83"/>
      <c r="F10" s="83"/>
      <c r="G10" s="32">
        <f>SUM(広島:神石高原!G9)/20</f>
        <v>28.524609195402299</v>
      </c>
      <c r="H10" s="32">
        <f>SUM(広島:神石高原!H9)</f>
        <v>630</v>
      </c>
      <c r="I10" s="32">
        <f>SUM(広島:神石高原!I9)</f>
        <v>614</v>
      </c>
      <c r="J10" s="32">
        <f>SUM(広島:神石高原!J9)</f>
        <v>147</v>
      </c>
      <c r="K10" s="32">
        <f>SUM(広島:神石高原!K9)/22</f>
        <v>27.755634249471459</v>
      </c>
      <c r="L10" s="32">
        <f>SUM(広島:神石高原!L9)</f>
        <v>612</v>
      </c>
      <c r="M10" s="32">
        <f>SUM(広島:神石高原!M9)</f>
        <v>644</v>
      </c>
      <c r="N10" s="32">
        <f>SUM(広島:神石高原!N9)</f>
        <v>231</v>
      </c>
      <c r="O10" s="32">
        <f>SUM(広島:神石高原!O9)/22</f>
        <v>26.722692307692306</v>
      </c>
      <c r="P10" s="32">
        <f>SUM(広島:神石高原!P9)</f>
        <v>428</v>
      </c>
      <c r="Q10" s="32">
        <f>SUM(広島:神石高原!Q9)</f>
        <v>510</v>
      </c>
      <c r="R10" s="32">
        <f>SUM(広島:神石高原!R9)</f>
        <v>255</v>
      </c>
      <c r="S10" s="32">
        <f>SUM(広島:神石高原!S9)/22</f>
        <v>24.840943396226411</v>
      </c>
      <c r="T10" s="32">
        <f>SUM(広島:神石高原!T9)</f>
        <v>666</v>
      </c>
      <c r="U10" s="32">
        <f>SUM(広島:神石高原!U9)</f>
        <v>928</v>
      </c>
      <c r="V10" s="32">
        <f>SUM(広島:神石高原!V9)</f>
        <v>493</v>
      </c>
      <c r="W10" s="32">
        <f t="shared" si="2"/>
        <v>26.960969787198117</v>
      </c>
      <c r="X10" s="42">
        <f t="shared" si="1"/>
        <v>2336</v>
      </c>
      <c r="Y10" s="42">
        <f t="shared" si="0"/>
        <v>2696</v>
      </c>
      <c r="Z10" s="34">
        <f t="shared" si="0"/>
        <v>1126</v>
      </c>
      <c r="AA10" s="15"/>
      <c r="AB10" s="15"/>
      <c r="AC10" s="16"/>
      <c r="AD10" s="16"/>
      <c r="AE10" s="16"/>
      <c r="AF10" s="17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6"/>
      <c r="AT10" s="16"/>
      <c r="AU10" s="16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</row>
    <row r="11" spans="1:295" s="18" customFormat="1" ht="21" customHeight="1" x14ac:dyDescent="0.2">
      <c r="A11" s="113"/>
      <c r="B11" s="114"/>
      <c r="C11" s="84" t="s">
        <v>16</v>
      </c>
      <c r="D11" s="84"/>
      <c r="E11" s="84"/>
      <c r="F11" s="84"/>
      <c r="G11" s="29">
        <f>SUM(広島:神石高原!G10)/22</f>
        <v>28.372023172905525</v>
      </c>
      <c r="H11" s="29">
        <f>SUM(広島:神石高原!H10)</f>
        <v>1152</v>
      </c>
      <c r="I11" s="29">
        <f>SUM(広島:神石高原!I10)</f>
        <v>1162</v>
      </c>
      <c r="J11" s="29">
        <f>SUM(広島:神石高原!J10)</f>
        <v>307</v>
      </c>
      <c r="K11" s="29">
        <f>SUM(広島:神石高原!K10)/22</f>
        <v>27.778771929824565</v>
      </c>
      <c r="L11" s="29">
        <f>SUM(広島:神石高原!L10)</f>
        <v>931</v>
      </c>
      <c r="M11" s="29">
        <f>SUM(広島:神石高原!M10)</f>
        <v>1034</v>
      </c>
      <c r="N11" s="29">
        <f>SUM(広島:神石高原!N10)</f>
        <v>361</v>
      </c>
      <c r="O11" s="29">
        <f>SUM(広島:神石高原!O10)/22</f>
        <v>26.810613931523026</v>
      </c>
      <c r="P11" s="29">
        <f>SUM(広島:神石高原!P10)</f>
        <v>461</v>
      </c>
      <c r="Q11" s="29">
        <f>SUM(広島:神石高原!Q10)</f>
        <v>691</v>
      </c>
      <c r="R11" s="29">
        <f>SUM(広島:神石高原!R10)</f>
        <v>290</v>
      </c>
      <c r="S11" s="29">
        <f>SUM(広島:神石高原!S10)/22</f>
        <v>24.93278824833703</v>
      </c>
      <c r="T11" s="29">
        <f>SUM(広島:神石高原!T10)</f>
        <v>471</v>
      </c>
      <c r="U11" s="29">
        <f>SUM(広島:神石高原!U10)</f>
        <v>784</v>
      </c>
      <c r="V11" s="29">
        <f>SUM(広島:神石高原!V10)</f>
        <v>398</v>
      </c>
      <c r="W11" s="29">
        <f t="shared" si="2"/>
        <v>26.973549320647535</v>
      </c>
      <c r="X11" s="43">
        <f t="shared" si="1"/>
        <v>3015</v>
      </c>
      <c r="Y11" s="43">
        <f t="shared" si="0"/>
        <v>3671</v>
      </c>
      <c r="Z11" s="26">
        <f t="shared" si="0"/>
        <v>1356</v>
      </c>
      <c r="AA11" s="15"/>
      <c r="AB11" s="15"/>
      <c r="AC11" s="16"/>
      <c r="AD11" s="16"/>
      <c r="AE11" s="16"/>
      <c r="AF11" s="17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6"/>
      <c r="AT11" s="16"/>
      <c r="AU11" s="16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</row>
    <row r="12" spans="1:295" s="19" customFormat="1" ht="21" customHeight="1" thickBot="1" x14ac:dyDescent="0.25">
      <c r="A12" s="115"/>
      <c r="B12" s="116"/>
      <c r="C12" s="109" t="s">
        <v>17</v>
      </c>
      <c r="D12" s="109"/>
      <c r="E12" s="109"/>
      <c r="F12" s="109"/>
      <c r="G12" s="30">
        <f>SUM(広島:神石高原!G11)/22</f>
        <v>28.690795454545455</v>
      </c>
      <c r="H12" s="30">
        <f>SUM(広島:神石高原!H11)</f>
        <v>523</v>
      </c>
      <c r="I12" s="30">
        <f>SUM(広島:神石高原!I11)</f>
        <v>550</v>
      </c>
      <c r="J12" s="30">
        <f>SUM(広島:神石高原!J11)</f>
        <v>172</v>
      </c>
      <c r="K12" s="30">
        <f>SUM(広島:神石高原!K11)/22</f>
        <v>27.740790513833989</v>
      </c>
      <c r="L12" s="30">
        <f>SUM(広島:神石高原!L11)</f>
        <v>459</v>
      </c>
      <c r="M12" s="30">
        <f>SUM(広島:神石高原!M11)</f>
        <v>584</v>
      </c>
      <c r="N12" s="30">
        <f>SUM(広島:神石高原!N11)</f>
        <v>231</v>
      </c>
      <c r="O12" s="30">
        <f>SUM(広島:神石高原!O11)/22</f>
        <v>27.072929292929299</v>
      </c>
      <c r="P12" s="30">
        <f>SUM(広島:神石高原!P11)</f>
        <v>247</v>
      </c>
      <c r="Q12" s="30">
        <f>SUM(広島:神石高原!Q11)</f>
        <v>353</v>
      </c>
      <c r="R12" s="30">
        <f>SUM(広島:神石高原!R11)</f>
        <v>191</v>
      </c>
      <c r="S12" s="30">
        <f>SUM(広島:神石高原!S11)/22</f>
        <v>23.757754820936643</v>
      </c>
      <c r="T12" s="30">
        <f>SUM(広島:神石高原!T11)</f>
        <v>323</v>
      </c>
      <c r="U12" s="30">
        <f>SUM(広島:神石高原!U11)</f>
        <v>579</v>
      </c>
      <c r="V12" s="30">
        <f>SUM(広島:神石高原!V11)</f>
        <v>299</v>
      </c>
      <c r="W12" s="30">
        <f t="shared" si="2"/>
        <v>26.815567520561345</v>
      </c>
      <c r="X12" s="44">
        <f t="shared" si="1"/>
        <v>1552</v>
      </c>
      <c r="Y12" s="44">
        <f t="shared" si="0"/>
        <v>2066</v>
      </c>
      <c r="Z12" s="27">
        <f t="shared" si="0"/>
        <v>893</v>
      </c>
      <c r="AA12" s="15"/>
      <c r="AB12" s="15"/>
      <c r="AC12" s="16"/>
      <c r="AD12" s="16"/>
      <c r="AE12" s="16"/>
      <c r="AF12" s="17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6"/>
      <c r="AT12" s="16"/>
      <c r="AU12" s="16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</row>
    <row r="13" spans="1:295" s="18" customFormat="1" ht="21" customHeight="1" x14ac:dyDescent="0.2">
      <c r="A13" s="104" t="s">
        <v>18</v>
      </c>
      <c r="B13" s="105"/>
      <c r="C13" s="83" t="s">
        <v>19</v>
      </c>
      <c r="D13" s="83"/>
      <c r="E13" s="83"/>
      <c r="F13" s="83"/>
      <c r="G13" s="32">
        <f>SUM(広島:神石高原!G12)/21</f>
        <v>28.470467836257306</v>
      </c>
      <c r="H13" s="32">
        <f>SUM(広島:神石高原!H12)</f>
        <v>1138</v>
      </c>
      <c r="I13" s="32">
        <f>SUM(広島:神石高原!I12)</f>
        <v>1068</v>
      </c>
      <c r="J13" s="32">
        <f>SUM(広島:神石高原!J12)</f>
        <v>259</v>
      </c>
      <c r="K13" s="32">
        <f>SUM(広島:神石高原!K12)/21</f>
        <v>27.604383851901421</v>
      </c>
      <c r="L13" s="32">
        <f>SUM(広島:神石高原!L12)</f>
        <v>995</v>
      </c>
      <c r="M13" s="32">
        <f>SUM(広島:神石高原!M12)</f>
        <v>1092</v>
      </c>
      <c r="N13" s="32">
        <f>SUM(広島:神石高原!N12)</f>
        <v>400</v>
      </c>
      <c r="O13" s="32">
        <f>SUM(広島:神石高原!O12)/21</f>
        <v>26.849681042228219</v>
      </c>
      <c r="P13" s="32">
        <f>SUM(広島:神石高原!P12)</f>
        <v>600</v>
      </c>
      <c r="Q13" s="32">
        <f>SUM(広島:神石高原!Q12)</f>
        <v>772</v>
      </c>
      <c r="R13" s="32">
        <f>SUM(広島:神石高原!R12)</f>
        <v>372</v>
      </c>
      <c r="S13" s="32">
        <f>SUM(広島:神石高原!S12)/21</f>
        <v>24.370457237621419</v>
      </c>
      <c r="T13" s="32">
        <f>SUM(広島:神石高原!T12)</f>
        <v>888</v>
      </c>
      <c r="U13" s="32">
        <f>SUM(広島:神石高原!U12)</f>
        <v>1359</v>
      </c>
      <c r="V13" s="32">
        <f>SUM(広島:神石高原!V12)</f>
        <v>730</v>
      </c>
      <c r="W13" s="32">
        <f t="shared" si="2"/>
        <v>26.823747492002092</v>
      </c>
      <c r="X13" s="42">
        <f t="shared" si="1"/>
        <v>3621</v>
      </c>
      <c r="Y13" s="42">
        <f t="shared" si="0"/>
        <v>4291</v>
      </c>
      <c r="Z13" s="34">
        <f t="shared" si="0"/>
        <v>1761</v>
      </c>
      <c r="AA13" s="15"/>
      <c r="AB13" s="15"/>
      <c r="AC13" s="16"/>
      <c r="AD13" s="16"/>
      <c r="AE13" s="16"/>
      <c r="AF13" s="17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6"/>
      <c r="AT13" s="16"/>
      <c r="AU13" s="16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</row>
    <row r="14" spans="1:295" s="19" customFormat="1" ht="21" customHeight="1" thickBot="1" x14ac:dyDescent="0.25">
      <c r="A14" s="107"/>
      <c r="B14" s="108"/>
      <c r="C14" s="109" t="s">
        <v>20</v>
      </c>
      <c r="D14" s="109"/>
      <c r="E14" s="109"/>
      <c r="F14" s="109"/>
      <c r="G14" s="30">
        <f>SUM(広島:神石高原!G13)/21</f>
        <v>28.63309523809523</v>
      </c>
      <c r="H14" s="30">
        <f>SUM(広島:神石高原!H13)</f>
        <v>1147</v>
      </c>
      <c r="I14" s="30">
        <f>SUM(広島:神石高原!I13)</f>
        <v>1245</v>
      </c>
      <c r="J14" s="30">
        <f>SUM(広島:神石高原!J13)</f>
        <v>365</v>
      </c>
      <c r="K14" s="30">
        <f>SUM(広島:神石高原!K13)/21</f>
        <v>27.989004329004327</v>
      </c>
      <c r="L14" s="30">
        <f>SUM(広島:神石高原!L13)</f>
        <v>978</v>
      </c>
      <c r="M14" s="30">
        <f>SUM(広島:神石高原!M13)</f>
        <v>1153</v>
      </c>
      <c r="N14" s="30">
        <f>SUM(広島:神石高原!N13)</f>
        <v>411</v>
      </c>
      <c r="O14" s="30">
        <f>SUM(広島:神石高原!O13)/21</f>
        <v>26.789512307338391</v>
      </c>
      <c r="P14" s="30">
        <f>SUM(広島:神石高原!P13)</f>
        <v>519</v>
      </c>
      <c r="Q14" s="30">
        <f>SUM(広島:神石高原!Q13)</f>
        <v>770</v>
      </c>
      <c r="R14" s="30">
        <f>SUM(広島:神石高原!R13)</f>
        <v>355</v>
      </c>
      <c r="S14" s="30">
        <f>SUM(広島:神石高原!S13)/21</f>
        <v>25.05547994807679</v>
      </c>
      <c r="T14" s="30">
        <f>SUM(広島:神石高原!T13)</f>
        <v>564</v>
      </c>
      <c r="U14" s="30">
        <f>SUM(広島:神石高原!U13)</f>
        <v>901</v>
      </c>
      <c r="V14" s="30">
        <f>SUM(広島:神石高原!V13)</f>
        <v>462</v>
      </c>
      <c r="W14" s="30">
        <f t="shared" si="2"/>
        <v>27.116772955628683</v>
      </c>
      <c r="X14" s="44">
        <f t="shared" si="1"/>
        <v>3208</v>
      </c>
      <c r="Y14" s="44">
        <f t="shared" si="0"/>
        <v>4069</v>
      </c>
      <c r="Z14" s="27">
        <f t="shared" si="0"/>
        <v>1593</v>
      </c>
      <c r="AA14" s="15"/>
      <c r="AB14" s="15"/>
      <c r="AC14" s="16"/>
      <c r="AD14" s="16"/>
      <c r="AE14" s="16"/>
      <c r="AF14" s="17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6"/>
      <c r="AT14" s="16"/>
      <c r="AU14" s="16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</row>
    <row r="15" spans="1:295" s="18" customFormat="1" ht="21" customHeight="1" x14ac:dyDescent="0.2">
      <c r="A15" s="104" t="s">
        <v>21</v>
      </c>
      <c r="B15" s="105"/>
      <c r="C15" s="83" t="s">
        <v>19</v>
      </c>
      <c r="D15" s="83"/>
      <c r="E15" s="83"/>
      <c r="F15" s="83"/>
      <c r="G15" s="32">
        <f>SUM(広島:神石高原!G14)/21</f>
        <v>28.432857142857145</v>
      </c>
      <c r="H15" s="32">
        <f>SUM(広島:神石高原!H14)</f>
        <v>1174</v>
      </c>
      <c r="I15" s="32">
        <f>SUM(広島:神石高原!I14)</f>
        <v>1115</v>
      </c>
      <c r="J15" s="32">
        <f>SUM(広島:神石高原!J14)</f>
        <v>278</v>
      </c>
      <c r="K15" s="32">
        <f>SUM(広島:神石高原!K14)/21</f>
        <v>27.716491022638564</v>
      </c>
      <c r="L15" s="32">
        <f>SUM(広島:神石高原!L14)</f>
        <v>1031</v>
      </c>
      <c r="M15" s="32">
        <f>SUM(広島:神石高原!M14)</f>
        <v>1116</v>
      </c>
      <c r="N15" s="32">
        <f>SUM(広島:神石高原!N14)</f>
        <v>411</v>
      </c>
      <c r="O15" s="32">
        <f>SUM(広島:神石高原!O14)/21</f>
        <v>26.880865800865802</v>
      </c>
      <c r="P15" s="32">
        <f>SUM(広島:神石高原!P14)</f>
        <v>617</v>
      </c>
      <c r="Q15" s="32">
        <f>SUM(広島:神石高原!Q14)</f>
        <v>783</v>
      </c>
      <c r="R15" s="32">
        <f>SUM(広島:神石高原!R14)</f>
        <v>398</v>
      </c>
      <c r="S15" s="32">
        <f>SUM(広島:神石高原!S14)/21</f>
        <v>24.205258103241295</v>
      </c>
      <c r="T15" s="32">
        <f>SUM(広島:神石高原!T14)</f>
        <v>872</v>
      </c>
      <c r="U15" s="32">
        <f>SUM(広島:神石高原!U14)</f>
        <v>1346</v>
      </c>
      <c r="V15" s="32">
        <f>SUM(広島:神石高原!V14)</f>
        <v>707</v>
      </c>
      <c r="W15" s="32">
        <f t="shared" si="2"/>
        <v>26.808868017400702</v>
      </c>
      <c r="X15" s="42">
        <f t="shared" si="1"/>
        <v>3694</v>
      </c>
      <c r="Y15" s="42">
        <f t="shared" si="0"/>
        <v>4360</v>
      </c>
      <c r="Z15" s="34">
        <f t="shared" si="0"/>
        <v>1794</v>
      </c>
      <c r="AA15" s="15"/>
      <c r="AB15" s="15"/>
      <c r="AC15" s="16"/>
      <c r="AD15" s="16"/>
      <c r="AE15" s="16"/>
      <c r="AF15" s="17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6"/>
      <c r="AT15" s="16"/>
      <c r="AU15" s="16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</row>
    <row r="16" spans="1:295" s="19" customFormat="1" ht="21" customHeight="1" thickBot="1" x14ac:dyDescent="0.25">
      <c r="A16" s="107"/>
      <c r="B16" s="108"/>
      <c r="C16" s="110" t="s">
        <v>20</v>
      </c>
      <c r="D16" s="110"/>
      <c r="E16" s="110"/>
      <c r="F16" s="110"/>
      <c r="G16" s="30">
        <f>SUM(広島:神石高原!G15)/21</f>
        <v>28.655820105820105</v>
      </c>
      <c r="H16" s="30">
        <f>SUM(広島:神石高原!H15)</f>
        <v>1109</v>
      </c>
      <c r="I16" s="30">
        <f>SUM(広島:神石高原!I15)</f>
        <v>1191</v>
      </c>
      <c r="J16" s="30">
        <f>SUM(広島:神石高原!J15)</f>
        <v>345</v>
      </c>
      <c r="K16" s="30">
        <f>SUM(広島:神石高原!K15)/21</f>
        <v>27.879677419354842</v>
      </c>
      <c r="L16" s="30">
        <f>SUM(広島:神石高原!L15)</f>
        <v>942</v>
      </c>
      <c r="M16" s="30">
        <f>SUM(広島:神石高原!M15)</f>
        <v>1128</v>
      </c>
      <c r="N16" s="30">
        <f>SUM(広島:神石高原!N15)</f>
        <v>140</v>
      </c>
      <c r="O16" s="30">
        <f>SUM(広島:神石高原!O15)/21</f>
        <v>26.869337474120087</v>
      </c>
      <c r="P16" s="30">
        <f>SUM(広島:神石高原!P15)</f>
        <v>505</v>
      </c>
      <c r="Q16" s="30">
        <f>SUM(広島:神石高原!Q15)</f>
        <v>765</v>
      </c>
      <c r="R16" s="30">
        <f>SUM(広島:神石高原!R15)</f>
        <v>330</v>
      </c>
      <c r="S16" s="30">
        <f>SUM(広島:神石高原!S15)/21</f>
        <v>25.166446886446888</v>
      </c>
      <c r="T16" s="30">
        <f>SUM(広島:神石高原!T15)</f>
        <v>590</v>
      </c>
      <c r="U16" s="30">
        <f>SUM(広島:神石高原!U15)</f>
        <v>926</v>
      </c>
      <c r="V16" s="30">
        <f>SUM(広島:神石高原!V15)</f>
        <v>487</v>
      </c>
      <c r="W16" s="30">
        <f t="shared" si="2"/>
        <v>27.142820471435481</v>
      </c>
      <c r="X16" s="44">
        <f t="shared" si="1"/>
        <v>3146</v>
      </c>
      <c r="Y16" s="44">
        <f t="shared" si="0"/>
        <v>4010</v>
      </c>
      <c r="Z16" s="27">
        <f t="shared" si="0"/>
        <v>1302</v>
      </c>
      <c r="AA16" s="15"/>
      <c r="AB16" s="15"/>
      <c r="AC16" s="16"/>
      <c r="AD16" s="16"/>
      <c r="AE16" s="16"/>
      <c r="AF16" s="17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6"/>
      <c r="AU16" s="16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</row>
    <row r="17" spans="1:295" s="18" customFormat="1" ht="21" customHeight="1" x14ac:dyDescent="0.2">
      <c r="A17" s="104" t="s">
        <v>22</v>
      </c>
      <c r="B17" s="105"/>
      <c r="C17" s="83" t="s">
        <v>23</v>
      </c>
      <c r="D17" s="83"/>
      <c r="E17" s="83"/>
      <c r="F17" s="83"/>
      <c r="G17" s="32">
        <f>SUM(広島:神石高原!G16)/19</f>
        <v>28.555438596491225</v>
      </c>
      <c r="H17" s="32">
        <f>SUM(広島:神石高原!H16)</f>
        <v>169</v>
      </c>
      <c r="I17" s="32">
        <f>SUM(広島:神石高原!I16)</f>
        <v>270</v>
      </c>
      <c r="J17" s="32">
        <f>SUM(広島:神石高原!J16)</f>
        <v>122</v>
      </c>
      <c r="K17" s="32">
        <f>SUM(広島:神石高原!K16)/21</f>
        <v>27.719084249084251</v>
      </c>
      <c r="L17" s="32">
        <f>SUM(広島:神石高原!L16)</f>
        <v>137</v>
      </c>
      <c r="M17" s="32">
        <f>SUM(広島:神石高原!M16)</f>
        <v>209</v>
      </c>
      <c r="N17" s="32">
        <f>SUM(広島:神石高原!N16)</f>
        <v>184</v>
      </c>
      <c r="O17" s="32">
        <f>SUM(広島:神石高原!O16)/19</f>
        <v>25.717543859649126</v>
      </c>
      <c r="P17" s="32">
        <f>SUM(広島:神石高原!P16)</f>
        <v>59</v>
      </c>
      <c r="Q17" s="32">
        <f>SUM(広島:神石高原!Q16)</f>
        <v>129</v>
      </c>
      <c r="R17" s="32">
        <f>SUM(広島:神石高原!R16)</f>
        <v>118</v>
      </c>
      <c r="S17" s="32">
        <f>SUM(広島:神石高原!S16)/19</f>
        <v>21.645864661654134</v>
      </c>
      <c r="T17" s="32">
        <f>SUM(広島:神石高原!T16)</f>
        <v>65</v>
      </c>
      <c r="U17" s="32">
        <f>SUM(広島:神石高原!U16)</f>
        <v>110</v>
      </c>
      <c r="V17" s="32">
        <f>SUM(広島:神石高原!V16)</f>
        <v>106</v>
      </c>
      <c r="W17" s="32">
        <f t="shared" si="2"/>
        <v>25.909482841719683</v>
      </c>
      <c r="X17" s="42">
        <f t="shared" si="1"/>
        <v>430</v>
      </c>
      <c r="Y17" s="42">
        <f t="shared" si="0"/>
        <v>718</v>
      </c>
      <c r="Z17" s="34">
        <f t="shared" si="0"/>
        <v>530</v>
      </c>
      <c r="AA17" s="15"/>
      <c r="AB17" s="15"/>
      <c r="AC17" s="16"/>
      <c r="AD17" s="16"/>
      <c r="AE17" s="16"/>
      <c r="AF17" s="17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6"/>
      <c r="AU17" s="16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</row>
    <row r="18" spans="1:295" s="18" customFormat="1" ht="21" customHeight="1" x14ac:dyDescent="0.2">
      <c r="A18" s="106"/>
      <c r="B18" s="87"/>
      <c r="C18" s="84" t="s">
        <v>24</v>
      </c>
      <c r="D18" s="84"/>
      <c r="E18" s="84"/>
      <c r="F18" s="84"/>
      <c r="G18" s="29">
        <f>SUM(広島:神石高原!G17)/21</f>
        <v>28.432222222222226</v>
      </c>
      <c r="H18" s="29">
        <f>SUM(広島:神石高原!H17)</f>
        <v>477</v>
      </c>
      <c r="I18" s="29">
        <f>SUM(広島:神石高原!I17)</f>
        <v>541</v>
      </c>
      <c r="J18" s="29">
        <f>SUM(広島:神石高原!J17)</f>
        <v>165</v>
      </c>
      <c r="K18" s="29">
        <f>SUM(広島:神石高原!K17)/20</f>
        <v>27.715749999999996</v>
      </c>
      <c r="L18" s="29">
        <f>SUM(広島:神石高原!L17)</f>
        <v>388</v>
      </c>
      <c r="M18" s="29">
        <f>SUM(広島:神石高原!M17)</f>
        <v>512</v>
      </c>
      <c r="N18" s="29">
        <f>SUM(広島:神石高原!N17)</f>
        <v>237</v>
      </c>
      <c r="O18" s="29">
        <f>SUM(広島:神石高原!O17)/22</f>
        <v>26.814664031620556</v>
      </c>
      <c r="P18" s="29">
        <f>SUM(広島:神石高原!P17)</f>
        <v>234</v>
      </c>
      <c r="Q18" s="29">
        <f>SUM(広島:神石高原!Q17)</f>
        <v>364</v>
      </c>
      <c r="R18" s="29">
        <f>SUM(広島:神石高原!R17)</f>
        <v>210</v>
      </c>
      <c r="S18" s="29">
        <f>SUM(広島:神石高原!S17)/22</f>
        <v>24.549761904761905</v>
      </c>
      <c r="T18" s="29">
        <f>SUM(広島:神石高原!T17)</f>
        <v>383</v>
      </c>
      <c r="U18" s="29">
        <f>SUM(広島:神石高原!U17)</f>
        <v>634</v>
      </c>
      <c r="V18" s="29">
        <f>SUM(広島:神石高原!V17)</f>
        <v>420</v>
      </c>
      <c r="W18" s="29">
        <f t="shared" si="2"/>
        <v>26.878099539651171</v>
      </c>
      <c r="X18" s="43">
        <f t="shared" si="1"/>
        <v>1482</v>
      </c>
      <c r="Y18" s="43">
        <f t="shared" si="0"/>
        <v>2051</v>
      </c>
      <c r="Z18" s="26">
        <f t="shared" si="0"/>
        <v>1032</v>
      </c>
      <c r="AA18" s="15"/>
      <c r="AB18" s="15"/>
      <c r="AC18" s="16"/>
      <c r="AD18" s="16"/>
      <c r="AE18" s="16"/>
      <c r="AF18" s="17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6"/>
      <c r="AU18" s="16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</row>
    <row r="19" spans="1:295" s="19" customFormat="1" ht="21" customHeight="1" thickBot="1" x14ac:dyDescent="0.25">
      <c r="A19" s="107"/>
      <c r="B19" s="108"/>
      <c r="C19" s="109" t="s">
        <v>25</v>
      </c>
      <c r="D19" s="109"/>
      <c r="E19" s="109"/>
      <c r="F19" s="109"/>
      <c r="G19" s="30">
        <f>SUM(広島:神石高原!G18)/22</f>
        <v>28.534688995215308</v>
      </c>
      <c r="H19" s="30">
        <f>SUM(広島:神石高原!H18)</f>
        <v>1656</v>
      </c>
      <c r="I19" s="30">
        <f>SUM(広島:神石高原!I18)</f>
        <v>1525</v>
      </c>
      <c r="J19" s="30">
        <f>SUM(広島:神石高原!J18)</f>
        <v>338</v>
      </c>
      <c r="K19" s="30">
        <f>SUM(広島:神石高原!K18)/22</f>
        <v>27.942527716186252</v>
      </c>
      <c r="L19" s="30">
        <f>SUM(広島:神石高原!L18)</f>
        <v>1476</v>
      </c>
      <c r="M19" s="30">
        <f>SUM(広島:神石高原!M18)</f>
        <v>1505</v>
      </c>
      <c r="N19" s="30">
        <f>SUM(広島:神石高原!N18)</f>
        <v>450</v>
      </c>
      <c r="O19" s="30">
        <f>SUM(広島:神石高原!O18)/22</f>
        <v>26.984873737373736</v>
      </c>
      <c r="P19" s="30">
        <f>SUM(広島:神石高原!P18)</f>
        <v>843</v>
      </c>
      <c r="Q19" s="30">
        <f>SUM(広島:神石高原!Q18)</f>
        <v>1088</v>
      </c>
      <c r="R19" s="30">
        <f>SUM(広島:神石高原!R18)</f>
        <v>416</v>
      </c>
      <c r="S19" s="30">
        <f>SUM(広島:神石高原!S18)/22</f>
        <v>24.835690957297235</v>
      </c>
      <c r="T19" s="30">
        <f>SUM(広島:神石高原!T18)</f>
        <v>1039</v>
      </c>
      <c r="U19" s="30">
        <f>SUM(広島:神石高原!U18)</f>
        <v>1563</v>
      </c>
      <c r="V19" s="30">
        <f>SUM(広島:神石高原!V18)</f>
        <v>685</v>
      </c>
      <c r="W19" s="30">
        <f t="shared" si="2"/>
        <v>27.074445351518133</v>
      </c>
      <c r="X19" s="44">
        <f t="shared" si="1"/>
        <v>5014</v>
      </c>
      <c r="Y19" s="44">
        <f t="shared" si="0"/>
        <v>5681</v>
      </c>
      <c r="Z19" s="27">
        <f t="shared" si="0"/>
        <v>1889</v>
      </c>
      <c r="AA19" s="15"/>
      <c r="AB19" s="15"/>
      <c r="AC19" s="16"/>
      <c r="AD19" s="16"/>
      <c r="AE19" s="16"/>
      <c r="AF19" s="17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6"/>
      <c r="AT19" s="16"/>
      <c r="AU19" s="16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</row>
    <row r="20" spans="1:295" s="38" customFormat="1" ht="21" customHeight="1" x14ac:dyDescent="0.2">
      <c r="A20" s="104" t="s">
        <v>26</v>
      </c>
      <c r="B20" s="105"/>
      <c r="C20" s="83" t="s">
        <v>19</v>
      </c>
      <c r="D20" s="83"/>
      <c r="E20" s="83"/>
      <c r="F20" s="83"/>
      <c r="G20" s="32">
        <f>SUM(広島:神石高原!G19)/20</f>
        <v>28.480579365079365</v>
      </c>
      <c r="H20" s="32">
        <f>SUM(広島:神石高原!H19)</f>
        <v>1546</v>
      </c>
      <c r="I20" s="32">
        <f>SUM(広島:神石高原!I19)</f>
        <v>1481</v>
      </c>
      <c r="J20" s="32">
        <f>SUM(広島:神石高原!J19)</f>
        <v>359</v>
      </c>
      <c r="K20" s="32">
        <f>SUM(広島:神石高原!K19)/21</f>
        <v>27.809937246216318</v>
      </c>
      <c r="L20" s="32">
        <f>SUM(広島:神石高原!L19)</f>
        <v>1500</v>
      </c>
      <c r="M20" s="32">
        <f>SUM(広島:神石高原!M19)</f>
        <v>1622</v>
      </c>
      <c r="N20" s="32">
        <f>SUM(広島:神石高原!N19)</f>
        <v>575</v>
      </c>
      <c r="O20" s="32">
        <f>SUM(広島:神石高原!O19)/21</f>
        <v>26.740590717299579</v>
      </c>
      <c r="P20" s="32">
        <f>SUM(広島:神石高原!P19)</f>
        <v>925</v>
      </c>
      <c r="Q20" s="32">
        <f>SUM(広島:神石高原!Q19)</f>
        <v>1194</v>
      </c>
      <c r="R20" s="32">
        <f>SUM(広島:神石高原!R19)</f>
        <v>561</v>
      </c>
      <c r="S20" s="32">
        <f>SUM(広島:神石高原!S19)/21</f>
        <v>24.504401611189365</v>
      </c>
      <c r="T20" s="32">
        <f>SUM(広島:神石高原!T19)</f>
        <v>1284</v>
      </c>
      <c r="U20" s="32">
        <f>SUM(広島:神石高原!U19)</f>
        <v>1956</v>
      </c>
      <c r="V20" s="32">
        <f>SUM(広島:神石高原!V19)</f>
        <v>991</v>
      </c>
      <c r="W20" s="32">
        <f t="shared" si="2"/>
        <v>26.883877234946159</v>
      </c>
      <c r="X20" s="42">
        <f t="shared" si="1"/>
        <v>5255</v>
      </c>
      <c r="Y20" s="42">
        <f t="shared" si="0"/>
        <v>6253</v>
      </c>
      <c r="Z20" s="34">
        <f t="shared" si="0"/>
        <v>2486</v>
      </c>
      <c r="AA20" s="35"/>
      <c r="AB20" s="35"/>
      <c r="AC20" s="36"/>
      <c r="AD20" s="36"/>
      <c r="AE20" s="36"/>
      <c r="AF20" s="37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6"/>
      <c r="AT20" s="36"/>
      <c r="AU20" s="36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</row>
    <row r="21" spans="1:295" s="38" customFormat="1" ht="21" customHeight="1" thickBot="1" x14ac:dyDescent="0.25">
      <c r="A21" s="107"/>
      <c r="B21" s="108"/>
      <c r="C21" s="109" t="s">
        <v>20</v>
      </c>
      <c r="D21" s="109"/>
      <c r="E21" s="109"/>
      <c r="F21" s="109"/>
      <c r="G21" s="30">
        <f>SUM(広島:神石高原!G20)/20</f>
        <v>28.525500000000001</v>
      </c>
      <c r="H21" s="30">
        <f>SUM(広島:神石高原!H20)</f>
        <v>716</v>
      </c>
      <c r="I21" s="30">
        <f>SUM(広島:神石高原!I20)</f>
        <v>808</v>
      </c>
      <c r="J21" s="30">
        <f>SUM(広島:神石高原!J20)</f>
        <v>257</v>
      </c>
      <c r="K21" s="30">
        <f>SUM(広島:神石高原!K20)/20</f>
        <v>27.810472972972967</v>
      </c>
      <c r="L21" s="30">
        <f>SUM(広島:神石高原!L20)</f>
        <v>456</v>
      </c>
      <c r="M21" s="30">
        <f>SUM(広島:神石高原!M20)</f>
        <v>610</v>
      </c>
      <c r="N21" s="30">
        <f>SUM(広島:神石高原!N20)</f>
        <v>236</v>
      </c>
      <c r="O21" s="30">
        <f>SUM(広島:神石高原!O20)/19</f>
        <v>26.967894736842105</v>
      </c>
      <c r="P21" s="30">
        <f>SUM(広島:神石高原!P20)</f>
        <v>183</v>
      </c>
      <c r="Q21" s="30">
        <f>SUM(広島:神石高原!Q20)</f>
        <v>333</v>
      </c>
      <c r="R21" s="30">
        <f>SUM(広島:神石高原!R20)</f>
        <v>157</v>
      </c>
      <c r="S21" s="30">
        <f>SUM(広島:神石高原!S20)/21</f>
        <v>25.054761904761904</v>
      </c>
      <c r="T21" s="30">
        <f>SUM(広島:神石高原!T20)</f>
        <v>167</v>
      </c>
      <c r="U21" s="30">
        <f>SUM(広島:神石高原!U20)</f>
        <v>280</v>
      </c>
      <c r="V21" s="30">
        <f>SUM(広島:神石高原!V20)</f>
        <v>184</v>
      </c>
      <c r="W21" s="30">
        <f t="shared" si="2"/>
        <v>27.089657403644246</v>
      </c>
      <c r="X21" s="44">
        <f t="shared" si="1"/>
        <v>1522</v>
      </c>
      <c r="Y21" s="44">
        <f t="shared" si="0"/>
        <v>2031</v>
      </c>
      <c r="Z21" s="27">
        <f t="shared" si="0"/>
        <v>834</v>
      </c>
      <c r="AA21" s="35"/>
      <c r="AB21" s="35"/>
      <c r="AC21" s="36"/>
      <c r="AD21" s="36"/>
      <c r="AE21" s="36"/>
      <c r="AF21" s="37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6"/>
      <c r="AT21" s="36"/>
      <c r="AU21" s="36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</row>
    <row r="22" spans="1:295" s="18" customFormat="1" ht="21" customHeight="1" x14ac:dyDescent="0.2">
      <c r="A22" s="20"/>
      <c r="B22" s="20"/>
      <c r="C22" s="20"/>
      <c r="D22" s="20"/>
      <c r="E22" s="20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5"/>
      <c r="AB22" s="15"/>
      <c r="AC22" s="16"/>
      <c r="AD22" s="16"/>
      <c r="AE22" s="16"/>
      <c r="AF22" s="17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6"/>
      <c r="AT22" s="16"/>
      <c r="AU22" s="16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</row>
    <row r="23" spans="1:295" s="18" customFormat="1" ht="21" customHeight="1" x14ac:dyDescent="0.2">
      <c r="A23" s="22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3" t="s">
        <v>28</v>
      </c>
      <c r="Y23" s="20"/>
      <c r="Z23" s="20"/>
      <c r="AA23" s="15"/>
      <c r="AB23" s="15"/>
      <c r="AC23" s="16"/>
      <c r="AD23" s="16"/>
      <c r="AE23" s="16"/>
      <c r="AF23" s="17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6"/>
      <c r="AT23" s="16"/>
      <c r="AU23" s="16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</row>
    <row r="24" spans="1:295" s="18" customFormat="1" ht="23.25" customHeight="1" x14ac:dyDescent="0.2">
      <c r="A24" s="102" t="s">
        <v>1</v>
      </c>
      <c r="B24" s="102"/>
      <c r="C24" s="102"/>
      <c r="D24" s="102"/>
      <c r="E24" s="102"/>
      <c r="F24" s="102"/>
      <c r="G24" s="100" t="s">
        <v>29</v>
      </c>
      <c r="H24" s="101"/>
      <c r="I24" s="100" t="s">
        <v>30</v>
      </c>
      <c r="J24" s="103"/>
      <c r="K24" s="103"/>
      <c r="L24" s="103"/>
      <c r="M24" s="101"/>
      <c r="N24" s="100" t="s">
        <v>31</v>
      </c>
      <c r="O24" s="103"/>
      <c r="P24" s="101"/>
      <c r="Q24" s="100" t="s">
        <v>32</v>
      </c>
      <c r="R24" s="103"/>
      <c r="S24" s="101"/>
      <c r="T24" s="100" t="s">
        <v>33</v>
      </c>
      <c r="U24" s="103"/>
      <c r="V24" s="101"/>
      <c r="W24" s="100" t="s">
        <v>34</v>
      </c>
      <c r="X24" s="101"/>
      <c r="Y24" s="24"/>
      <c r="Z24" s="24"/>
      <c r="AA24" s="17"/>
      <c r="AB24" s="17"/>
      <c r="AC24" s="16"/>
      <c r="AD24" s="16"/>
      <c r="AE24" s="16"/>
      <c r="AF24" s="17"/>
      <c r="AG24" s="25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6"/>
      <c r="AT24" s="16"/>
      <c r="AU24" s="16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</row>
    <row r="25" spans="1:295" s="18" customFormat="1" ht="21" customHeight="1" x14ac:dyDescent="0.2">
      <c r="A25" s="87" t="s">
        <v>35</v>
      </c>
      <c r="B25" s="87"/>
      <c r="C25" s="87" t="s">
        <v>36</v>
      </c>
      <c r="D25" s="87"/>
      <c r="E25" s="87"/>
      <c r="F25" s="87"/>
      <c r="G25" s="85">
        <f>SUM(広島:神石高原!G24:H24)</f>
        <v>273</v>
      </c>
      <c r="H25" s="86"/>
      <c r="I25" s="85">
        <f>SUM(広島:神石高原!I24:M24)</f>
        <v>85</v>
      </c>
      <c r="J25" s="88"/>
      <c r="K25" s="88"/>
      <c r="L25" s="88"/>
      <c r="M25" s="86"/>
      <c r="N25" s="85">
        <f>SUM(広島:神石高原!N24:P24)</f>
        <v>96</v>
      </c>
      <c r="O25" s="88"/>
      <c r="P25" s="86"/>
      <c r="Q25" s="85">
        <f>SUM(広島:神石高原!Q24:S24)</f>
        <v>139</v>
      </c>
      <c r="R25" s="88"/>
      <c r="S25" s="86"/>
      <c r="T25" s="85">
        <f>SUM(広島:神石高原!T24:V24)</f>
        <v>6</v>
      </c>
      <c r="U25" s="88"/>
      <c r="V25" s="86"/>
      <c r="W25" s="85">
        <f>SUM(広島:神石高原!W24:X24)</f>
        <v>733</v>
      </c>
      <c r="X25" s="86"/>
      <c r="Y25" s="20"/>
      <c r="Z25" s="20"/>
      <c r="AA25" s="15"/>
      <c r="AB25" s="15"/>
      <c r="AC25" s="16"/>
      <c r="AD25" s="16"/>
      <c r="AE25" s="16"/>
      <c r="AF25" s="17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6"/>
      <c r="AT25" s="16"/>
      <c r="AU25" s="16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</row>
    <row r="26" spans="1:295" s="18" customFormat="1" ht="21" customHeight="1" x14ac:dyDescent="0.2">
      <c r="A26" s="87"/>
      <c r="B26" s="87"/>
      <c r="C26" s="87" t="s">
        <v>37</v>
      </c>
      <c r="D26" s="87"/>
      <c r="E26" s="87"/>
      <c r="F26" s="87"/>
      <c r="G26" s="85">
        <f>SUM(広島:神石高原!G25:H25)</f>
        <v>494</v>
      </c>
      <c r="H26" s="86"/>
      <c r="I26" s="85">
        <f>SUM(広島:神石高原!I25:M25)</f>
        <v>142</v>
      </c>
      <c r="J26" s="88"/>
      <c r="K26" s="88"/>
      <c r="L26" s="88"/>
      <c r="M26" s="86"/>
      <c r="N26" s="85">
        <f>SUM(広島:神石高原!N25:P25)</f>
        <v>142</v>
      </c>
      <c r="O26" s="88"/>
      <c r="P26" s="86"/>
      <c r="Q26" s="85">
        <f>SUM(広島:神石高原!Q25:S25)</f>
        <v>222</v>
      </c>
      <c r="R26" s="88"/>
      <c r="S26" s="86"/>
      <c r="T26" s="85">
        <f>SUM(広島:神石高原!T25:V25)</f>
        <v>9</v>
      </c>
      <c r="U26" s="88"/>
      <c r="V26" s="86"/>
      <c r="W26" s="85">
        <f>SUM(広島:神石高原!W25:X25)</f>
        <v>1071</v>
      </c>
      <c r="X26" s="86"/>
      <c r="Y26" s="20"/>
      <c r="Z26" s="20"/>
      <c r="AA26" s="15"/>
      <c r="AB26" s="15"/>
      <c r="AC26" s="16"/>
      <c r="AD26" s="16"/>
      <c r="AE26" s="16"/>
      <c r="AF26" s="17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6"/>
      <c r="AT26" s="16"/>
      <c r="AU26" s="16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</row>
    <row r="27" spans="1:295" s="18" customFormat="1" ht="21" customHeight="1" x14ac:dyDescent="0.2">
      <c r="A27" s="87"/>
      <c r="B27" s="87"/>
      <c r="C27" s="87" t="s">
        <v>38</v>
      </c>
      <c r="D27" s="87"/>
      <c r="E27" s="87"/>
      <c r="F27" s="87"/>
      <c r="G27" s="85">
        <f>SUM(広島:神石高原!G26:H26)</f>
        <v>244</v>
      </c>
      <c r="H27" s="86"/>
      <c r="I27" s="85">
        <f>SUM(広島:神石高原!I26:M26)</f>
        <v>123</v>
      </c>
      <c r="J27" s="88"/>
      <c r="K27" s="88"/>
      <c r="L27" s="88"/>
      <c r="M27" s="86"/>
      <c r="N27" s="85">
        <f>SUM(広島:神石高原!N26:P26)</f>
        <v>85</v>
      </c>
      <c r="O27" s="88"/>
      <c r="P27" s="86"/>
      <c r="Q27" s="85">
        <f>SUM(広島:神石高原!Q26:S26)</f>
        <v>101</v>
      </c>
      <c r="R27" s="88"/>
      <c r="S27" s="86"/>
      <c r="T27" s="85">
        <f>SUM(広島:神石高原!T26:V26)</f>
        <v>2</v>
      </c>
      <c r="U27" s="88"/>
      <c r="V27" s="86"/>
      <c r="W27" s="85">
        <f>SUM(広島:神石高原!W26:X26)</f>
        <v>486</v>
      </c>
      <c r="X27" s="86"/>
      <c r="Y27" s="20"/>
      <c r="Z27" s="20"/>
      <c r="AA27" s="15"/>
      <c r="AB27" s="15"/>
      <c r="AC27" s="16"/>
      <c r="AD27" s="16"/>
      <c r="AE27" s="16"/>
      <c r="AF27" s="17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6"/>
      <c r="AT27" s="16"/>
      <c r="AU27" s="16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</row>
  </sheetData>
  <mergeCells count="67">
    <mergeCell ref="S3:V3"/>
    <mergeCell ref="W3:Z3"/>
    <mergeCell ref="G4:G5"/>
    <mergeCell ref="H4:J4"/>
    <mergeCell ref="K4:K5"/>
    <mergeCell ref="L4:N4"/>
    <mergeCell ref="P4:R4"/>
    <mergeCell ref="S4:S5"/>
    <mergeCell ref="T4:V4"/>
    <mergeCell ref="W4:W5"/>
    <mergeCell ref="X4:Z4"/>
    <mergeCell ref="A10:B12"/>
    <mergeCell ref="C10:F10"/>
    <mergeCell ref="C11:F11"/>
    <mergeCell ref="C12:F12"/>
    <mergeCell ref="O4:O5"/>
    <mergeCell ref="A3:F5"/>
    <mergeCell ref="G3:J3"/>
    <mergeCell ref="K3:N3"/>
    <mergeCell ref="O3:R3"/>
    <mergeCell ref="A6:B9"/>
    <mergeCell ref="C6:F6"/>
    <mergeCell ref="C7:F7"/>
    <mergeCell ref="C8:F8"/>
    <mergeCell ref="C9:F9"/>
    <mergeCell ref="A13:B14"/>
    <mergeCell ref="C13:F13"/>
    <mergeCell ref="C14:F14"/>
    <mergeCell ref="A15:B16"/>
    <mergeCell ref="C15:F15"/>
    <mergeCell ref="C16:F16"/>
    <mergeCell ref="T24:V24"/>
    <mergeCell ref="A17:B19"/>
    <mergeCell ref="C17:F17"/>
    <mergeCell ref="C18:F18"/>
    <mergeCell ref="C19:F19"/>
    <mergeCell ref="A20:B21"/>
    <mergeCell ref="C20:F20"/>
    <mergeCell ref="C21:F21"/>
    <mergeCell ref="W26:X26"/>
    <mergeCell ref="W24:X24"/>
    <mergeCell ref="A25:B27"/>
    <mergeCell ref="C25:F25"/>
    <mergeCell ref="G25:H25"/>
    <mergeCell ref="I25:M25"/>
    <mergeCell ref="N25:P25"/>
    <mergeCell ref="Q25:S25"/>
    <mergeCell ref="T25:V25"/>
    <mergeCell ref="W25:X25"/>
    <mergeCell ref="C26:F26"/>
    <mergeCell ref="A24:F24"/>
    <mergeCell ref="G24:H24"/>
    <mergeCell ref="I24:M24"/>
    <mergeCell ref="N24:P24"/>
    <mergeCell ref="Q24:S24"/>
    <mergeCell ref="G26:H26"/>
    <mergeCell ref="I26:M26"/>
    <mergeCell ref="N26:P26"/>
    <mergeCell ref="Q26:S26"/>
    <mergeCell ref="T26:V26"/>
    <mergeCell ref="W27:X27"/>
    <mergeCell ref="C27:F27"/>
    <mergeCell ref="G27:H27"/>
    <mergeCell ref="I27:M27"/>
    <mergeCell ref="N27:P27"/>
    <mergeCell ref="Q27:S27"/>
    <mergeCell ref="T27:V27"/>
  </mergeCells>
  <phoneticPr fontId="4"/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headerFooter>
    <oddHeader>&amp;R&amp;12集計表２</oddHead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16" sqref="A16:XFD16"/>
    </sheetView>
  </sheetViews>
  <sheetFormatPr defaultColWidth="9.36328125" defaultRowHeight="13" x14ac:dyDescent="0.2"/>
  <cols>
    <col min="1" max="6" width="8.26953125" style="12" customWidth="1"/>
    <col min="7" max="7" width="11.54296875" style="12" customWidth="1"/>
    <col min="8" max="10" width="6.08984375" style="12" customWidth="1"/>
    <col min="11" max="11" width="11.54296875" style="12" customWidth="1"/>
    <col min="12" max="14" width="5.54296875" style="12" customWidth="1"/>
    <col min="15" max="15" width="11.54296875" style="12" customWidth="1"/>
    <col min="16" max="18" width="5.54296875" style="12" customWidth="1"/>
    <col min="19" max="19" width="11.54296875" style="12" customWidth="1"/>
    <col min="20" max="22" width="5.54296875" style="12" customWidth="1"/>
    <col min="23" max="23" width="11.54296875" style="12" customWidth="1"/>
    <col min="24" max="26" width="5.54296875" style="12" customWidth="1"/>
    <col min="27" max="27" width="8.26953125" style="12" customWidth="1"/>
    <col min="28" max="16384" width="9.36328125" style="12"/>
  </cols>
  <sheetData>
    <row r="1" spans="1:47" ht="24" customHeight="1" x14ac:dyDescent="0.2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6" t="s">
        <v>106</v>
      </c>
      <c r="X1" s="127"/>
      <c r="Y1" s="127"/>
      <c r="Z1" s="127"/>
    </row>
    <row r="2" spans="1:47" ht="21" customHeight="1" x14ac:dyDescent="0.2">
      <c r="A2" s="91" t="s">
        <v>1</v>
      </c>
      <c r="B2" s="92"/>
      <c r="C2" s="92"/>
      <c r="D2" s="92"/>
      <c r="E2" s="92"/>
      <c r="F2" s="93"/>
      <c r="G2" s="78" t="s">
        <v>2</v>
      </c>
      <c r="H2" s="90"/>
      <c r="I2" s="90"/>
      <c r="J2" s="79"/>
      <c r="K2" s="78" t="s">
        <v>3</v>
      </c>
      <c r="L2" s="90"/>
      <c r="M2" s="90"/>
      <c r="N2" s="79"/>
      <c r="O2" s="78" t="s">
        <v>4</v>
      </c>
      <c r="P2" s="90"/>
      <c r="Q2" s="90"/>
      <c r="R2" s="79"/>
      <c r="S2" s="78" t="s">
        <v>5</v>
      </c>
      <c r="T2" s="90"/>
      <c r="U2" s="90"/>
      <c r="V2" s="79"/>
      <c r="W2" s="78" t="s">
        <v>6</v>
      </c>
      <c r="X2" s="90"/>
      <c r="Y2" s="90"/>
      <c r="Z2" s="79"/>
    </row>
    <row r="3" spans="1:47" ht="54" customHeight="1" x14ac:dyDescent="0.2">
      <c r="A3" s="94"/>
      <c r="B3" s="95"/>
      <c r="C3" s="95"/>
      <c r="D3" s="95"/>
      <c r="E3" s="95"/>
      <c r="F3" s="96"/>
      <c r="G3" s="97" t="s">
        <v>7</v>
      </c>
      <c r="H3" s="80" t="s">
        <v>8</v>
      </c>
      <c r="I3" s="81"/>
      <c r="J3" s="99"/>
      <c r="K3" s="97" t="s">
        <v>7</v>
      </c>
      <c r="L3" s="80" t="s">
        <v>8</v>
      </c>
      <c r="M3" s="81"/>
      <c r="N3" s="99"/>
      <c r="O3" s="97" t="s">
        <v>7</v>
      </c>
      <c r="P3" s="80" t="s">
        <v>8</v>
      </c>
      <c r="Q3" s="81"/>
      <c r="R3" s="99"/>
      <c r="S3" s="97" t="s">
        <v>7</v>
      </c>
      <c r="T3" s="80" t="s">
        <v>8</v>
      </c>
      <c r="U3" s="81"/>
      <c r="V3" s="99"/>
      <c r="W3" s="97" t="s">
        <v>7</v>
      </c>
      <c r="X3" s="80" t="s">
        <v>8</v>
      </c>
      <c r="Y3" s="81"/>
      <c r="Z3" s="99"/>
      <c r="AA3" s="4"/>
      <c r="AB3" s="5"/>
      <c r="AC3" s="6"/>
      <c r="AD3" s="6"/>
      <c r="AE3" s="6"/>
      <c r="AG3" s="4"/>
      <c r="AH3" s="5"/>
      <c r="AI3" s="4"/>
      <c r="AJ3" s="5"/>
      <c r="AK3" s="4"/>
      <c r="AL3" s="5"/>
      <c r="AM3" s="4"/>
      <c r="AN3" s="5"/>
      <c r="AO3" s="4"/>
      <c r="AP3" s="5"/>
      <c r="AQ3" s="4"/>
      <c r="AR3" s="5"/>
      <c r="AS3" s="6"/>
      <c r="AT3" s="6"/>
      <c r="AU3" s="6"/>
    </row>
    <row r="4" spans="1:47" ht="21" customHeight="1" x14ac:dyDescent="0.2">
      <c r="A4" s="130"/>
      <c r="B4" s="131"/>
      <c r="C4" s="131"/>
      <c r="D4" s="131"/>
      <c r="E4" s="131"/>
      <c r="F4" s="132"/>
      <c r="G4" s="128"/>
      <c r="H4" s="60">
        <v>0</v>
      </c>
      <c r="I4" s="60">
        <v>1</v>
      </c>
      <c r="J4" s="60">
        <v>2</v>
      </c>
      <c r="K4" s="128"/>
      <c r="L4" s="60">
        <v>0</v>
      </c>
      <c r="M4" s="60">
        <v>1</v>
      </c>
      <c r="N4" s="60">
        <v>2</v>
      </c>
      <c r="O4" s="128"/>
      <c r="P4" s="60">
        <v>0</v>
      </c>
      <c r="Q4" s="60">
        <v>1</v>
      </c>
      <c r="R4" s="60">
        <v>2</v>
      </c>
      <c r="S4" s="128"/>
      <c r="T4" s="60">
        <v>0</v>
      </c>
      <c r="U4" s="60">
        <v>1</v>
      </c>
      <c r="V4" s="60">
        <v>2</v>
      </c>
      <c r="W4" s="128"/>
      <c r="X4" s="60">
        <v>0</v>
      </c>
      <c r="Y4" s="60">
        <v>1</v>
      </c>
      <c r="Z4" s="60">
        <v>2</v>
      </c>
      <c r="AA4" s="4"/>
      <c r="AB4" s="5"/>
      <c r="AC4" s="6"/>
      <c r="AD4" s="6"/>
      <c r="AE4" s="6"/>
      <c r="AG4" s="4"/>
      <c r="AH4" s="5"/>
      <c r="AI4" s="4"/>
      <c r="AJ4" s="5"/>
      <c r="AK4" s="4"/>
      <c r="AL4" s="5"/>
      <c r="AM4" s="4"/>
      <c r="AN4" s="5"/>
      <c r="AO4" s="4"/>
      <c r="AP4" s="5"/>
      <c r="AQ4" s="4"/>
      <c r="AR4" s="5"/>
      <c r="AS4" s="6"/>
      <c r="AT4" s="6"/>
      <c r="AU4" s="6"/>
    </row>
    <row r="5" spans="1:47" ht="21" customHeight="1" x14ac:dyDescent="0.2">
      <c r="A5" s="89" t="s">
        <v>9</v>
      </c>
      <c r="B5" s="89"/>
      <c r="C5" s="89" t="s">
        <v>10</v>
      </c>
      <c r="D5" s="89"/>
      <c r="E5" s="89"/>
      <c r="F5" s="89"/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f>SUM(H5,L5,P5,T5)</f>
        <v>0</v>
      </c>
      <c r="Y5" s="59">
        <f t="shared" ref="Y5:Z20" si="0">SUM(I5,M5,Q5,U5)</f>
        <v>0</v>
      </c>
      <c r="Z5" s="59">
        <f t="shared" si="0"/>
        <v>0</v>
      </c>
      <c r="AA5" s="5"/>
      <c r="AB5" s="5"/>
      <c r="AC5" s="6"/>
      <c r="AD5" s="6"/>
      <c r="AE5" s="6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  <c r="AT5" s="6"/>
      <c r="AU5" s="6"/>
    </row>
    <row r="6" spans="1:47" ht="21" customHeight="1" x14ac:dyDescent="0.2">
      <c r="A6" s="89"/>
      <c r="B6" s="89"/>
      <c r="C6" s="89" t="s">
        <v>11</v>
      </c>
      <c r="D6" s="89"/>
      <c r="E6" s="89"/>
      <c r="F6" s="89"/>
      <c r="G6" s="59">
        <v>28.25</v>
      </c>
      <c r="H6" s="59">
        <v>0</v>
      </c>
      <c r="I6" s="59">
        <v>4</v>
      </c>
      <c r="J6" s="59">
        <v>0</v>
      </c>
      <c r="K6" s="59">
        <v>27</v>
      </c>
      <c r="L6" s="59">
        <v>2</v>
      </c>
      <c r="M6" s="59">
        <v>3</v>
      </c>
      <c r="N6" s="59">
        <v>0</v>
      </c>
      <c r="O6" s="59">
        <v>25.18</v>
      </c>
      <c r="P6" s="59">
        <v>9</v>
      </c>
      <c r="Q6" s="59">
        <v>4</v>
      </c>
      <c r="R6" s="59">
        <v>4</v>
      </c>
      <c r="S6" s="59">
        <v>22.32</v>
      </c>
      <c r="T6" s="59">
        <v>6</v>
      </c>
      <c r="U6" s="59">
        <v>17</v>
      </c>
      <c r="V6" s="59">
        <v>5</v>
      </c>
      <c r="W6" s="59">
        <v>24.09</v>
      </c>
      <c r="X6" s="59">
        <f t="shared" ref="X6:X20" si="1">SUM(H6,L6,P6,T6)</f>
        <v>17</v>
      </c>
      <c r="Y6" s="59">
        <f t="shared" si="0"/>
        <v>28</v>
      </c>
      <c r="Z6" s="59">
        <f t="shared" si="0"/>
        <v>9</v>
      </c>
      <c r="AA6" s="5"/>
      <c r="AB6" s="5"/>
      <c r="AC6" s="6"/>
      <c r="AD6" s="6"/>
      <c r="AE6" s="6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6"/>
      <c r="AU6" s="6"/>
    </row>
    <row r="7" spans="1:47" ht="21" customHeight="1" x14ac:dyDescent="0.2">
      <c r="A7" s="89"/>
      <c r="B7" s="89"/>
      <c r="C7" s="89" t="s">
        <v>12</v>
      </c>
      <c r="D7" s="89"/>
      <c r="E7" s="89"/>
      <c r="F7" s="89"/>
      <c r="G7" s="59">
        <v>28.78</v>
      </c>
      <c r="H7" s="59">
        <v>9</v>
      </c>
      <c r="I7" s="59">
        <v>8</v>
      </c>
      <c r="J7" s="59">
        <v>1</v>
      </c>
      <c r="K7" s="59">
        <v>27.28</v>
      </c>
      <c r="L7" s="59">
        <v>26</v>
      </c>
      <c r="M7" s="59">
        <v>13</v>
      </c>
      <c r="N7" s="59">
        <v>1</v>
      </c>
      <c r="O7" s="59">
        <v>26</v>
      </c>
      <c r="P7" s="59">
        <v>22</v>
      </c>
      <c r="Q7" s="59">
        <v>20</v>
      </c>
      <c r="R7" s="59">
        <v>10</v>
      </c>
      <c r="S7" s="59">
        <v>22.42</v>
      </c>
      <c r="T7" s="59">
        <v>35</v>
      </c>
      <c r="U7" s="59">
        <v>28</v>
      </c>
      <c r="V7" s="59">
        <v>9</v>
      </c>
      <c r="W7" s="59">
        <v>25.06</v>
      </c>
      <c r="X7" s="59">
        <f t="shared" si="1"/>
        <v>92</v>
      </c>
      <c r="Y7" s="59">
        <f t="shared" si="0"/>
        <v>69</v>
      </c>
      <c r="Z7" s="59">
        <f t="shared" si="0"/>
        <v>21</v>
      </c>
      <c r="AA7" s="5"/>
      <c r="AB7" s="5"/>
      <c r="AC7" s="6"/>
      <c r="AD7" s="6"/>
      <c r="AE7" s="6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  <c r="AT7" s="6"/>
      <c r="AU7" s="6"/>
    </row>
    <row r="8" spans="1:47" ht="21" customHeight="1" x14ac:dyDescent="0.2">
      <c r="A8" s="89"/>
      <c r="B8" s="89"/>
      <c r="C8" s="89" t="s">
        <v>13</v>
      </c>
      <c r="D8" s="89"/>
      <c r="E8" s="89"/>
      <c r="F8" s="89"/>
      <c r="G8" s="59">
        <v>28.67</v>
      </c>
      <c r="H8" s="59">
        <v>6</v>
      </c>
      <c r="I8" s="59">
        <v>3</v>
      </c>
      <c r="J8" s="59">
        <v>0</v>
      </c>
      <c r="K8" s="59">
        <v>26.05</v>
      </c>
      <c r="L8" s="59">
        <v>13</v>
      </c>
      <c r="M8" s="59">
        <v>5</v>
      </c>
      <c r="N8" s="59">
        <v>1</v>
      </c>
      <c r="O8" s="59">
        <v>26.25</v>
      </c>
      <c r="P8" s="59">
        <v>7</v>
      </c>
      <c r="Q8" s="59">
        <v>12</v>
      </c>
      <c r="R8" s="59">
        <v>5</v>
      </c>
      <c r="S8" s="59">
        <v>21.85</v>
      </c>
      <c r="T8" s="59">
        <v>17</v>
      </c>
      <c r="U8" s="59">
        <v>15</v>
      </c>
      <c r="V8" s="59">
        <v>6</v>
      </c>
      <c r="W8" s="59">
        <v>24.56</v>
      </c>
      <c r="X8" s="59">
        <f t="shared" si="1"/>
        <v>43</v>
      </c>
      <c r="Y8" s="59">
        <f t="shared" si="0"/>
        <v>35</v>
      </c>
      <c r="Z8" s="59">
        <f t="shared" si="0"/>
        <v>12</v>
      </c>
      <c r="AA8" s="5"/>
      <c r="AB8" s="5"/>
      <c r="AC8" s="6"/>
      <c r="AD8" s="6"/>
      <c r="AE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6"/>
      <c r="AU8" s="6"/>
    </row>
    <row r="9" spans="1:47" ht="21" customHeight="1" x14ac:dyDescent="0.2">
      <c r="A9" s="129" t="s">
        <v>14</v>
      </c>
      <c r="B9" s="129"/>
      <c r="C9" s="89" t="s">
        <v>15</v>
      </c>
      <c r="D9" s="89"/>
      <c r="E9" s="89"/>
      <c r="F9" s="89"/>
      <c r="G9" s="59">
        <v>29.33</v>
      </c>
      <c r="H9" s="59">
        <v>3</v>
      </c>
      <c r="I9" s="59">
        <v>3</v>
      </c>
      <c r="J9" s="59">
        <v>0</v>
      </c>
      <c r="K9" s="59">
        <v>25</v>
      </c>
      <c r="L9" s="59">
        <v>8</v>
      </c>
      <c r="M9" s="59">
        <v>3</v>
      </c>
      <c r="N9" s="59">
        <v>0</v>
      </c>
      <c r="O9" s="59">
        <v>26.27</v>
      </c>
      <c r="P9" s="59">
        <v>7</v>
      </c>
      <c r="Q9" s="59">
        <v>9</v>
      </c>
      <c r="R9" s="59">
        <v>6</v>
      </c>
      <c r="S9" s="59">
        <v>23.89</v>
      </c>
      <c r="T9" s="59">
        <v>19</v>
      </c>
      <c r="U9" s="59">
        <v>16</v>
      </c>
      <c r="V9" s="59">
        <v>9</v>
      </c>
      <c r="W9" s="59">
        <v>25.06</v>
      </c>
      <c r="X9" s="59">
        <f t="shared" si="1"/>
        <v>37</v>
      </c>
      <c r="Y9" s="59">
        <f t="shared" si="0"/>
        <v>31</v>
      </c>
      <c r="Z9" s="59">
        <f t="shared" si="0"/>
        <v>15</v>
      </c>
      <c r="AA9" s="5"/>
      <c r="AB9" s="5"/>
      <c r="AC9" s="6"/>
      <c r="AD9" s="6"/>
      <c r="AE9" s="6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T9" s="6"/>
      <c r="AU9" s="6"/>
    </row>
    <row r="10" spans="1:47" ht="21" customHeight="1" x14ac:dyDescent="0.2">
      <c r="A10" s="129"/>
      <c r="B10" s="129"/>
      <c r="C10" s="89" t="s">
        <v>16</v>
      </c>
      <c r="D10" s="89"/>
      <c r="E10" s="89"/>
      <c r="F10" s="89"/>
      <c r="G10" s="59">
        <v>28.25</v>
      </c>
      <c r="H10" s="59">
        <v>7</v>
      </c>
      <c r="I10" s="59">
        <v>4</v>
      </c>
      <c r="J10" s="59">
        <v>1</v>
      </c>
      <c r="K10" s="59">
        <v>27.74</v>
      </c>
      <c r="L10" s="59">
        <v>13</v>
      </c>
      <c r="M10" s="59">
        <v>9</v>
      </c>
      <c r="N10" s="59">
        <v>1</v>
      </c>
      <c r="O10" s="59">
        <v>26.42</v>
      </c>
      <c r="P10" s="59">
        <v>14</v>
      </c>
      <c r="Q10" s="59">
        <v>15</v>
      </c>
      <c r="R10" s="59">
        <v>7</v>
      </c>
      <c r="S10" s="59">
        <v>22.71</v>
      </c>
      <c r="T10" s="59">
        <v>13</v>
      </c>
      <c r="U10" s="59">
        <v>18</v>
      </c>
      <c r="V10" s="59">
        <v>2</v>
      </c>
      <c r="W10" s="59">
        <v>25.71</v>
      </c>
      <c r="X10" s="59">
        <f t="shared" si="1"/>
        <v>47</v>
      </c>
      <c r="Y10" s="59">
        <f t="shared" si="0"/>
        <v>46</v>
      </c>
      <c r="Z10" s="59">
        <f t="shared" si="0"/>
        <v>11</v>
      </c>
      <c r="AA10" s="5"/>
      <c r="AB10" s="5"/>
      <c r="AC10" s="6"/>
      <c r="AD10" s="6"/>
      <c r="AE10" s="6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/>
      <c r="AT10" s="6"/>
      <c r="AU10" s="6"/>
    </row>
    <row r="11" spans="1:47" ht="21" customHeight="1" x14ac:dyDescent="0.2">
      <c r="A11" s="129"/>
      <c r="B11" s="129"/>
      <c r="C11" s="89" t="s">
        <v>17</v>
      </c>
      <c r="D11" s="89"/>
      <c r="E11" s="89"/>
      <c r="F11" s="89"/>
      <c r="G11" s="59">
        <v>28.77</v>
      </c>
      <c r="H11" s="59">
        <v>5</v>
      </c>
      <c r="I11" s="59">
        <v>8</v>
      </c>
      <c r="J11" s="59">
        <v>0</v>
      </c>
      <c r="K11" s="59">
        <v>26.93</v>
      </c>
      <c r="L11" s="59">
        <v>20</v>
      </c>
      <c r="M11" s="59">
        <v>9</v>
      </c>
      <c r="N11" s="59">
        <v>1</v>
      </c>
      <c r="O11" s="59">
        <v>25.17</v>
      </c>
      <c r="P11" s="59">
        <v>17</v>
      </c>
      <c r="Q11" s="59">
        <v>12</v>
      </c>
      <c r="R11" s="59">
        <v>6</v>
      </c>
      <c r="S11" s="59">
        <v>21.21</v>
      </c>
      <c r="T11" s="59">
        <v>26</v>
      </c>
      <c r="U11" s="59">
        <v>25</v>
      </c>
      <c r="V11" s="59">
        <v>8</v>
      </c>
      <c r="W11" s="59">
        <v>24.11</v>
      </c>
      <c r="X11" s="59">
        <f t="shared" si="1"/>
        <v>68</v>
      </c>
      <c r="Y11" s="59">
        <f t="shared" si="0"/>
        <v>54</v>
      </c>
      <c r="Z11" s="59">
        <f t="shared" si="0"/>
        <v>15</v>
      </c>
      <c r="AA11" s="5"/>
      <c r="AB11" s="5"/>
      <c r="AC11" s="6"/>
      <c r="AD11" s="6"/>
      <c r="AE11" s="6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6"/>
      <c r="AT11" s="6"/>
      <c r="AU11" s="6"/>
    </row>
    <row r="12" spans="1:47" ht="21" customHeight="1" x14ac:dyDescent="0.2">
      <c r="A12" s="89" t="s">
        <v>18</v>
      </c>
      <c r="B12" s="89"/>
      <c r="C12" s="89" t="s">
        <v>86</v>
      </c>
      <c r="D12" s="89"/>
      <c r="E12" s="89"/>
      <c r="F12" s="89"/>
      <c r="G12" s="59">
        <v>28.64</v>
      </c>
      <c r="H12" s="59">
        <v>5</v>
      </c>
      <c r="I12" s="59">
        <v>6</v>
      </c>
      <c r="J12" s="59">
        <v>0</v>
      </c>
      <c r="K12" s="59">
        <v>25.92</v>
      </c>
      <c r="L12" s="59">
        <v>17</v>
      </c>
      <c r="M12" s="59">
        <v>8</v>
      </c>
      <c r="N12" s="59">
        <v>1</v>
      </c>
      <c r="O12" s="59">
        <v>25.83</v>
      </c>
      <c r="P12" s="59">
        <v>19</v>
      </c>
      <c r="Q12" s="59">
        <v>15</v>
      </c>
      <c r="R12" s="59">
        <v>12</v>
      </c>
      <c r="S12" s="59">
        <v>22.31</v>
      </c>
      <c r="T12" s="59">
        <v>39</v>
      </c>
      <c r="U12" s="59">
        <v>28</v>
      </c>
      <c r="V12" s="59">
        <v>8</v>
      </c>
      <c r="W12" s="59">
        <v>24.34</v>
      </c>
      <c r="X12" s="59">
        <f t="shared" si="1"/>
        <v>80</v>
      </c>
      <c r="Y12" s="59">
        <f t="shared" si="0"/>
        <v>57</v>
      </c>
      <c r="Z12" s="59">
        <f t="shared" si="0"/>
        <v>21</v>
      </c>
      <c r="AA12" s="5"/>
      <c r="AB12" s="5"/>
      <c r="AC12" s="6"/>
      <c r="AD12" s="6"/>
      <c r="AE12" s="6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"/>
      <c r="AT12" s="6"/>
      <c r="AU12" s="6"/>
    </row>
    <row r="13" spans="1:47" ht="21" customHeight="1" x14ac:dyDescent="0.2">
      <c r="A13" s="89"/>
      <c r="B13" s="89"/>
      <c r="C13" s="89" t="s">
        <v>99</v>
      </c>
      <c r="D13" s="89"/>
      <c r="E13" s="89"/>
      <c r="F13" s="89"/>
      <c r="G13" s="59">
        <v>28.7</v>
      </c>
      <c r="H13" s="59">
        <v>10</v>
      </c>
      <c r="I13" s="59">
        <v>9</v>
      </c>
      <c r="J13" s="59">
        <v>1</v>
      </c>
      <c r="K13" s="59">
        <v>27.73</v>
      </c>
      <c r="L13" s="59">
        <v>24</v>
      </c>
      <c r="M13" s="59">
        <v>12</v>
      </c>
      <c r="N13" s="59">
        <v>1</v>
      </c>
      <c r="O13" s="59">
        <v>26</v>
      </c>
      <c r="P13" s="59">
        <v>19</v>
      </c>
      <c r="Q13" s="59">
        <v>21</v>
      </c>
      <c r="R13" s="59">
        <v>7</v>
      </c>
      <c r="S13" s="59">
        <v>22.4</v>
      </c>
      <c r="T13" s="59">
        <v>19</v>
      </c>
      <c r="U13" s="59">
        <v>32</v>
      </c>
      <c r="V13" s="59">
        <v>11</v>
      </c>
      <c r="W13" s="59">
        <v>25.31</v>
      </c>
      <c r="X13" s="59">
        <f t="shared" si="1"/>
        <v>72</v>
      </c>
      <c r="Y13" s="59">
        <f t="shared" si="0"/>
        <v>74</v>
      </c>
      <c r="Z13" s="59">
        <f t="shared" si="0"/>
        <v>20</v>
      </c>
      <c r="AA13" s="5"/>
      <c r="AB13" s="5"/>
      <c r="AC13" s="6"/>
      <c r="AD13" s="6"/>
      <c r="AE13" s="6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6"/>
      <c r="AT13" s="6"/>
      <c r="AU13" s="6"/>
    </row>
    <row r="14" spans="1:47" ht="21" customHeight="1" x14ac:dyDescent="0.2">
      <c r="A14" s="89" t="s">
        <v>21</v>
      </c>
      <c r="B14" s="89"/>
      <c r="C14" s="89" t="s">
        <v>19</v>
      </c>
      <c r="D14" s="89"/>
      <c r="E14" s="89"/>
      <c r="F14" s="89"/>
      <c r="G14" s="59">
        <v>28.67</v>
      </c>
      <c r="H14" s="59">
        <v>5</v>
      </c>
      <c r="I14" s="59">
        <v>6</v>
      </c>
      <c r="J14" s="59">
        <v>1</v>
      </c>
      <c r="K14" s="59">
        <v>25.45</v>
      </c>
      <c r="L14" s="59">
        <v>14</v>
      </c>
      <c r="M14" s="59">
        <v>7</v>
      </c>
      <c r="N14" s="59">
        <v>1</v>
      </c>
      <c r="O14" s="59">
        <v>25.76</v>
      </c>
      <c r="P14" s="59">
        <v>20</v>
      </c>
      <c r="Q14" s="59">
        <v>11</v>
      </c>
      <c r="R14" s="59">
        <v>11</v>
      </c>
      <c r="S14" s="59">
        <v>23.05</v>
      </c>
      <c r="T14" s="59">
        <v>30</v>
      </c>
      <c r="U14" s="59">
        <v>21</v>
      </c>
      <c r="V14" s="59">
        <v>6</v>
      </c>
      <c r="W14" s="59">
        <v>24.8</v>
      </c>
      <c r="X14" s="59">
        <f t="shared" si="1"/>
        <v>69</v>
      </c>
      <c r="Y14" s="59">
        <f t="shared" si="0"/>
        <v>45</v>
      </c>
      <c r="Z14" s="59">
        <f t="shared" si="0"/>
        <v>19</v>
      </c>
      <c r="AA14" s="5"/>
      <c r="AB14" s="5"/>
      <c r="AC14" s="6"/>
      <c r="AD14" s="6"/>
      <c r="AE14" s="6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/>
      <c r="AT14" s="6"/>
      <c r="AU14" s="6"/>
    </row>
    <row r="15" spans="1:47" ht="21" customHeight="1" x14ac:dyDescent="0.2">
      <c r="A15" s="89"/>
      <c r="B15" s="89"/>
      <c r="C15" s="89" t="s">
        <v>99</v>
      </c>
      <c r="D15" s="89"/>
      <c r="E15" s="89"/>
      <c r="F15" s="89"/>
      <c r="G15" s="59">
        <v>28.68</v>
      </c>
      <c r="H15" s="59">
        <v>10</v>
      </c>
      <c r="I15" s="59">
        <v>9</v>
      </c>
      <c r="J15" s="59">
        <v>0</v>
      </c>
      <c r="K15" s="59">
        <v>27.8</v>
      </c>
      <c r="L15" s="59">
        <v>27</v>
      </c>
      <c r="M15" s="59">
        <v>13</v>
      </c>
      <c r="N15" s="59">
        <v>1</v>
      </c>
      <c r="O15" s="59">
        <v>26.04</v>
      </c>
      <c r="P15" s="59">
        <v>18</v>
      </c>
      <c r="Q15" s="59">
        <v>25</v>
      </c>
      <c r="R15" s="59">
        <v>8</v>
      </c>
      <c r="S15" s="59">
        <v>21.87</v>
      </c>
      <c r="T15" s="59">
        <v>28</v>
      </c>
      <c r="U15" s="59">
        <v>39</v>
      </c>
      <c r="V15" s="59">
        <v>13</v>
      </c>
      <c r="W15" s="59">
        <v>24.87</v>
      </c>
      <c r="X15" s="59">
        <f t="shared" si="1"/>
        <v>83</v>
      </c>
      <c r="Y15" s="59">
        <f t="shared" si="0"/>
        <v>86</v>
      </c>
      <c r="Z15" s="59">
        <f t="shared" si="0"/>
        <v>22</v>
      </c>
      <c r="AA15" s="5"/>
      <c r="AB15" s="5"/>
      <c r="AC15" s="6"/>
      <c r="AD15" s="6"/>
      <c r="AE15" s="6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"/>
      <c r="AT15" s="6"/>
      <c r="AU15" s="6"/>
    </row>
    <row r="16" spans="1:47" ht="21" customHeight="1" x14ac:dyDescent="0.2">
      <c r="A16" s="89" t="s">
        <v>87</v>
      </c>
      <c r="B16" s="89"/>
      <c r="C16" s="89" t="s">
        <v>23</v>
      </c>
      <c r="D16" s="89"/>
      <c r="E16" s="89"/>
      <c r="F16" s="89"/>
      <c r="G16" s="59">
        <v>28.86</v>
      </c>
      <c r="H16" s="59">
        <v>1</v>
      </c>
      <c r="I16" s="59">
        <v>5</v>
      </c>
      <c r="J16" s="59">
        <v>1</v>
      </c>
      <c r="K16" s="59">
        <v>27.55</v>
      </c>
      <c r="L16" s="59">
        <v>8</v>
      </c>
      <c r="M16" s="59">
        <v>3</v>
      </c>
      <c r="N16" s="59">
        <v>0</v>
      </c>
      <c r="O16" s="59">
        <v>24.83</v>
      </c>
      <c r="P16" s="59">
        <v>3</v>
      </c>
      <c r="Q16" s="59">
        <v>2</v>
      </c>
      <c r="R16" s="59">
        <v>1</v>
      </c>
      <c r="S16" s="59">
        <v>22.33</v>
      </c>
      <c r="T16" s="59">
        <v>5</v>
      </c>
      <c r="U16" s="59">
        <v>6</v>
      </c>
      <c r="V16" s="59">
        <v>1</v>
      </c>
      <c r="W16" s="59">
        <v>25.61</v>
      </c>
      <c r="X16" s="59">
        <f t="shared" si="1"/>
        <v>17</v>
      </c>
      <c r="Y16" s="59">
        <f t="shared" si="0"/>
        <v>16</v>
      </c>
      <c r="Z16" s="59">
        <f t="shared" si="0"/>
        <v>3</v>
      </c>
      <c r="AA16" s="5"/>
      <c r="AB16" s="5"/>
      <c r="AC16" s="6"/>
      <c r="AD16" s="6"/>
      <c r="AE16" s="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6"/>
      <c r="AT16" s="6"/>
      <c r="AU16" s="6"/>
    </row>
    <row r="17" spans="1:47" ht="21" customHeight="1" x14ac:dyDescent="0.2">
      <c r="A17" s="89"/>
      <c r="B17" s="89"/>
      <c r="C17" s="89" t="s">
        <v>24</v>
      </c>
      <c r="D17" s="89"/>
      <c r="E17" s="89"/>
      <c r="F17" s="89"/>
      <c r="G17" s="59">
        <v>29.2</v>
      </c>
      <c r="H17" s="59">
        <v>2</v>
      </c>
      <c r="I17" s="59">
        <v>3</v>
      </c>
      <c r="J17" s="59">
        <v>0</v>
      </c>
      <c r="K17" s="59">
        <v>26.62</v>
      </c>
      <c r="L17" s="59">
        <v>7</v>
      </c>
      <c r="M17" s="59">
        <v>5</v>
      </c>
      <c r="N17" s="59">
        <v>1</v>
      </c>
      <c r="O17" s="59">
        <v>25.63</v>
      </c>
      <c r="P17" s="59">
        <v>9</v>
      </c>
      <c r="Q17" s="59">
        <v>8</v>
      </c>
      <c r="R17" s="59">
        <v>10</v>
      </c>
      <c r="S17" s="59">
        <v>23.2</v>
      </c>
      <c r="T17" s="59">
        <v>15</v>
      </c>
      <c r="U17" s="59">
        <v>18</v>
      </c>
      <c r="V17" s="59">
        <v>10</v>
      </c>
      <c r="W17" s="59">
        <v>24.76</v>
      </c>
      <c r="X17" s="59">
        <f t="shared" si="1"/>
        <v>33</v>
      </c>
      <c r="Y17" s="59">
        <f t="shared" si="0"/>
        <v>34</v>
      </c>
      <c r="Z17" s="59">
        <f t="shared" si="0"/>
        <v>21</v>
      </c>
      <c r="AA17" s="5"/>
      <c r="AB17" s="5"/>
      <c r="AC17" s="6"/>
      <c r="AD17" s="6"/>
      <c r="AE17" s="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6"/>
      <c r="AT17" s="6"/>
      <c r="AU17" s="6"/>
    </row>
    <row r="18" spans="1:47" ht="21" customHeight="1" x14ac:dyDescent="0.2">
      <c r="A18" s="89"/>
      <c r="B18" s="89"/>
      <c r="C18" s="89" t="s">
        <v>25</v>
      </c>
      <c r="D18" s="89"/>
      <c r="E18" s="89"/>
      <c r="F18" s="89"/>
      <c r="G18" s="59">
        <v>28.47</v>
      </c>
      <c r="H18" s="59">
        <v>12</v>
      </c>
      <c r="I18" s="59">
        <v>7</v>
      </c>
      <c r="J18" s="59">
        <v>0</v>
      </c>
      <c r="K18" s="59">
        <v>26.8</v>
      </c>
      <c r="L18" s="59">
        <v>26</v>
      </c>
      <c r="M18" s="59">
        <v>13</v>
      </c>
      <c r="N18" s="59">
        <v>1</v>
      </c>
      <c r="O18" s="59">
        <v>26.15</v>
      </c>
      <c r="P18" s="59">
        <v>26</v>
      </c>
      <c r="Q18" s="59">
        <v>26</v>
      </c>
      <c r="R18" s="59">
        <v>8</v>
      </c>
      <c r="S18" s="59">
        <v>21.74</v>
      </c>
      <c r="T18" s="59">
        <v>38</v>
      </c>
      <c r="U18" s="59">
        <v>36</v>
      </c>
      <c r="V18" s="59">
        <v>9</v>
      </c>
      <c r="W18" s="59">
        <v>24.63</v>
      </c>
      <c r="X18" s="59">
        <f t="shared" si="1"/>
        <v>102</v>
      </c>
      <c r="Y18" s="59">
        <f t="shared" si="0"/>
        <v>82</v>
      </c>
      <c r="Z18" s="59">
        <f t="shared" si="0"/>
        <v>18</v>
      </c>
      <c r="AA18" s="5"/>
      <c r="AB18" s="5"/>
      <c r="AC18" s="6"/>
      <c r="AD18" s="6"/>
      <c r="AE18" s="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  <c r="AT18" s="6"/>
      <c r="AU18" s="6"/>
    </row>
    <row r="19" spans="1:47" ht="21" customHeight="1" x14ac:dyDescent="0.2">
      <c r="A19" s="89" t="s">
        <v>88</v>
      </c>
      <c r="B19" s="89"/>
      <c r="C19" s="89" t="s">
        <v>19</v>
      </c>
      <c r="D19" s="89"/>
      <c r="E19" s="89"/>
      <c r="F19" s="89"/>
      <c r="G19" s="59">
        <v>28.5</v>
      </c>
      <c r="H19" s="59">
        <v>7</v>
      </c>
      <c r="I19" s="59">
        <v>12</v>
      </c>
      <c r="J19" s="59">
        <v>1</v>
      </c>
      <c r="K19" s="59">
        <v>27.17</v>
      </c>
      <c r="L19" s="59">
        <v>35</v>
      </c>
      <c r="M19" s="59">
        <v>18</v>
      </c>
      <c r="N19" s="59">
        <v>1</v>
      </c>
      <c r="O19" s="59">
        <v>25.61</v>
      </c>
      <c r="P19" s="59">
        <v>33</v>
      </c>
      <c r="Q19" s="59">
        <v>24</v>
      </c>
      <c r="R19" s="59">
        <v>15</v>
      </c>
      <c r="S19" s="59">
        <v>22.26</v>
      </c>
      <c r="T19" s="59">
        <v>57</v>
      </c>
      <c r="U19" s="59">
        <v>51</v>
      </c>
      <c r="V19" s="59">
        <v>15</v>
      </c>
      <c r="W19" s="59">
        <v>24.56</v>
      </c>
      <c r="X19" s="59">
        <f t="shared" si="1"/>
        <v>132</v>
      </c>
      <c r="Y19" s="59">
        <f t="shared" si="0"/>
        <v>105</v>
      </c>
      <c r="Z19" s="59">
        <f t="shared" si="0"/>
        <v>32</v>
      </c>
      <c r="AA19" s="5"/>
      <c r="AB19" s="5"/>
      <c r="AC19" s="6"/>
      <c r="AD19" s="6"/>
      <c r="AE19" s="6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  <c r="AT19" s="6"/>
      <c r="AU19" s="6"/>
    </row>
    <row r="20" spans="1:47" ht="21" customHeight="1" x14ac:dyDescent="0.2">
      <c r="A20" s="89"/>
      <c r="B20" s="89"/>
      <c r="C20" s="89" t="s">
        <v>20</v>
      </c>
      <c r="D20" s="89"/>
      <c r="E20" s="89"/>
      <c r="F20" s="89"/>
      <c r="G20" s="59">
        <v>28.7</v>
      </c>
      <c r="H20" s="59">
        <v>7</v>
      </c>
      <c r="I20" s="59">
        <v>3</v>
      </c>
      <c r="J20" s="59">
        <v>0</v>
      </c>
      <c r="K20" s="59">
        <v>24.75</v>
      </c>
      <c r="L20" s="59">
        <v>6</v>
      </c>
      <c r="M20" s="59">
        <v>1</v>
      </c>
      <c r="N20" s="59">
        <v>1</v>
      </c>
      <c r="O20" s="59">
        <v>27.11</v>
      </c>
      <c r="P20" s="59">
        <v>4</v>
      </c>
      <c r="Q20" s="59">
        <v>11</v>
      </c>
      <c r="R20" s="59">
        <v>4</v>
      </c>
      <c r="S20" s="59">
        <v>20.58</v>
      </c>
      <c r="T20" s="59">
        <v>1</v>
      </c>
      <c r="U20" s="59">
        <v>7</v>
      </c>
      <c r="V20" s="59">
        <v>4</v>
      </c>
      <c r="W20" s="59">
        <v>25.45</v>
      </c>
      <c r="X20" s="59">
        <f t="shared" si="1"/>
        <v>18</v>
      </c>
      <c r="Y20" s="59">
        <f t="shared" si="0"/>
        <v>22</v>
      </c>
      <c r="Z20" s="59">
        <f t="shared" si="0"/>
        <v>9</v>
      </c>
      <c r="AA20" s="5"/>
      <c r="AB20" s="5"/>
      <c r="AC20" s="6"/>
      <c r="AD20" s="6"/>
      <c r="AE20" s="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  <c r="AT20" s="6"/>
      <c r="AU20" s="6"/>
    </row>
    <row r="21" spans="1:47" ht="2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5"/>
      <c r="AB21" s="5"/>
      <c r="AC21" s="6"/>
      <c r="AD21" s="6"/>
      <c r="AE21" s="6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6"/>
      <c r="AT21" s="6"/>
      <c r="AU21" s="6"/>
    </row>
    <row r="22" spans="1:47" ht="21" customHeight="1" x14ac:dyDescent="0.2">
      <c r="A22" s="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8" t="s">
        <v>28</v>
      </c>
      <c r="Y22" s="31"/>
      <c r="Z22" s="31"/>
      <c r="AA22" s="5"/>
      <c r="AB22" s="5"/>
      <c r="AC22" s="6"/>
      <c r="AD22" s="6"/>
      <c r="AE22" s="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T22" s="6"/>
      <c r="AU22" s="6"/>
    </row>
    <row r="23" spans="1:47" ht="23.25" customHeight="1" x14ac:dyDescent="0.2">
      <c r="A23" s="82" t="s">
        <v>1</v>
      </c>
      <c r="B23" s="82"/>
      <c r="C23" s="82"/>
      <c r="D23" s="82"/>
      <c r="E23" s="82"/>
      <c r="F23" s="82"/>
      <c r="G23" s="82" t="s">
        <v>29</v>
      </c>
      <c r="H23" s="82"/>
      <c r="I23" s="82" t="s">
        <v>30</v>
      </c>
      <c r="J23" s="82"/>
      <c r="K23" s="82"/>
      <c r="L23" s="82"/>
      <c r="M23" s="82"/>
      <c r="N23" s="82" t="s">
        <v>31</v>
      </c>
      <c r="O23" s="82"/>
      <c r="P23" s="82"/>
      <c r="Q23" s="82" t="s">
        <v>32</v>
      </c>
      <c r="R23" s="82"/>
      <c r="S23" s="82"/>
      <c r="T23" s="82" t="s">
        <v>33</v>
      </c>
      <c r="U23" s="82"/>
      <c r="V23" s="82"/>
      <c r="W23" s="82" t="s">
        <v>34</v>
      </c>
      <c r="X23" s="82"/>
      <c r="Y23" s="11"/>
      <c r="Z23" s="11"/>
      <c r="AC23" s="6"/>
      <c r="AD23" s="6"/>
      <c r="AE23" s="6"/>
      <c r="AG23" s="9"/>
      <c r="AS23" s="6"/>
      <c r="AT23" s="6"/>
      <c r="AU23" s="6"/>
    </row>
    <row r="24" spans="1:47" ht="21" customHeight="1" x14ac:dyDescent="0.2">
      <c r="A24" s="89" t="s">
        <v>35</v>
      </c>
      <c r="B24" s="89"/>
      <c r="C24" s="89" t="s">
        <v>36</v>
      </c>
      <c r="D24" s="89"/>
      <c r="E24" s="89"/>
      <c r="F24" s="89"/>
      <c r="G24" s="130">
        <v>9</v>
      </c>
      <c r="H24" s="132"/>
      <c r="I24" s="78">
        <v>0</v>
      </c>
      <c r="J24" s="90"/>
      <c r="K24" s="90"/>
      <c r="L24" s="90"/>
      <c r="M24" s="79"/>
      <c r="N24" s="78">
        <v>2</v>
      </c>
      <c r="O24" s="90"/>
      <c r="P24" s="79"/>
      <c r="Q24" s="78">
        <v>2</v>
      </c>
      <c r="R24" s="90"/>
      <c r="S24" s="90"/>
      <c r="T24" s="78">
        <v>0</v>
      </c>
      <c r="U24" s="90"/>
      <c r="V24" s="79"/>
      <c r="W24" s="130">
        <v>19</v>
      </c>
      <c r="X24" s="132"/>
      <c r="Y24" s="31"/>
      <c r="Z24" s="31"/>
      <c r="AA24" s="5"/>
      <c r="AB24" s="5"/>
      <c r="AC24" s="6"/>
      <c r="AD24" s="6"/>
      <c r="AE24" s="6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  <c r="AT24" s="6"/>
      <c r="AU24" s="6"/>
    </row>
    <row r="25" spans="1:47" ht="21" customHeight="1" x14ac:dyDescent="0.2">
      <c r="A25" s="89"/>
      <c r="B25" s="89"/>
      <c r="C25" s="89" t="s">
        <v>37</v>
      </c>
      <c r="D25" s="89"/>
      <c r="E25" s="89"/>
      <c r="F25" s="89"/>
      <c r="G25" s="130">
        <v>14</v>
      </c>
      <c r="H25" s="132"/>
      <c r="I25" s="78">
        <v>0</v>
      </c>
      <c r="J25" s="90"/>
      <c r="K25" s="90"/>
      <c r="L25" s="90"/>
      <c r="M25" s="79"/>
      <c r="N25" s="78">
        <v>2</v>
      </c>
      <c r="O25" s="90"/>
      <c r="P25" s="79"/>
      <c r="Q25" s="78">
        <v>8</v>
      </c>
      <c r="R25" s="90"/>
      <c r="S25" s="90"/>
      <c r="T25" s="78">
        <v>0</v>
      </c>
      <c r="U25" s="90"/>
      <c r="V25" s="79"/>
      <c r="W25" s="130">
        <v>21</v>
      </c>
      <c r="X25" s="132"/>
      <c r="Y25" s="31"/>
      <c r="Z25" s="31"/>
      <c r="AA25" s="5"/>
      <c r="AB25" s="5"/>
      <c r="AC25" s="6"/>
      <c r="AD25" s="6"/>
      <c r="AE25" s="6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6"/>
      <c r="AT25" s="6"/>
      <c r="AU25" s="6"/>
    </row>
    <row r="26" spans="1:47" ht="21" customHeight="1" x14ac:dyDescent="0.2">
      <c r="A26" s="89"/>
      <c r="B26" s="89"/>
      <c r="C26" s="89" t="s">
        <v>38</v>
      </c>
      <c r="D26" s="89"/>
      <c r="E26" s="89"/>
      <c r="F26" s="89"/>
      <c r="G26" s="130">
        <v>3</v>
      </c>
      <c r="H26" s="132"/>
      <c r="I26" s="78">
        <v>1</v>
      </c>
      <c r="J26" s="90"/>
      <c r="K26" s="90"/>
      <c r="L26" s="90"/>
      <c r="M26" s="79"/>
      <c r="N26" s="78">
        <v>0</v>
      </c>
      <c r="O26" s="90"/>
      <c r="P26" s="79"/>
      <c r="Q26" s="78">
        <v>1</v>
      </c>
      <c r="R26" s="90"/>
      <c r="S26" s="90"/>
      <c r="T26" s="78">
        <v>0</v>
      </c>
      <c r="U26" s="90"/>
      <c r="V26" s="79"/>
      <c r="W26" s="130">
        <v>10</v>
      </c>
      <c r="X26" s="132"/>
      <c r="Y26" s="31"/>
      <c r="Z26" s="31"/>
      <c r="AA26" s="5"/>
      <c r="AB26" s="5"/>
      <c r="AC26" s="6"/>
      <c r="AD26" s="6"/>
      <c r="AE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6"/>
      <c r="AT26" s="6"/>
      <c r="AU26" s="6"/>
    </row>
  </sheetData>
  <mergeCells count="68">
    <mergeCell ref="W1:Z1"/>
    <mergeCell ref="W26:X26"/>
    <mergeCell ref="C26:F26"/>
    <mergeCell ref="G26:H26"/>
    <mergeCell ref="I26:M26"/>
    <mergeCell ref="N26:P26"/>
    <mergeCell ref="Q26:S26"/>
    <mergeCell ref="T26:V26"/>
    <mergeCell ref="G25:H25"/>
    <mergeCell ref="I25:M25"/>
    <mergeCell ref="N25:P25"/>
    <mergeCell ref="Q25:S25"/>
    <mergeCell ref="T25:V25"/>
    <mergeCell ref="W25:X25"/>
    <mergeCell ref="W23:X23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T23:V23"/>
    <mergeCell ref="A24:B26"/>
    <mergeCell ref="C24:F24"/>
    <mergeCell ref="G24:H24"/>
    <mergeCell ref="I24:M24"/>
    <mergeCell ref="N24:P24"/>
    <mergeCell ref="A16:B18"/>
    <mergeCell ref="C16:F16"/>
    <mergeCell ref="C17:F17"/>
    <mergeCell ref="C18:F18"/>
    <mergeCell ref="A19:B20"/>
    <mergeCell ref="C19:F19"/>
    <mergeCell ref="C20:F20"/>
    <mergeCell ref="A12:B13"/>
    <mergeCell ref="C12:F12"/>
    <mergeCell ref="C13:F13"/>
    <mergeCell ref="A14:B15"/>
    <mergeCell ref="C14:F14"/>
    <mergeCell ref="C15:F15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</mergeCells>
  <phoneticPr fontId="4"/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300" verticalDpi="300" r:id="rId1"/>
  <headerFooter>
    <oddHeader>&amp;R&amp;12集計表２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16" sqref="A16:XFD16"/>
    </sheetView>
  </sheetViews>
  <sheetFormatPr defaultColWidth="9.36328125" defaultRowHeight="13" x14ac:dyDescent="0.2"/>
  <cols>
    <col min="1" max="6" width="8.26953125" style="12" customWidth="1"/>
    <col min="7" max="7" width="11.54296875" style="12" customWidth="1"/>
    <col min="8" max="10" width="6.08984375" style="12" customWidth="1"/>
    <col min="11" max="11" width="11.54296875" style="12" customWidth="1"/>
    <col min="12" max="14" width="5.54296875" style="12" customWidth="1"/>
    <col min="15" max="15" width="11.54296875" style="12" customWidth="1"/>
    <col min="16" max="18" width="5.54296875" style="12" customWidth="1"/>
    <col min="19" max="19" width="11.54296875" style="12" customWidth="1"/>
    <col min="20" max="22" width="5.54296875" style="12" customWidth="1"/>
    <col min="23" max="23" width="11.54296875" style="12" customWidth="1"/>
    <col min="24" max="26" width="5.54296875" style="12" customWidth="1"/>
    <col min="27" max="27" width="8.26953125" style="12" customWidth="1"/>
    <col min="28" max="16384" width="9.36328125" style="12"/>
  </cols>
  <sheetData>
    <row r="1" spans="1:47" ht="24" customHeight="1" x14ac:dyDescent="0.2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6" t="s">
        <v>107</v>
      </c>
      <c r="X1" s="127"/>
      <c r="Y1" s="127"/>
      <c r="Z1" s="127"/>
    </row>
    <row r="2" spans="1:47" ht="21" customHeight="1" x14ac:dyDescent="0.2">
      <c r="A2" s="91" t="s">
        <v>1</v>
      </c>
      <c r="B2" s="92"/>
      <c r="C2" s="92"/>
      <c r="D2" s="92"/>
      <c r="E2" s="92"/>
      <c r="F2" s="93"/>
      <c r="G2" s="78" t="s">
        <v>2</v>
      </c>
      <c r="H2" s="90"/>
      <c r="I2" s="90"/>
      <c r="J2" s="79"/>
      <c r="K2" s="78" t="s">
        <v>3</v>
      </c>
      <c r="L2" s="90"/>
      <c r="M2" s="90"/>
      <c r="N2" s="79"/>
      <c r="O2" s="78" t="s">
        <v>4</v>
      </c>
      <c r="P2" s="90"/>
      <c r="Q2" s="90"/>
      <c r="R2" s="79"/>
      <c r="S2" s="78" t="s">
        <v>5</v>
      </c>
      <c r="T2" s="90"/>
      <c r="U2" s="90"/>
      <c r="V2" s="79"/>
      <c r="W2" s="78" t="s">
        <v>6</v>
      </c>
      <c r="X2" s="90"/>
      <c r="Y2" s="90"/>
      <c r="Z2" s="79"/>
    </row>
    <row r="3" spans="1:47" ht="54" customHeight="1" x14ac:dyDescent="0.2">
      <c r="A3" s="94"/>
      <c r="B3" s="95"/>
      <c r="C3" s="95"/>
      <c r="D3" s="95"/>
      <c r="E3" s="95"/>
      <c r="F3" s="96"/>
      <c r="G3" s="97" t="s">
        <v>7</v>
      </c>
      <c r="H3" s="80" t="s">
        <v>8</v>
      </c>
      <c r="I3" s="81"/>
      <c r="J3" s="99"/>
      <c r="K3" s="97" t="s">
        <v>7</v>
      </c>
      <c r="L3" s="80" t="s">
        <v>8</v>
      </c>
      <c r="M3" s="81"/>
      <c r="N3" s="99"/>
      <c r="O3" s="97" t="s">
        <v>7</v>
      </c>
      <c r="P3" s="80" t="s">
        <v>8</v>
      </c>
      <c r="Q3" s="81"/>
      <c r="R3" s="99"/>
      <c r="S3" s="97" t="s">
        <v>7</v>
      </c>
      <c r="T3" s="80" t="s">
        <v>8</v>
      </c>
      <c r="U3" s="81"/>
      <c r="V3" s="99"/>
      <c r="W3" s="97" t="s">
        <v>7</v>
      </c>
      <c r="X3" s="80" t="s">
        <v>8</v>
      </c>
      <c r="Y3" s="81"/>
      <c r="Z3" s="99"/>
      <c r="AA3" s="4"/>
      <c r="AB3" s="5"/>
      <c r="AC3" s="6"/>
      <c r="AD3" s="6"/>
      <c r="AE3" s="6"/>
      <c r="AG3" s="4"/>
      <c r="AH3" s="5"/>
      <c r="AI3" s="4"/>
      <c r="AJ3" s="5"/>
      <c r="AK3" s="4"/>
      <c r="AL3" s="5"/>
      <c r="AM3" s="4"/>
      <c r="AN3" s="5"/>
      <c r="AO3" s="4"/>
      <c r="AP3" s="5"/>
      <c r="AQ3" s="4"/>
      <c r="AR3" s="5"/>
      <c r="AS3" s="6"/>
      <c r="AT3" s="6"/>
      <c r="AU3" s="6"/>
    </row>
    <row r="4" spans="1:47" ht="21" customHeight="1" x14ac:dyDescent="0.2">
      <c r="A4" s="130"/>
      <c r="B4" s="131"/>
      <c r="C4" s="131"/>
      <c r="D4" s="131"/>
      <c r="E4" s="131"/>
      <c r="F4" s="132"/>
      <c r="G4" s="128"/>
      <c r="H4" s="60">
        <v>0</v>
      </c>
      <c r="I4" s="60">
        <v>1</v>
      </c>
      <c r="J4" s="60">
        <v>2</v>
      </c>
      <c r="K4" s="128"/>
      <c r="L4" s="60">
        <v>0</v>
      </c>
      <c r="M4" s="60">
        <v>1</v>
      </c>
      <c r="N4" s="60">
        <v>2</v>
      </c>
      <c r="O4" s="128"/>
      <c r="P4" s="60">
        <v>0</v>
      </c>
      <c r="Q4" s="60">
        <v>1</v>
      </c>
      <c r="R4" s="60">
        <v>2</v>
      </c>
      <c r="S4" s="128"/>
      <c r="T4" s="60">
        <v>0</v>
      </c>
      <c r="U4" s="60">
        <v>1</v>
      </c>
      <c r="V4" s="60">
        <v>2</v>
      </c>
      <c r="W4" s="128"/>
      <c r="X4" s="60">
        <v>0</v>
      </c>
      <c r="Y4" s="60">
        <v>1</v>
      </c>
      <c r="Z4" s="60">
        <v>2</v>
      </c>
      <c r="AA4" s="4"/>
      <c r="AB4" s="5"/>
      <c r="AC4" s="6"/>
      <c r="AD4" s="6"/>
      <c r="AE4" s="6"/>
      <c r="AG4" s="4"/>
      <c r="AH4" s="5"/>
      <c r="AI4" s="4"/>
      <c r="AJ4" s="5"/>
      <c r="AK4" s="4"/>
      <c r="AL4" s="5"/>
      <c r="AM4" s="4"/>
      <c r="AN4" s="5"/>
      <c r="AO4" s="4"/>
      <c r="AP4" s="5"/>
      <c r="AQ4" s="4"/>
      <c r="AR4" s="5"/>
      <c r="AS4" s="6"/>
      <c r="AT4" s="6"/>
      <c r="AU4" s="6"/>
    </row>
    <row r="5" spans="1:47" ht="21" customHeight="1" x14ac:dyDescent="0.2">
      <c r="A5" s="89" t="s">
        <v>9</v>
      </c>
      <c r="B5" s="89"/>
      <c r="C5" s="89" t="s">
        <v>10</v>
      </c>
      <c r="D5" s="89"/>
      <c r="E5" s="89"/>
      <c r="F5" s="89"/>
      <c r="G5" s="58" t="s">
        <v>108</v>
      </c>
      <c r="H5" s="58">
        <v>0</v>
      </c>
      <c r="I5" s="58">
        <v>0</v>
      </c>
      <c r="J5" s="58">
        <v>0</v>
      </c>
      <c r="K5" s="58" t="s">
        <v>109</v>
      </c>
      <c r="L5" s="58">
        <v>0</v>
      </c>
      <c r="M5" s="58">
        <v>0</v>
      </c>
      <c r="N5" s="58">
        <v>0</v>
      </c>
      <c r="O5" s="58" t="s">
        <v>109</v>
      </c>
      <c r="P5" s="58">
        <v>0</v>
      </c>
      <c r="Q5" s="58">
        <v>0</v>
      </c>
      <c r="R5" s="58">
        <v>0</v>
      </c>
      <c r="S5" s="58" t="s">
        <v>108</v>
      </c>
      <c r="T5" s="58">
        <v>0</v>
      </c>
      <c r="U5" s="58">
        <v>0</v>
      </c>
      <c r="V5" s="58">
        <v>0</v>
      </c>
      <c r="W5" s="58" t="s">
        <v>109</v>
      </c>
      <c r="X5" s="59">
        <f>SUM(H5,L5,P5,T5)</f>
        <v>0</v>
      </c>
      <c r="Y5" s="59">
        <f t="shared" ref="Y5:Z20" si="0">SUM(I5,M5,Q5,U5)</f>
        <v>0</v>
      </c>
      <c r="Z5" s="59">
        <f t="shared" si="0"/>
        <v>0</v>
      </c>
      <c r="AA5" s="5"/>
      <c r="AB5" s="5"/>
      <c r="AC5" s="6"/>
      <c r="AD5" s="6"/>
      <c r="AE5" s="6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  <c r="AT5" s="6"/>
      <c r="AU5" s="6"/>
    </row>
    <row r="6" spans="1:47" ht="21" customHeight="1" x14ac:dyDescent="0.2">
      <c r="A6" s="89"/>
      <c r="B6" s="89"/>
      <c r="C6" s="89" t="s">
        <v>11</v>
      </c>
      <c r="D6" s="89"/>
      <c r="E6" s="89"/>
      <c r="F6" s="89"/>
      <c r="G6" s="10">
        <v>28</v>
      </c>
      <c r="H6" s="63">
        <v>0</v>
      </c>
      <c r="I6" s="63">
        <v>0</v>
      </c>
      <c r="J6" s="63">
        <v>1</v>
      </c>
      <c r="K6" s="10">
        <v>30</v>
      </c>
      <c r="L6" s="63">
        <v>0</v>
      </c>
      <c r="M6" s="63">
        <v>0</v>
      </c>
      <c r="N6" s="63">
        <v>2</v>
      </c>
      <c r="O6" s="10">
        <v>26.67</v>
      </c>
      <c r="P6" s="63">
        <v>1</v>
      </c>
      <c r="Q6" s="63">
        <v>2</v>
      </c>
      <c r="R6" s="63">
        <v>3</v>
      </c>
      <c r="S6" s="10">
        <v>24.9</v>
      </c>
      <c r="T6" s="63">
        <v>1</v>
      </c>
      <c r="U6" s="63">
        <v>8</v>
      </c>
      <c r="V6" s="63">
        <v>1</v>
      </c>
      <c r="W6" s="10">
        <v>26.16</v>
      </c>
      <c r="X6" s="59">
        <f t="shared" ref="X6:X20" si="1">SUM(H6,L6,P6,T6)</f>
        <v>2</v>
      </c>
      <c r="Y6" s="59">
        <f t="shared" si="0"/>
        <v>10</v>
      </c>
      <c r="Z6" s="59">
        <f t="shared" si="0"/>
        <v>7</v>
      </c>
      <c r="AA6" s="5"/>
      <c r="AB6" s="5"/>
      <c r="AC6" s="6"/>
      <c r="AD6" s="6"/>
      <c r="AE6" s="6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6"/>
      <c r="AU6" s="6"/>
    </row>
    <row r="7" spans="1:47" ht="21" customHeight="1" x14ac:dyDescent="0.2">
      <c r="A7" s="89"/>
      <c r="B7" s="89"/>
      <c r="C7" s="89" t="s">
        <v>12</v>
      </c>
      <c r="D7" s="89"/>
      <c r="E7" s="89"/>
      <c r="F7" s="89"/>
      <c r="G7" s="10">
        <v>28.5</v>
      </c>
      <c r="H7" s="63">
        <v>3</v>
      </c>
      <c r="I7" s="63">
        <v>8</v>
      </c>
      <c r="J7" s="63">
        <v>5</v>
      </c>
      <c r="K7" s="10">
        <v>28</v>
      </c>
      <c r="L7" s="63">
        <v>1</v>
      </c>
      <c r="M7" s="63">
        <v>16</v>
      </c>
      <c r="N7" s="63">
        <v>7</v>
      </c>
      <c r="O7" s="10">
        <v>26.91</v>
      </c>
      <c r="P7" s="63">
        <v>1</v>
      </c>
      <c r="Q7" s="63">
        <v>11</v>
      </c>
      <c r="R7" s="63">
        <v>10</v>
      </c>
      <c r="S7" s="10">
        <v>24.31</v>
      </c>
      <c r="T7" s="63">
        <v>3</v>
      </c>
      <c r="U7" s="63">
        <v>20</v>
      </c>
      <c r="V7" s="63">
        <v>12</v>
      </c>
      <c r="W7" s="10">
        <v>26.53</v>
      </c>
      <c r="X7" s="59">
        <f t="shared" si="1"/>
        <v>8</v>
      </c>
      <c r="Y7" s="59">
        <f t="shared" si="0"/>
        <v>55</v>
      </c>
      <c r="Z7" s="59">
        <f t="shared" si="0"/>
        <v>34</v>
      </c>
      <c r="AA7" s="5"/>
      <c r="AB7" s="5"/>
      <c r="AC7" s="6"/>
      <c r="AD7" s="6"/>
      <c r="AE7" s="6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  <c r="AT7" s="6"/>
      <c r="AU7" s="6"/>
    </row>
    <row r="8" spans="1:47" ht="21" customHeight="1" x14ac:dyDescent="0.2">
      <c r="A8" s="89"/>
      <c r="B8" s="89"/>
      <c r="C8" s="89" t="s">
        <v>13</v>
      </c>
      <c r="D8" s="89"/>
      <c r="E8" s="89"/>
      <c r="F8" s="89"/>
      <c r="G8" s="10">
        <v>28.5</v>
      </c>
      <c r="H8" s="63">
        <v>3</v>
      </c>
      <c r="I8" s="63">
        <v>4</v>
      </c>
      <c r="J8" s="63">
        <v>3</v>
      </c>
      <c r="K8" s="10">
        <v>27.84</v>
      </c>
      <c r="L8" s="63">
        <v>2</v>
      </c>
      <c r="M8" s="63">
        <v>13</v>
      </c>
      <c r="N8" s="63">
        <v>4</v>
      </c>
      <c r="O8" s="10">
        <v>25.8</v>
      </c>
      <c r="P8" s="63">
        <v>1</v>
      </c>
      <c r="Q8" s="63">
        <v>6</v>
      </c>
      <c r="R8" s="63">
        <v>3</v>
      </c>
      <c r="S8" s="10">
        <v>25.75</v>
      </c>
      <c r="T8" s="63">
        <v>3</v>
      </c>
      <c r="U8" s="63">
        <v>13</v>
      </c>
      <c r="V8" s="63">
        <v>12</v>
      </c>
      <c r="W8" s="10">
        <v>26.76</v>
      </c>
      <c r="X8" s="59">
        <f t="shared" si="1"/>
        <v>9</v>
      </c>
      <c r="Y8" s="59">
        <f t="shared" si="0"/>
        <v>36</v>
      </c>
      <c r="Z8" s="59">
        <f t="shared" si="0"/>
        <v>22</v>
      </c>
      <c r="AA8" s="5"/>
      <c r="AB8" s="5"/>
      <c r="AC8" s="6"/>
      <c r="AD8" s="6"/>
      <c r="AE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6"/>
      <c r="AU8" s="6"/>
    </row>
    <row r="9" spans="1:47" ht="21" customHeight="1" x14ac:dyDescent="0.2">
      <c r="A9" s="129" t="s">
        <v>14</v>
      </c>
      <c r="B9" s="129"/>
      <c r="C9" s="89" t="s">
        <v>15</v>
      </c>
      <c r="D9" s="89"/>
      <c r="E9" s="89"/>
      <c r="F9" s="89"/>
      <c r="G9" s="10">
        <v>28.29</v>
      </c>
      <c r="H9" s="63">
        <v>5</v>
      </c>
      <c r="I9" s="63">
        <v>5</v>
      </c>
      <c r="J9" s="63">
        <v>4</v>
      </c>
      <c r="K9" s="10">
        <v>28.11</v>
      </c>
      <c r="L9" s="63">
        <v>1</v>
      </c>
      <c r="M9" s="63">
        <v>6</v>
      </c>
      <c r="N9" s="63">
        <v>2</v>
      </c>
      <c r="O9" s="10">
        <v>25.62</v>
      </c>
      <c r="P9" s="63">
        <v>1</v>
      </c>
      <c r="Q9" s="63">
        <v>7</v>
      </c>
      <c r="R9" s="63">
        <v>5</v>
      </c>
      <c r="S9" s="10">
        <v>25.77</v>
      </c>
      <c r="T9" s="63">
        <v>3</v>
      </c>
      <c r="U9" s="63">
        <v>16</v>
      </c>
      <c r="V9" s="63">
        <v>7</v>
      </c>
      <c r="W9" s="10">
        <v>26.65</v>
      </c>
      <c r="X9" s="59">
        <f t="shared" si="1"/>
        <v>10</v>
      </c>
      <c r="Y9" s="59">
        <f t="shared" si="0"/>
        <v>34</v>
      </c>
      <c r="Z9" s="59">
        <f t="shared" si="0"/>
        <v>18</v>
      </c>
      <c r="AA9" s="5"/>
      <c r="AB9" s="5"/>
      <c r="AC9" s="6"/>
      <c r="AD9" s="6"/>
      <c r="AE9" s="6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T9" s="6"/>
      <c r="AU9" s="6"/>
    </row>
    <row r="10" spans="1:47" ht="21" customHeight="1" x14ac:dyDescent="0.2">
      <c r="A10" s="129"/>
      <c r="B10" s="129"/>
      <c r="C10" s="89" t="s">
        <v>16</v>
      </c>
      <c r="D10" s="89"/>
      <c r="E10" s="89"/>
      <c r="F10" s="89"/>
      <c r="G10" s="10">
        <v>28.44</v>
      </c>
      <c r="H10" s="63">
        <v>1</v>
      </c>
      <c r="I10" s="63">
        <v>4</v>
      </c>
      <c r="J10" s="63">
        <v>4</v>
      </c>
      <c r="K10" s="10">
        <v>27.83</v>
      </c>
      <c r="L10" s="63">
        <v>2</v>
      </c>
      <c r="M10" s="63">
        <v>14</v>
      </c>
      <c r="N10" s="63">
        <v>7</v>
      </c>
      <c r="O10" s="10">
        <v>26.73</v>
      </c>
      <c r="P10" s="63">
        <v>1</v>
      </c>
      <c r="Q10" s="63">
        <v>9</v>
      </c>
      <c r="R10" s="63">
        <v>5</v>
      </c>
      <c r="S10" s="10">
        <v>24.84</v>
      </c>
      <c r="T10" s="63">
        <v>4</v>
      </c>
      <c r="U10" s="63">
        <v>17</v>
      </c>
      <c r="V10" s="63">
        <v>10</v>
      </c>
      <c r="W10" s="10">
        <v>26.53</v>
      </c>
      <c r="X10" s="59">
        <f t="shared" si="1"/>
        <v>8</v>
      </c>
      <c r="Y10" s="59">
        <f t="shared" si="0"/>
        <v>44</v>
      </c>
      <c r="Z10" s="59">
        <f t="shared" si="0"/>
        <v>26</v>
      </c>
      <c r="AA10" s="5"/>
      <c r="AB10" s="5"/>
      <c r="AC10" s="6"/>
      <c r="AD10" s="6"/>
      <c r="AE10" s="6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/>
      <c r="AT10" s="6"/>
      <c r="AU10" s="6"/>
    </row>
    <row r="11" spans="1:47" ht="21" customHeight="1" x14ac:dyDescent="0.2">
      <c r="A11" s="129"/>
      <c r="B11" s="129"/>
      <c r="C11" s="89" t="s">
        <v>17</v>
      </c>
      <c r="D11" s="89"/>
      <c r="E11" s="89"/>
      <c r="F11" s="89"/>
      <c r="G11" s="10">
        <v>29.25</v>
      </c>
      <c r="H11" s="63">
        <v>0</v>
      </c>
      <c r="I11" s="63">
        <v>3</v>
      </c>
      <c r="J11" s="63">
        <v>1</v>
      </c>
      <c r="K11" s="10">
        <v>28.31</v>
      </c>
      <c r="L11" s="63">
        <v>0</v>
      </c>
      <c r="M11" s="63">
        <v>9</v>
      </c>
      <c r="N11" s="63">
        <v>4</v>
      </c>
      <c r="O11" s="10">
        <v>27.6</v>
      </c>
      <c r="P11" s="63">
        <v>1</v>
      </c>
      <c r="Q11" s="63">
        <v>3</v>
      </c>
      <c r="R11" s="63">
        <v>6</v>
      </c>
      <c r="S11" s="10">
        <v>23.47</v>
      </c>
      <c r="T11" s="63">
        <v>0</v>
      </c>
      <c r="U11" s="63">
        <v>8</v>
      </c>
      <c r="V11" s="63">
        <v>7</v>
      </c>
      <c r="W11" s="10">
        <v>26.5</v>
      </c>
      <c r="X11" s="59">
        <f t="shared" si="1"/>
        <v>1</v>
      </c>
      <c r="Y11" s="59">
        <f t="shared" si="0"/>
        <v>23</v>
      </c>
      <c r="Z11" s="59">
        <f t="shared" si="0"/>
        <v>18</v>
      </c>
      <c r="AA11" s="5"/>
      <c r="AB11" s="5"/>
      <c r="AC11" s="6"/>
      <c r="AD11" s="6"/>
      <c r="AE11" s="6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6"/>
      <c r="AT11" s="6"/>
      <c r="AU11" s="6"/>
    </row>
    <row r="12" spans="1:47" ht="21" customHeight="1" x14ac:dyDescent="0.2">
      <c r="A12" s="89" t="s">
        <v>18</v>
      </c>
      <c r="B12" s="89"/>
      <c r="C12" s="89" t="s">
        <v>19</v>
      </c>
      <c r="D12" s="89"/>
      <c r="E12" s="89"/>
      <c r="F12" s="89"/>
      <c r="G12" s="10">
        <v>28.27</v>
      </c>
      <c r="H12" s="63">
        <v>3</v>
      </c>
      <c r="I12" s="63">
        <v>6</v>
      </c>
      <c r="J12" s="63">
        <v>2</v>
      </c>
      <c r="K12" s="10">
        <v>27.71</v>
      </c>
      <c r="L12" s="63">
        <v>1</v>
      </c>
      <c r="M12" s="63">
        <v>14</v>
      </c>
      <c r="N12" s="63">
        <v>6</v>
      </c>
      <c r="O12" s="10">
        <v>26.22</v>
      </c>
      <c r="P12" s="63">
        <v>3</v>
      </c>
      <c r="Q12" s="63">
        <v>8</v>
      </c>
      <c r="R12" s="63">
        <v>7</v>
      </c>
      <c r="S12" s="10">
        <v>24.39</v>
      </c>
      <c r="T12" s="63">
        <v>5</v>
      </c>
      <c r="U12" s="63">
        <v>21</v>
      </c>
      <c r="V12" s="63">
        <v>15</v>
      </c>
      <c r="W12" s="10">
        <v>25.99</v>
      </c>
      <c r="X12" s="59">
        <f t="shared" si="1"/>
        <v>12</v>
      </c>
      <c r="Y12" s="59">
        <f t="shared" si="0"/>
        <v>49</v>
      </c>
      <c r="Z12" s="59">
        <f t="shared" si="0"/>
        <v>30</v>
      </c>
      <c r="AA12" s="5"/>
      <c r="AB12" s="5"/>
      <c r="AC12" s="6"/>
      <c r="AD12" s="6"/>
      <c r="AE12" s="6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"/>
      <c r="AT12" s="6"/>
      <c r="AU12" s="6"/>
    </row>
    <row r="13" spans="1:47" ht="21" customHeight="1" x14ac:dyDescent="0.2">
      <c r="A13" s="89"/>
      <c r="B13" s="89"/>
      <c r="C13" s="89" t="s">
        <v>20</v>
      </c>
      <c r="D13" s="89"/>
      <c r="E13" s="89"/>
      <c r="F13" s="89"/>
      <c r="G13" s="10">
        <v>28.63</v>
      </c>
      <c r="H13" s="63">
        <v>3</v>
      </c>
      <c r="I13" s="63">
        <v>6</v>
      </c>
      <c r="J13" s="63">
        <v>7</v>
      </c>
      <c r="K13" s="10">
        <v>28.29</v>
      </c>
      <c r="L13" s="63">
        <v>2</v>
      </c>
      <c r="M13" s="63">
        <v>15</v>
      </c>
      <c r="N13" s="63">
        <v>7</v>
      </c>
      <c r="O13" s="10">
        <v>26.9</v>
      </c>
      <c r="P13" s="63">
        <v>0</v>
      </c>
      <c r="Q13" s="63">
        <v>11</v>
      </c>
      <c r="R13" s="63">
        <v>9</v>
      </c>
      <c r="S13" s="10">
        <v>25.47</v>
      </c>
      <c r="T13" s="63">
        <v>2</v>
      </c>
      <c r="U13" s="63">
        <v>16</v>
      </c>
      <c r="V13" s="63">
        <v>10</v>
      </c>
      <c r="W13" s="10">
        <v>27.19</v>
      </c>
      <c r="X13" s="59">
        <f t="shared" si="1"/>
        <v>7</v>
      </c>
      <c r="Y13" s="59">
        <f t="shared" si="0"/>
        <v>48</v>
      </c>
      <c r="Z13" s="59">
        <f t="shared" si="0"/>
        <v>33</v>
      </c>
      <c r="AA13" s="5"/>
      <c r="AB13" s="5"/>
      <c r="AC13" s="6"/>
      <c r="AD13" s="6"/>
      <c r="AE13" s="6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6"/>
      <c r="AT13" s="6"/>
      <c r="AU13" s="6"/>
    </row>
    <row r="14" spans="1:47" ht="21" customHeight="1" x14ac:dyDescent="0.2">
      <c r="A14" s="89" t="s">
        <v>21</v>
      </c>
      <c r="B14" s="89"/>
      <c r="C14" s="89" t="s">
        <v>19</v>
      </c>
      <c r="D14" s="89"/>
      <c r="E14" s="89"/>
      <c r="F14" s="89"/>
      <c r="G14" s="10">
        <v>28.23</v>
      </c>
      <c r="H14" s="63">
        <v>5</v>
      </c>
      <c r="I14" s="63">
        <v>5</v>
      </c>
      <c r="J14" s="63">
        <v>3</v>
      </c>
      <c r="K14" s="10">
        <v>27.9</v>
      </c>
      <c r="L14" s="63">
        <v>1</v>
      </c>
      <c r="M14" s="63">
        <v>15</v>
      </c>
      <c r="N14" s="63">
        <v>4</v>
      </c>
      <c r="O14" s="10">
        <v>26.12</v>
      </c>
      <c r="P14" s="63">
        <v>2</v>
      </c>
      <c r="Q14" s="63">
        <v>8</v>
      </c>
      <c r="R14" s="63">
        <v>7</v>
      </c>
      <c r="S14" s="10">
        <v>24.24</v>
      </c>
      <c r="T14" s="63">
        <v>5</v>
      </c>
      <c r="U14" s="63">
        <v>20</v>
      </c>
      <c r="V14" s="63">
        <v>16</v>
      </c>
      <c r="W14" s="10">
        <v>25.97</v>
      </c>
      <c r="X14" s="59">
        <f t="shared" si="1"/>
        <v>13</v>
      </c>
      <c r="Y14" s="59">
        <f t="shared" si="0"/>
        <v>48</v>
      </c>
      <c r="Z14" s="59">
        <f t="shared" si="0"/>
        <v>30</v>
      </c>
      <c r="AA14" s="5"/>
      <c r="AB14" s="5"/>
      <c r="AC14" s="6"/>
      <c r="AD14" s="6"/>
      <c r="AE14" s="6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/>
      <c r="AT14" s="6"/>
      <c r="AU14" s="6"/>
    </row>
    <row r="15" spans="1:47" ht="21" customHeight="1" x14ac:dyDescent="0.2">
      <c r="A15" s="89"/>
      <c r="B15" s="89"/>
      <c r="C15" s="89" t="s">
        <v>20</v>
      </c>
      <c r="D15" s="89"/>
      <c r="E15" s="89"/>
      <c r="F15" s="89"/>
      <c r="G15" s="10">
        <v>28.71</v>
      </c>
      <c r="H15" s="63">
        <v>1</v>
      </c>
      <c r="I15" s="63">
        <v>7</v>
      </c>
      <c r="J15" s="63">
        <v>6</v>
      </c>
      <c r="K15" s="10">
        <v>28.13</v>
      </c>
      <c r="L15" s="63">
        <v>2</v>
      </c>
      <c r="M15" s="63">
        <v>13</v>
      </c>
      <c r="N15" s="63">
        <v>9</v>
      </c>
      <c r="O15" s="10">
        <v>27</v>
      </c>
      <c r="P15" s="63">
        <v>1</v>
      </c>
      <c r="Q15" s="63">
        <v>11</v>
      </c>
      <c r="R15" s="63">
        <v>9</v>
      </c>
      <c r="S15" s="10">
        <v>25.84</v>
      </c>
      <c r="T15" s="63">
        <v>2</v>
      </c>
      <c r="U15" s="63">
        <v>21</v>
      </c>
      <c r="V15" s="63">
        <v>9</v>
      </c>
      <c r="W15" s="10">
        <v>27.16</v>
      </c>
      <c r="X15" s="59">
        <f t="shared" si="1"/>
        <v>6</v>
      </c>
      <c r="Y15" s="59">
        <f t="shared" si="0"/>
        <v>52</v>
      </c>
      <c r="Z15" s="59">
        <f t="shared" si="0"/>
        <v>33</v>
      </c>
      <c r="AA15" s="5"/>
      <c r="AB15" s="5"/>
      <c r="AC15" s="6"/>
      <c r="AD15" s="6"/>
      <c r="AE15" s="6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"/>
      <c r="AT15" s="6"/>
      <c r="AU15" s="6"/>
    </row>
    <row r="16" spans="1:47" ht="21" customHeight="1" x14ac:dyDescent="0.2">
      <c r="A16" s="89" t="s">
        <v>87</v>
      </c>
      <c r="B16" s="89"/>
      <c r="C16" s="89" t="s">
        <v>23</v>
      </c>
      <c r="D16" s="89"/>
      <c r="E16" s="89"/>
      <c r="F16" s="89"/>
      <c r="G16" s="10">
        <v>29</v>
      </c>
      <c r="H16" s="63">
        <v>0</v>
      </c>
      <c r="I16" s="63">
        <v>2</v>
      </c>
      <c r="J16" s="63">
        <v>3</v>
      </c>
      <c r="K16" s="10">
        <v>29.67</v>
      </c>
      <c r="L16" s="63">
        <v>0</v>
      </c>
      <c r="M16" s="63">
        <v>0</v>
      </c>
      <c r="N16" s="63">
        <v>3</v>
      </c>
      <c r="O16" s="10">
        <v>23.5</v>
      </c>
      <c r="P16" s="63">
        <v>1</v>
      </c>
      <c r="Q16" s="63">
        <v>1</v>
      </c>
      <c r="R16" s="63">
        <v>6</v>
      </c>
      <c r="S16" s="10">
        <v>21.33</v>
      </c>
      <c r="T16" s="63">
        <v>1</v>
      </c>
      <c r="U16" s="63">
        <v>0</v>
      </c>
      <c r="V16" s="63">
        <v>2</v>
      </c>
      <c r="W16" s="10">
        <v>25.58</v>
      </c>
      <c r="X16" s="59">
        <f t="shared" si="1"/>
        <v>2</v>
      </c>
      <c r="Y16" s="59">
        <f t="shared" si="0"/>
        <v>3</v>
      </c>
      <c r="Z16" s="59">
        <f t="shared" si="0"/>
        <v>14</v>
      </c>
      <c r="AA16" s="5"/>
      <c r="AB16" s="5"/>
      <c r="AC16" s="6"/>
      <c r="AD16" s="6"/>
      <c r="AE16" s="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6"/>
      <c r="AT16" s="6"/>
      <c r="AU16" s="6"/>
    </row>
    <row r="17" spans="1:47" ht="21" customHeight="1" x14ac:dyDescent="0.2">
      <c r="A17" s="89"/>
      <c r="B17" s="89"/>
      <c r="C17" s="89" t="s">
        <v>24</v>
      </c>
      <c r="D17" s="89"/>
      <c r="E17" s="89"/>
      <c r="F17" s="89"/>
      <c r="G17" s="10">
        <v>28.6</v>
      </c>
      <c r="H17" s="63">
        <v>1</v>
      </c>
      <c r="I17" s="63">
        <v>2</v>
      </c>
      <c r="J17" s="63">
        <v>2</v>
      </c>
      <c r="K17" s="10">
        <v>28.45</v>
      </c>
      <c r="L17" s="63">
        <v>0</v>
      </c>
      <c r="M17" s="63">
        <v>8</v>
      </c>
      <c r="N17" s="63">
        <v>3</v>
      </c>
      <c r="O17" s="10">
        <v>26.83</v>
      </c>
      <c r="P17" s="63">
        <v>0</v>
      </c>
      <c r="Q17" s="63">
        <v>4</v>
      </c>
      <c r="R17" s="63">
        <v>2</v>
      </c>
      <c r="S17" s="10">
        <v>25.29</v>
      </c>
      <c r="T17" s="63">
        <v>1</v>
      </c>
      <c r="U17" s="63">
        <v>13</v>
      </c>
      <c r="V17" s="63">
        <v>7</v>
      </c>
      <c r="W17" s="10">
        <v>26.7</v>
      </c>
      <c r="X17" s="59">
        <f t="shared" si="1"/>
        <v>2</v>
      </c>
      <c r="Y17" s="59">
        <f t="shared" si="0"/>
        <v>27</v>
      </c>
      <c r="Z17" s="59">
        <f t="shared" si="0"/>
        <v>14</v>
      </c>
      <c r="AA17" s="5"/>
      <c r="AB17" s="5"/>
      <c r="AC17" s="6"/>
      <c r="AD17" s="6"/>
      <c r="AE17" s="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6"/>
      <c r="AT17" s="6"/>
      <c r="AU17" s="6"/>
    </row>
    <row r="18" spans="1:47" ht="21" customHeight="1" x14ac:dyDescent="0.2">
      <c r="A18" s="89"/>
      <c r="B18" s="89"/>
      <c r="C18" s="89" t="s">
        <v>25</v>
      </c>
      <c r="D18" s="89"/>
      <c r="E18" s="89"/>
      <c r="F18" s="89"/>
      <c r="G18" s="10">
        <v>28.29</v>
      </c>
      <c r="H18" s="63">
        <v>5</v>
      </c>
      <c r="I18" s="63">
        <v>8</v>
      </c>
      <c r="J18" s="63">
        <v>4</v>
      </c>
      <c r="K18" s="10">
        <v>27.71</v>
      </c>
      <c r="L18" s="63">
        <v>3</v>
      </c>
      <c r="M18" s="63">
        <v>21</v>
      </c>
      <c r="N18" s="63">
        <v>7</v>
      </c>
      <c r="O18" s="10">
        <v>27.54</v>
      </c>
      <c r="P18" s="63">
        <v>2</v>
      </c>
      <c r="Q18" s="63">
        <v>14</v>
      </c>
      <c r="R18" s="63">
        <v>8</v>
      </c>
      <c r="S18" s="10">
        <v>25.02</v>
      </c>
      <c r="T18" s="63">
        <v>5</v>
      </c>
      <c r="U18" s="63">
        <v>28</v>
      </c>
      <c r="V18" s="63">
        <v>16</v>
      </c>
      <c r="W18" s="10">
        <v>26.69</v>
      </c>
      <c r="X18" s="59">
        <f t="shared" si="1"/>
        <v>15</v>
      </c>
      <c r="Y18" s="59">
        <f t="shared" si="0"/>
        <v>71</v>
      </c>
      <c r="Z18" s="59">
        <f t="shared" si="0"/>
        <v>35</v>
      </c>
      <c r="AA18" s="5"/>
      <c r="AB18" s="5"/>
      <c r="AC18" s="6"/>
      <c r="AD18" s="6"/>
      <c r="AE18" s="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  <c r="AT18" s="6"/>
      <c r="AU18" s="6"/>
    </row>
    <row r="19" spans="1:47" ht="21" customHeight="1" x14ac:dyDescent="0.2">
      <c r="A19" s="89" t="s">
        <v>26</v>
      </c>
      <c r="B19" s="89"/>
      <c r="C19" s="89" t="s">
        <v>19</v>
      </c>
      <c r="D19" s="89"/>
      <c r="E19" s="89"/>
      <c r="F19" s="89"/>
      <c r="G19" s="10">
        <v>28.14</v>
      </c>
      <c r="H19" s="63">
        <v>4</v>
      </c>
      <c r="I19" s="63">
        <v>7</v>
      </c>
      <c r="J19" s="63">
        <v>3</v>
      </c>
      <c r="K19" s="10">
        <v>28</v>
      </c>
      <c r="L19" s="63">
        <v>1</v>
      </c>
      <c r="M19" s="63">
        <v>23</v>
      </c>
      <c r="N19" s="63">
        <v>7</v>
      </c>
      <c r="O19" s="10">
        <v>26.37</v>
      </c>
      <c r="P19" s="63">
        <v>2</v>
      </c>
      <c r="Q19" s="63">
        <v>15</v>
      </c>
      <c r="R19" s="63">
        <v>13</v>
      </c>
      <c r="S19" s="10">
        <v>25.12</v>
      </c>
      <c r="T19" s="63">
        <v>6</v>
      </c>
      <c r="U19" s="63">
        <v>32</v>
      </c>
      <c r="V19" s="63">
        <v>22</v>
      </c>
      <c r="W19" s="10">
        <v>26.37</v>
      </c>
      <c r="X19" s="59">
        <f t="shared" si="1"/>
        <v>13</v>
      </c>
      <c r="Y19" s="59">
        <f t="shared" si="0"/>
        <v>77</v>
      </c>
      <c r="Z19" s="59">
        <f t="shared" si="0"/>
        <v>45</v>
      </c>
      <c r="AA19" s="5"/>
      <c r="AB19" s="5"/>
      <c r="AC19" s="6"/>
      <c r="AD19" s="6"/>
      <c r="AE19" s="6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  <c r="AT19" s="6"/>
      <c r="AU19" s="6"/>
    </row>
    <row r="20" spans="1:47" ht="21" customHeight="1" x14ac:dyDescent="0.2">
      <c r="A20" s="89"/>
      <c r="B20" s="89"/>
      <c r="C20" s="89" t="s">
        <v>20</v>
      </c>
      <c r="D20" s="89"/>
      <c r="E20" s="89"/>
      <c r="F20" s="89"/>
      <c r="G20" s="10">
        <v>28.85</v>
      </c>
      <c r="H20" s="63">
        <v>2</v>
      </c>
      <c r="I20" s="63">
        <v>5</v>
      </c>
      <c r="J20" s="63">
        <v>6</v>
      </c>
      <c r="K20" s="10">
        <v>28.08</v>
      </c>
      <c r="L20" s="63">
        <v>2</v>
      </c>
      <c r="M20" s="63">
        <v>5</v>
      </c>
      <c r="N20" s="63">
        <v>6</v>
      </c>
      <c r="O20" s="10">
        <v>27.29</v>
      </c>
      <c r="P20" s="63">
        <v>0</v>
      </c>
      <c r="Q20" s="63">
        <v>4</v>
      </c>
      <c r="R20" s="63">
        <v>3</v>
      </c>
      <c r="S20" s="10">
        <v>24.33</v>
      </c>
      <c r="T20" s="63">
        <v>0</v>
      </c>
      <c r="U20" s="63">
        <v>6</v>
      </c>
      <c r="V20" s="63">
        <v>3</v>
      </c>
      <c r="W20" s="10">
        <v>27.42</v>
      </c>
      <c r="X20" s="59">
        <f t="shared" si="1"/>
        <v>4</v>
      </c>
      <c r="Y20" s="59">
        <f t="shared" si="0"/>
        <v>20</v>
      </c>
      <c r="Z20" s="59">
        <f t="shared" si="0"/>
        <v>18</v>
      </c>
      <c r="AA20" s="5"/>
      <c r="AB20" s="5"/>
      <c r="AC20" s="6"/>
      <c r="AD20" s="6"/>
      <c r="AE20" s="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  <c r="AT20" s="6"/>
      <c r="AU20" s="6"/>
    </row>
    <row r="21" spans="1:47" ht="2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5"/>
      <c r="AB21" s="5"/>
      <c r="AC21" s="6"/>
      <c r="AD21" s="6"/>
      <c r="AE21" s="6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6"/>
      <c r="AT21" s="6"/>
      <c r="AU21" s="6"/>
    </row>
    <row r="22" spans="1:47" ht="21" customHeight="1" x14ac:dyDescent="0.2">
      <c r="A22" s="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8" t="s">
        <v>28</v>
      </c>
      <c r="Y22" s="31"/>
      <c r="Z22" s="31"/>
      <c r="AA22" s="5"/>
      <c r="AB22" s="5"/>
      <c r="AC22" s="6"/>
      <c r="AD22" s="6"/>
      <c r="AE22" s="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T22" s="6"/>
      <c r="AU22" s="6"/>
    </row>
    <row r="23" spans="1:47" ht="23.25" customHeight="1" x14ac:dyDescent="0.2">
      <c r="A23" s="82" t="s">
        <v>1</v>
      </c>
      <c r="B23" s="82"/>
      <c r="C23" s="82"/>
      <c r="D23" s="82"/>
      <c r="E23" s="82"/>
      <c r="F23" s="82"/>
      <c r="G23" s="82" t="s">
        <v>29</v>
      </c>
      <c r="H23" s="82"/>
      <c r="I23" s="82" t="s">
        <v>30</v>
      </c>
      <c r="J23" s="82"/>
      <c r="K23" s="82"/>
      <c r="L23" s="82"/>
      <c r="M23" s="82"/>
      <c r="N23" s="82" t="s">
        <v>31</v>
      </c>
      <c r="O23" s="82"/>
      <c r="P23" s="82"/>
      <c r="Q23" s="82" t="s">
        <v>32</v>
      </c>
      <c r="R23" s="82"/>
      <c r="S23" s="82"/>
      <c r="T23" s="82" t="s">
        <v>33</v>
      </c>
      <c r="U23" s="82"/>
      <c r="V23" s="82"/>
      <c r="W23" s="82" t="s">
        <v>34</v>
      </c>
      <c r="X23" s="82"/>
      <c r="Y23" s="11"/>
      <c r="Z23" s="11"/>
      <c r="AC23" s="6"/>
      <c r="AD23" s="6"/>
      <c r="AE23" s="6"/>
      <c r="AG23" s="9"/>
      <c r="AS23" s="6"/>
      <c r="AT23" s="6"/>
      <c r="AU23" s="6"/>
    </row>
    <row r="24" spans="1:47" ht="21" customHeight="1" x14ac:dyDescent="0.2">
      <c r="A24" s="89" t="s">
        <v>35</v>
      </c>
      <c r="B24" s="89"/>
      <c r="C24" s="89" t="s">
        <v>36</v>
      </c>
      <c r="D24" s="89"/>
      <c r="E24" s="89"/>
      <c r="F24" s="89"/>
      <c r="G24" s="130">
        <v>1</v>
      </c>
      <c r="H24" s="132"/>
      <c r="I24" s="78">
        <v>1</v>
      </c>
      <c r="J24" s="90"/>
      <c r="K24" s="90"/>
      <c r="L24" s="90"/>
      <c r="M24" s="79"/>
      <c r="N24" s="78">
        <v>0</v>
      </c>
      <c r="O24" s="90"/>
      <c r="P24" s="79"/>
      <c r="Q24" s="78">
        <v>0</v>
      </c>
      <c r="R24" s="90"/>
      <c r="S24" s="90"/>
      <c r="T24" s="78">
        <v>0</v>
      </c>
      <c r="U24" s="90"/>
      <c r="V24" s="79"/>
      <c r="W24" s="130">
        <v>6</v>
      </c>
      <c r="X24" s="132"/>
      <c r="Y24" s="31"/>
      <c r="Z24" s="31"/>
      <c r="AA24" s="5"/>
      <c r="AB24" s="5"/>
      <c r="AC24" s="6"/>
      <c r="AD24" s="6"/>
      <c r="AE24" s="6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  <c r="AT24" s="6"/>
      <c r="AU24" s="6"/>
    </row>
    <row r="25" spans="1:47" ht="21" customHeight="1" x14ac:dyDescent="0.2">
      <c r="A25" s="89"/>
      <c r="B25" s="89"/>
      <c r="C25" s="89" t="s">
        <v>37</v>
      </c>
      <c r="D25" s="89"/>
      <c r="E25" s="89"/>
      <c r="F25" s="89"/>
      <c r="G25" s="130">
        <v>3</v>
      </c>
      <c r="H25" s="132"/>
      <c r="I25" s="78">
        <v>1</v>
      </c>
      <c r="J25" s="90"/>
      <c r="K25" s="90"/>
      <c r="L25" s="90"/>
      <c r="M25" s="79"/>
      <c r="N25" s="78">
        <v>0</v>
      </c>
      <c r="O25" s="90"/>
      <c r="P25" s="79"/>
      <c r="Q25" s="78">
        <v>2</v>
      </c>
      <c r="R25" s="90"/>
      <c r="S25" s="90"/>
      <c r="T25" s="78">
        <v>0</v>
      </c>
      <c r="U25" s="90"/>
      <c r="V25" s="79"/>
      <c r="W25" s="130">
        <v>18</v>
      </c>
      <c r="X25" s="132"/>
      <c r="Y25" s="31"/>
      <c r="Z25" s="31"/>
      <c r="AA25" s="5"/>
      <c r="AB25" s="5"/>
      <c r="AC25" s="6"/>
      <c r="AD25" s="6"/>
      <c r="AE25" s="6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6"/>
      <c r="AT25" s="6"/>
      <c r="AU25" s="6"/>
    </row>
    <row r="26" spans="1:47" ht="21" customHeight="1" x14ac:dyDescent="0.2">
      <c r="A26" s="89"/>
      <c r="B26" s="89"/>
      <c r="C26" s="89" t="s">
        <v>38</v>
      </c>
      <c r="D26" s="89"/>
      <c r="E26" s="89"/>
      <c r="F26" s="89"/>
      <c r="G26" s="130">
        <v>3</v>
      </c>
      <c r="H26" s="132"/>
      <c r="I26" s="78">
        <v>3</v>
      </c>
      <c r="J26" s="90"/>
      <c r="K26" s="90"/>
      <c r="L26" s="90"/>
      <c r="M26" s="79"/>
      <c r="N26" s="78">
        <v>2</v>
      </c>
      <c r="O26" s="90"/>
      <c r="P26" s="79"/>
      <c r="Q26" s="78">
        <v>2</v>
      </c>
      <c r="R26" s="90"/>
      <c r="S26" s="90"/>
      <c r="T26" s="78">
        <v>0</v>
      </c>
      <c r="U26" s="90"/>
      <c r="V26" s="79"/>
      <c r="W26" s="130">
        <v>13</v>
      </c>
      <c r="X26" s="132"/>
      <c r="Y26" s="31"/>
      <c r="Z26" s="31"/>
      <c r="AA26" s="5"/>
      <c r="AB26" s="5"/>
      <c r="AC26" s="6"/>
      <c r="AD26" s="6"/>
      <c r="AE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6"/>
      <c r="AT26" s="6"/>
      <c r="AU26" s="6"/>
    </row>
  </sheetData>
  <mergeCells count="68">
    <mergeCell ref="W1:Z1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A12:B13"/>
    <mergeCell ref="C12:F12"/>
    <mergeCell ref="C13:F13"/>
    <mergeCell ref="A14:B15"/>
    <mergeCell ref="C14:F14"/>
    <mergeCell ref="C15:F15"/>
    <mergeCell ref="T23:V23"/>
    <mergeCell ref="A16:B18"/>
    <mergeCell ref="C16:F16"/>
    <mergeCell ref="C17:F17"/>
    <mergeCell ref="C18:F18"/>
    <mergeCell ref="A19:B20"/>
    <mergeCell ref="C19:F19"/>
    <mergeCell ref="C20:F20"/>
    <mergeCell ref="W25:X25"/>
    <mergeCell ref="W23:X23"/>
    <mergeCell ref="A24:B26"/>
    <mergeCell ref="C24:F24"/>
    <mergeCell ref="G24:H24"/>
    <mergeCell ref="I24:M24"/>
    <mergeCell ref="N24:P24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G25:H25"/>
    <mergeCell ref="I25:M25"/>
    <mergeCell ref="N25:P25"/>
    <mergeCell ref="Q25:S25"/>
    <mergeCell ref="T25:V25"/>
    <mergeCell ref="W26:X26"/>
    <mergeCell ref="C26:F26"/>
    <mergeCell ref="G26:H26"/>
    <mergeCell ref="I26:M26"/>
    <mergeCell ref="N26:P26"/>
    <mergeCell ref="Q26:S26"/>
    <mergeCell ref="T26:V26"/>
  </mergeCells>
  <phoneticPr fontId="4"/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300" verticalDpi="300" r:id="rId1"/>
  <headerFooter>
    <oddHeader>&amp;R&amp;12集計表２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16" sqref="A16:XFD16"/>
    </sheetView>
  </sheetViews>
  <sheetFormatPr defaultColWidth="9.36328125" defaultRowHeight="13" x14ac:dyDescent="0.2"/>
  <cols>
    <col min="1" max="6" width="8.26953125" style="12" customWidth="1"/>
    <col min="7" max="7" width="11.54296875" style="12" customWidth="1"/>
    <col min="8" max="10" width="6.08984375" style="12" customWidth="1"/>
    <col min="11" max="11" width="11.54296875" style="12" customWidth="1"/>
    <col min="12" max="14" width="5.54296875" style="12" customWidth="1"/>
    <col min="15" max="15" width="11.54296875" style="12" customWidth="1"/>
    <col min="16" max="18" width="5.54296875" style="12" customWidth="1"/>
    <col min="19" max="19" width="11.54296875" style="12" customWidth="1"/>
    <col min="20" max="22" width="5.54296875" style="12" customWidth="1"/>
    <col min="23" max="23" width="11.54296875" style="12" customWidth="1"/>
    <col min="24" max="26" width="5.54296875" style="12" customWidth="1"/>
    <col min="27" max="27" width="8.26953125" style="12" customWidth="1"/>
    <col min="28" max="16384" width="9.36328125" style="12"/>
  </cols>
  <sheetData>
    <row r="1" spans="1:47" ht="24" customHeight="1" x14ac:dyDescent="0.2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7" t="s">
        <v>110</v>
      </c>
      <c r="X1" s="127"/>
      <c r="Y1" s="127"/>
      <c r="Z1" s="127"/>
    </row>
    <row r="2" spans="1:47" ht="21" customHeight="1" x14ac:dyDescent="0.2">
      <c r="A2" s="91" t="s">
        <v>1</v>
      </c>
      <c r="B2" s="92"/>
      <c r="C2" s="92"/>
      <c r="D2" s="92"/>
      <c r="E2" s="92"/>
      <c r="F2" s="93"/>
      <c r="G2" s="78" t="s">
        <v>2</v>
      </c>
      <c r="H2" s="90"/>
      <c r="I2" s="90"/>
      <c r="J2" s="79"/>
      <c r="K2" s="78" t="s">
        <v>3</v>
      </c>
      <c r="L2" s="90"/>
      <c r="M2" s="90"/>
      <c r="N2" s="79"/>
      <c r="O2" s="78" t="s">
        <v>4</v>
      </c>
      <c r="P2" s="90"/>
      <c r="Q2" s="90"/>
      <c r="R2" s="79"/>
      <c r="S2" s="78" t="s">
        <v>5</v>
      </c>
      <c r="T2" s="90"/>
      <c r="U2" s="90"/>
      <c r="V2" s="79"/>
      <c r="W2" s="78" t="s">
        <v>6</v>
      </c>
      <c r="X2" s="90"/>
      <c r="Y2" s="90"/>
      <c r="Z2" s="79"/>
    </row>
    <row r="3" spans="1:47" ht="54" customHeight="1" x14ac:dyDescent="0.2">
      <c r="A3" s="94"/>
      <c r="B3" s="95"/>
      <c r="C3" s="95"/>
      <c r="D3" s="95"/>
      <c r="E3" s="95"/>
      <c r="F3" s="96"/>
      <c r="G3" s="97" t="s">
        <v>7</v>
      </c>
      <c r="H3" s="80" t="s">
        <v>8</v>
      </c>
      <c r="I3" s="81"/>
      <c r="J3" s="99"/>
      <c r="K3" s="97" t="s">
        <v>7</v>
      </c>
      <c r="L3" s="80" t="s">
        <v>8</v>
      </c>
      <c r="M3" s="81"/>
      <c r="N3" s="99"/>
      <c r="O3" s="97" t="s">
        <v>7</v>
      </c>
      <c r="P3" s="80" t="s">
        <v>8</v>
      </c>
      <c r="Q3" s="81"/>
      <c r="R3" s="99"/>
      <c r="S3" s="97" t="s">
        <v>7</v>
      </c>
      <c r="T3" s="80" t="s">
        <v>8</v>
      </c>
      <c r="U3" s="81"/>
      <c r="V3" s="99"/>
      <c r="W3" s="97" t="s">
        <v>7</v>
      </c>
      <c r="X3" s="80" t="s">
        <v>8</v>
      </c>
      <c r="Y3" s="81"/>
      <c r="Z3" s="99"/>
      <c r="AA3" s="4"/>
      <c r="AB3" s="5"/>
      <c r="AC3" s="6"/>
      <c r="AD3" s="6"/>
      <c r="AE3" s="6"/>
      <c r="AG3" s="4"/>
      <c r="AH3" s="5"/>
      <c r="AI3" s="4"/>
      <c r="AJ3" s="5"/>
      <c r="AK3" s="4"/>
      <c r="AL3" s="5"/>
      <c r="AM3" s="4"/>
      <c r="AN3" s="5"/>
      <c r="AO3" s="4"/>
      <c r="AP3" s="5"/>
      <c r="AQ3" s="4"/>
      <c r="AR3" s="5"/>
      <c r="AS3" s="6"/>
      <c r="AT3" s="6"/>
      <c r="AU3" s="6"/>
    </row>
    <row r="4" spans="1:47" ht="21" customHeight="1" x14ac:dyDescent="0.2">
      <c r="A4" s="130"/>
      <c r="B4" s="131"/>
      <c r="C4" s="131"/>
      <c r="D4" s="131"/>
      <c r="E4" s="131"/>
      <c r="F4" s="132"/>
      <c r="G4" s="128"/>
      <c r="H4" s="60">
        <v>0</v>
      </c>
      <c r="I4" s="60">
        <v>1</v>
      </c>
      <c r="J4" s="60">
        <v>2</v>
      </c>
      <c r="K4" s="128"/>
      <c r="L4" s="60">
        <v>0</v>
      </c>
      <c r="M4" s="60">
        <v>1</v>
      </c>
      <c r="N4" s="60">
        <v>2</v>
      </c>
      <c r="O4" s="128"/>
      <c r="P4" s="60">
        <v>0</v>
      </c>
      <c r="Q4" s="60">
        <v>1</v>
      </c>
      <c r="R4" s="60">
        <v>2</v>
      </c>
      <c r="S4" s="128"/>
      <c r="T4" s="60">
        <v>0</v>
      </c>
      <c r="U4" s="60">
        <v>1</v>
      </c>
      <c r="V4" s="60">
        <v>2</v>
      </c>
      <c r="W4" s="128"/>
      <c r="X4" s="60">
        <v>0</v>
      </c>
      <c r="Y4" s="60">
        <v>1</v>
      </c>
      <c r="Z4" s="60">
        <v>2</v>
      </c>
      <c r="AA4" s="4"/>
      <c r="AB4" s="5"/>
      <c r="AC4" s="6"/>
      <c r="AD4" s="6"/>
      <c r="AE4" s="6"/>
      <c r="AG4" s="4"/>
      <c r="AH4" s="5"/>
      <c r="AI4" s="4"/>
      <c r="AJ4" s="5"/>
      <c r="AK4" s="4"/>
      <c r="AL4" s="5"/>
      <c r="AM4" s="4"/>
      <c r="AN4" s="5"/>
      <c r="AO4" s="4"/>
      <c r="AP4" s="5"/>
      <c r="AQ4" s="4"/>
      <c r="AR4" s="5"/>
      <c r="AS4" s="6"/>
      <c r="AT4" s="6"/>
      <c r="AU4" s="6"/>
    </row>
    <row r="5" spans="1:47" ht="21" customHeight="1" x14ac:dyDescent="0.2">
      <c r="A5" s="89" t="s">
        <v>9</v>
      </c>
      <c r="B5" s="89"/>
      <c r="C5" s="89" t="s">
        <v>10</v>
      </c>
      <c r="D5" s="89"/>
      <c r="E5" s="89"/>
      <c r="F5" s="89"/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63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f>SUM(H5,L5,P5,T5)</f>
        <v>0</v>
      </c>
      <c r="Y5" s="59">
        <f t="shared" ref="Y5:Z20" si="0">SUM(I5,M5,Q5,U5)</f>
        <v>0</v>
      </c>
      <c r="Z5" s="59">
        <f t="shared" si="0"/>
        <v>0</v>
      </c>
      <c r="AA5" s="5"/>
      <c r="AB5" s="5"/>
      <c r="AC5" s="6"/>
      <c r="AD5" s="6"/>
      <c r="AE5" s="6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  <c r="AT5" s="6"/>
      <c r="AU5" s="6"/>
    </row>
    <row r="6" spans="1:47" ht="21" customHeight="1" x14ac:dyDescent="0.2">
      <c r="A6" s="89"/>
      <c r="B6" s="89"/>
      <c r="C6" s="89" t="s">
        <v>11</v>
      </c>
      <c r="D6" s="89"/>
      <c r="E6" s="89"/>
      <c r="F6" s="89"/>
      <c r="G6" s="10">
        <v>28.33</v>
      </c>
      <c r="H6" s="59">
        <v>6</v>
      </c>
      <c r="I6" s="59">
        <v>10</v>
      </c>
      <c r="J6" s="59">
        <v>2</v>
      </c>
      <c r="K6" s="10">
        <v>32</v>
      </c>
      <c r="L6" s="59">
        <v>1</v>
      </c>
      <c r="M6" s="59">
        <v>0</v>
      </c>
      <c r="N6" s="59">
        <v>0</v>
      </c>
      <c r="O6" s="10">
        <v>26.87</v>
      </c>
      <c r="P6" s="59">
        <v>1</v>
      </c>
      <c r="Q6" s="59">
        <v>4</v>
      </c>
      <c r="R6" s="59">
        <v>3</v>
      </c>
      <c r="S6" s="10">
        <v>22.76</v>
      </c>
      <c r="T6" s="59">
        <v>5</v>
      </c>
      <c r="U6" s="59">
        <v>6</v>
      </c>
      <c r="V6" s="59">
        <v>2</v>
      </c>
      <c r="W6" s="10">
        <v>26.32</v>
      </c>
      <c r="X6" s="59">
        <f t="shared" ref="X6:X20" si="1">SUM(H6,L6,P6,T6)</f>
        <v>13</v>
      </c>
      <c r="Y6" s="59">
        <f t="shared" si="0"/>
        <v>20</v>
      </c>
      <c r="Z6" s="59">
        <f t="shared" si="0"/>
        <v>7</v>
      </c>
      <c r="AA6" s="5"/>
      <c r="AB6" s="5"/>
      <c r="AC6" s="6"/>
      <c r="AD6" s="6"/>
      <c r="AE6" s="6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6"/>
      <c r="AU6" s="6"/>
    </row>
    <row r="7" spans="1:47" ht="21" customHeight="1" x14ac:dyDescent="0.2">
      <c r="A7" s="89"/>
      <c r="B7" s="89"/>
      <c r="C7" s="89" t="s">
        <v>12</v>
      </c>
      <c r="D7" s="89"/>
      <c r="E7" s="89"/>
      <c r="F7" s="89"/>
      <c r="G7" s="10">
        <v>28.27</v>
      </c>
      <c r="H7" s="59">
        <v>55</v>
      </c>
      <c r="I7" s="59">
        <v>30</v>
      </c>
      <c r="J7" s="59">
        <v>13</v>
      </c>
      <c r="K7" s="10">
        <v>27.75</v>
      </c>
      <c r="L7" s="59">
        <v>14</v>
      </c>
      <c r="M7" s="59">
        <v>11</v>
      </c>
      <c r="N7" s="59">
        <v>3</v>
      </c>
      <c r="O7" s="10">
        <v>26.93</v>
      </c>
      <c r="P7" s="59">
        <v>10</v>
      </c>
      <c r="Q7" s="59">
        <v>19</v>
      </c>
      <c r="R7" s="59">
        <v>4</v>
      </c>
      <c r="S7" s="10">
        <v>24.73</v>
      </c>
      <c r="T7" s="59">
        <v>13</v>
      </c>
      <c r="U7" s="59">
        <v>22</v>
      </c>
      <c r="V7" s="59">
        <v>10</v>
      </c>
      <c r="W7" s="10">
        <v>27.2</v>
      </c>
      <c r="X7" s="59">
        <f t="shared" si="1"/>
        <v>92</v>
      </c>
      <c r="Y7" s="59">
        <f t="shared" si="0"/>
        <v>82</v>
      </c>
      <c r="Z7" s="59">
        <f t="shared" si="0"/>
        <v>30</v>
      </c>
      <c r="AA7" s="5"/>
      <c r="AB7" s="5"/>
      <c r="AC7" s="6"/>
      <c r="AD7" s="6"/>
      <c r="AE7" s="6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  <c r="AT7" s="6"/>
      <c r="AU7" s="6"/>
    </row>
    <row r="8" spans="1:47" ht="21" customHeight="1" x14ac:dyDescent="0.2">
      <c r="A8" s="89"/>
      <c r="B8" s="89"/>
      <c r="C8" s="89" t="s">
        <v>13</v>
      </c>
      <c r="D8" s="89"/>
      <c r="E8" s="89"/>
      <c r="F8" s="89"/>
      <c r="G8" s="10">
        <v>28.4</v>
      </c>
      <c r="H8" s="59">
        <v>18</v>
      </c>
      <c r="I8" s="59">
        <v>24</v>
      </c>
      <c r="J8" s="59">
        <v>3</v>
      </c>
      <c r="K8" s="10">
        <v>27.6</v>
      </c>
      <c r="L8" s="59">
        <v>7</v>
      </c>
      <c r="M8" s="59">
        <v>4</v>
      </c>
      <c r="N8" s="59">
        <v>4</v>
      </c>
      <c r="O8" s="10">
        <v>27</v>
      </c>
      <c r="P8" s="59">
        <v>6</v>
      </c>
      <c r="Q8" s="59">
        <v>8</v>
      </c>
      <c r="R8" s="59">
        <v>4</v>
      </c>
      <c r="S8" s="10">
        <v>26.78</v>
      </c>
      <c r="T8" s="59">
        <v>10</v>
      </c>
      <c r="U8" s="59">
        <v>12</v>
      </c>
      <c r="V8" s="59">
        <v>6</v>
      </c>
      <c r="W8" s="10">
        <v>27.62</v>
      </c>
      <c r="X8" s="59">
        <f t="shared" si="1"/>
        <v>41</v>
      </c>
      <c r="Y8" s="59">
        <f t="shared" si="0"/>
        <v>48</v>
      </c>
      <c r="Z8" s="59">
        <f t="shared" si="0"/>
        <v>17</v>
      </c>
      <c r="AA8" s="5"/>
      <c r="AB8" s="5"/>
      <c r="AC8" s="6"/>
      <c r="AD8" s="6"/>
      <c r="AE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6"/>
      <c r="AU8" s="6"/>
    </row>
    <row r="9" spans="1:47" ht="21" customHeight="1" x14ac:dyDescent="0.2">
      <c r="A9" s="129" t="s">
        <v>14</v>
      </c>
      <c r="B9" s="129"/>
      <c r="C9" s="89" t="s">
        <v>15</v>
      </c>
      <c r="D9" s="89"/>
      <c r="E9" s="89"/>
      <c r="F9" s="89"/>
      <c r="G9" s="10">
        <v>28.39</v>
      </c>
      <c r="H9" s="59">
        <v>16</v>
      </c>
      <c r="I9" s="59">
        <v>20</v>
      </c>
      <c r="J9" s="59">
        <v>5</v>
      </c>
      <c r="K9" s="10">
        <v>27.76</v>
      </c>
      <c r="L9" s="59">
        <v>5</v>
      </c>
      <c r="M9" s="59">
        <v>6</v>
      </c>
      <c r="N9" s="59">
        <v>2</v>
      </c>
      <c r="O9" s="10">
        <v>26.68</v>
      </c>
      <c r="P9" s="59">
        <v>6</v>
      </c>
      <c r="Q9" s="59">
        <v>11</v>
      </c>
      <c r="R9" s="59">
        <v>2</v>
      </c>
      <c r="S9" s="10">
        <v>24.47</v>
      </c>
      <c r="T9" s="59">
        <v>9</v>
      </c>
      <c r="U9" s="59">
        <v>8</v>
      </c>
      <c r="V9" s="59">
        <v>4</v>
      </c>
      <c r="W9" s="10">
        <v>27.08</v>
      </c>
      <c r="X9" s="59">
        <f t="shared" si="1"/>
        <v>36</v>
      </c>
      <c r="Y9" s="59">
        <f t="shared" si="0"/>
        <v>45</v>
      </c>
      <c r="Z9" s="59">
        <f t="shared" si="0"/>
        <v>13</v>
      </c>
      <c r="AA9" s="5"/>
      <c r="AB9" s="5"/>
      <c r="AC9" s="6"/>
      <c r="AD9" s="6"/>
      <c r="AE9" s="6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T9" s="6"/>
      <c r="AU9" s="6"/>
    </row>
    <row r="10" spans="1:47" ht="21" customHeight="1" x14ac:dyDescent="0.2">
      <c r="A10" s="129"/>
      <c r="B10" s="129"/>
      <c r="C10" s="89" t="s">
        <v>16</v>
      </c>
      <c r="D10" s="89"/>
      <c r="E10" s="89"/>
      <c r="F10" s="89"/>
      <c r="G10" s="10">
        <v>28.4</v>
      </c>
      <c r="H10" s="59">
        <v>45</v>
      </c>
      <c r="I10" s="59">
        <v>36</v>
      </c>
      <c r="J10" s="59">
        <v>8</v>
      </c>
      <c r="K10" s="10">
        <v>27.93</v>
      </c>
      <c r="L10" s="59">
        <v>9</v>
      </c>
      <c r="M10" s="59">
        <v>5</v>
      </c>
      <c r="N10" s="59">
        <v>2</v>
      </c>
      <c r="O10" s="10">
        <v>27.44</v>
      </c>
      <c r="P10" s="59">
        <v>6</v>
      </c>
      <c r="Q10" s="59">
        <v>9</v>
      </c>
      <c r="R10" s="59">
        <v>3</v>
      </c>
      <c r="S10" s="10">
        <v>24.42</v>
      </c>
      <c r="T10" s="59">
        <v>12</v>
      </c>
      <c r="U10" s="59">
        <v>14</v>
      </c>
      <c r="V10" s="59">
        <v>7</v>
      </c>
      <c r="W10" s="10">
        <v>27.4</v>
      </c>
      <c r="X10" s="59">
        <f t="shared" si="1"/>
        <v>72</v>
      </c>
      <c r="Y10" s="64">
        <f t="shared" si="0"/>
        <v>64</v>
      </c>
      <c r="Z10" s="59">
        <f t="shared" si="0"/>
        <v>20</v>
      </c>
      <c r="AA10" s="5"/>
      <c r="AB10" s="5"/>
      <c r="AC10" s="6"/>
      <c r="AD10" s="6"/>
      <c r="AE10" s="6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/>
      <c r="AT10" s="6"/>
      <c r="AU10" s="6"/>
    </row>
    <row r="11" spans="1:47" ht="21" customHeight="1" x14ac:dyDescent="0.2">
      <c r="A11" s="129"/>
      <c r="B11" s="129"/>
      <c r="C11" s="89" t="s">
        <v>17</v>
      </c>
      <c r="D11" s="89"/>
      <c r="E11" s="89"/>
      <c r="F11" s="89"/>
      <c r="G11" s="10">
        <v>27.96</v>
      </c>
      <c r="H11" s="59">
        <v>18</v>
      </c>
      <c r="I11" s="59">
        <v>8</v>
      </c>
      <c r="J11" s="59">
        <v>5</v>
      </c>
      <c r="K11" s="10">
        <v>27.66</v>
      </c>
      <c r="L11" s="59">
        <v>8</v>
      </c>
      <c r="M11" s="59">
        <v>4</v>
      </c>
      <c r="N11" s="59">
        <v>3</v>
      </c>
      <c r="O11" s="10">
        <v>26.77</v>
      </c>
      <c r="P11" s="59">
        <v>5</v>
      </c>
      <c r="Q11" s="59">
        <v>11</v>
      </c>
      <c r="R11" s="59">
        <v>6</v>
      </c>
      <c r="S11" s="10">
        <v>26.21</v>
      </c>
      <c r="T11" s="59">
        <v>7</v>
      </c>
      <c r="U11" s="59">
        <v>18</v>
      </c>
      <c r="V11" s="59">
        <v>7</v>
      </c>
      <c r="W11" s="10">
        <v>27.1</v>
      </c>
      <c r="X11" s="59">
        <f t="shared" si="1"/>
        <v>38</v>
      </c>
      <c r="Y11" s="59">
        <f t="shared" si="0"/>
        <v>41</v>
      </c>
      <c r="Z11" s="59">
        <f t="shared" si="0"/>
        <v>21</v>
      </c>
      <c r="AA11" s="5"/>
      <c r="AB11" s="5"/>
      <c r="AC11" s="6"/>
      <c r="AD11" s="6"/>
      <c r="AE11" s="6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6"/>
      <c r="AT11" s="6"/>
      <c r="AU11" s="6"/>
    </row>
    <row r="12" spans="1:47" ht="21" customHeight="1" x14ac:dyDescent="0.2">
      <c r="A12" s="89" t="s">
        <v>18</v>
      </c>
      <c r="B12" s="89"/>
      <c r="C12" s="89" t="s">
        <v>111</v>
      </c>
      <c r="D12" s="89"/>
      <c r="E12" s="89"/>
      <c r="F12" s="89"/>
      <c r="G12" s="10">
        <v>28.03</v>
      </c>
      <c r="H12" s="59">
        <v>24</v>
      </c>
      <c r="I12" s="59">
        <v>32</v>
      </c>
      <c r="J12" s="59">
        <v>8</v>
      </c>
      <c r="K12" s="10">
        <v>27.37</v>
      </c>
      <c r="L12" s="59">
        <v>11</v>
      </c>
      <c r="M12" s="59">
        <v>3</v>
      </c>
      <c r="N12" s="59">
        <v>2</v>
      </c>
      <c r="O12" s="10">
        <v>27.33</v>
      </c>
      <c r="P12" s="59">
        <v>5</v>
      </c>
      <c r="Q12" s="59">
        <v>9</v>
      </c>
      <c r="R12" s="59">
        <v>4</v>
      </c>
      <c r="S12" s="10">
        <v>24.9</v>
      </c>
      <c r="T12" s="59">
        <v>14</v>
      </c>
      <c r="U12" s="59">
        <v>25</v>
      </c>
      <c r="V12" s="59">
        <v>13</v>
      </c>
      <c r="W12" s="10">
        <v>26.79</v>
      </c>
      <c r="X12" s="59">
        <f t="shared" si="1"/>
        <v>54</v>
      </c>
      <c r="Y12" s="59">
        <f t="shared" si="0"/>
        <v>69</v>
      </c>
      <c r="Z12" s="59">
        <f t="shared" si="0"/>
        <v>27</v>
      </c>
      <c r="AA12" s="5"/>
      <c r="AB12" s="5"/>
      <c r="AC12" s="6"/>
      <c r="AD12" s="6"/>
      <c r="AE12" s="6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"/>
      <c r="AT12" s="6"/>
      <c r="AU12" s="6"/>
    </row>
    <row r="13" spans="1:47" ht="21" customHeight="1" x14ac:dyDescent="0.2">
      <c r="A13" s="89"/>
      <c r="B13" s="89"/>
      <c r="C13" s="89" t="s">
        <v>112</v>
      </c>
      <c r="D13" s="89"/>
      <c r="E13" s="89"/>
      <c r="F13" s="89"/>
      <c r="G13" s="10">
        <v>28.5</v>
      </c>
      <c r="H13" s="59">
        <v>55</v>
      </c>
      <c r="I13" s="59">
        <v>32</v>
      </c>
      <c r="J13" s="59">
        <v>10</v>
      </c>
      <c r="K13" s="10">
        <v>28.03</v>
      </c>
      <c r="L13" s="59">
        <v>11</v>
      </c>
      <c r="M13" s="59">
        <v>12</v>
      </c>
      <c r="N13" s="59">
        <v>5</v>
      </c>
      <c r="O13" s="10">
        <v>26.78</v>
      </c>
      <c r="P13" s="59">
        <v>12</v>
      </c>
      <c r="Q13" s="59">
        <v>22</v>
      </c>
      <c r="R13" s="59">
        <v>7</v>
      </c>
      <c r="S13" s="10">
        <v>25.39</v>
      </c>
      <c r="T13" s="59">
        <v>14</v>
      </c>
      <c r="U13" s="59">
        <v>14</v>
      </c>
      <c r="V13" s="59">
        <v>5</v>
      </c>
      <c r="W13" s="10">
        <v>27.56</v>
      </c>
      <c r="X13" s="59">
        <f t="shared" si="1"/>
        <v>92</v>
      </c>
      <c r="Y13" s="59">
        <f t="shared" si="0"/>
        <v>80</v>
      </c>
      <c r="Z13" s="59">
        <f t="shared" si="0"/>
        <v>27</v>
      </c>
      <c r="AA13" s="5"/>
      <c r="AB13" s="5"/>
      <c r="AC13" s="6"/>
      <c r="AD13" s="6"/>
      <c r="AE13" s="6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6"/>
      <c r="AT13" s="6"/>
      <c r="AU13" s="6"/>
    </row>
    <row r="14" spans="1:47" ht="21" customHeight="1" x14ac:dyDescent="0.2">
      <c r="A14" s="89" t="s">
        <v>21</v>
      </c>
      <c r="B14" s="89"/>
      <c r="C14" s="89" t="s">
        <v>111</v>
      </c>
      <c r="D14" s="89"/>
      <c r="E14" s="89"/>
      <c r="F14" s="89"/>
      <c r="G14" s="10">
        <v>27.95</v>
      </c>
      <c r="H14" s="59">
        <v>24</v>
      </c>
      <c r="I14" s="59">
        <v>33</v>
      </c>
      <c r="J14" s="59">
        <v>8</v>
      </c>
      <c r="K14" s="10">
        <v>27.73</v>
      </c>
      <c r="L14" s="59">
        <v>13</v>
      </c>
      <c r="M14" s="59">
        <v>3</v>
      </c>
      <c r="N14" s="59">
        <v>3</v>
      </c>
      <c r="O14" s="10">
        <v>27.35</v>
      </c>
      <c r="P14" s="59">
        <v>5</v>
      </c>
      <c r="Q14" s="59">
        <v>8</v>
      </c>
      <c r="R14" s="59">
        <v>4</v>
      </c>
      <c r="S14" s="10">
        <v>25.76</v>
      </c>
      <c r="T14" s="59">
        <v>14</v>
      </c>
      <c r="U14" s="59">
        <v>23</v>
      </c>
      <c r="V14" s="59">
        <v>14</v>
      </c>
      <c r="W14" s="10">
        <v>27.12</v>
      </c>
      <c r="X14" s="59">
        <f t="shared" si="1"/>
        <v>56</v>
      </c>
      <c r="Y14" s="59">
        <f t="shared" si="0"/>
        <v>67</v>
      </c>
      <c r="Z14" s="59">
        <f t="shared" si="0"/>
        <v>29</v>
      </c>
      <c r="AA14" s="5"/>
      <c r="AB14" s="5"/>
      <c r="AC14" s="6"/>
      <c r="AD14" s="6"/>
      <c r="AE14" s="6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/>
      <c r="AT14" s="6"/>
      <c r="AU14" s="6"/>
    </row>
    <row r="15" spans="1:47" ht="21" customHeight="1" x14ac:dyDescent="0.2">
      <c r="A15" s="89"/>
      <c r="B15" s="89"/>
      <c r="C15" s="89" t="s">
        <v>113</v>
      </c>
      <c r="D15" s="89"/>
      <c r="E15" s="89"/>
      <c r="F15" s="89"/>
      <c r="G15" s="10">
        <v>28.56</v>
      </c>
      <c r="H15" s="59">
        <v>55</v>
      </c>
      <c r="I15" s="59">
        <v>31</v>
      </c>
      <c r="J15" s="59">
        <v>10</v>
      </c>
      <c r="K15" s="10">
        <v>27.84</v>
      </c>
      <c r="L15" s="59">
        <v>9</v>
      </c>
      <c r="M15" s="59">
        <v>12</v>
      </c>
      <c r="N15" s="59">
        <v>4</v>
      </c>
      <c r="O15" s="10">
        <v>26.78</v>
      </c>
      <c r="P15" s="59">
        <v>12</v>
      </c>
      <c r="Q15" s="59">
        <v>23</v>
      </c>
      <c r="R15" s="59">
        <v>7</v>
      </c>
      <c r="S15" s="10">
        <v>24.14</v>
      </c>
      <c r="T15" s="59">
        <v>14</v>
      </c>
      <c r="U15" s="59">
        <v>17</v>
      </c>
      <c r="V15" s="59">
        <v>4</v>
      </c>
      <c r="W15" s="10">
        <v>27.4</v>
      </c>
      <c r="X15" s="59">
        <f t="shared" si="1"/>
        <v>90</v>
      </c>
      <c r="Y15" s="59">
        <f t="shared" si="0"/>
        <v>83</v>
      </c>
      <c r="Z15" s="59">
        <f t="shared" si="0"/>
        <v>25</v>
      </c>
      <c r="AA15" s="5"/>
      <c r="AB15" s="5"/>
      <c r="AC15" s="6"/>
      <c r="AD15" s="6"/>
      <c r="AE15" s="6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"/>
      <c r="AT15" s="6"/>
      <c r="AU15" s="6"/>
    </row>
    <row r="16" spans="1:47" ht="21" customHeight="1" x14ac:dyDescent="0.2">
      <c r="A16" s="89" t="s">
        <v>114</v>
      </c>
      <c r="B16" s="89"/>
      <c r="C16" s="89" t="s">
        <v>23</v>
      </c>
      <c r="D16" s="89"/>
      <c r="E16" s="89"/>
      <c r="F16" s="89"/>
      <c r="G16" s="10">
        <v>28.19</v>
      </c>
      <c r="H16" s="59">
        <v>5</v>
      </c>
      <c r="I16" s="59">
        <v>11</v>
      </c>
      <c r="J16" s="59">
        <v>5</v>
      </c>
      <c r="K16" s="10">
        <v>28.5</v>
      </c>
      <c r="L16" s="59">
        <v>0</v>
      </c>
      <c r="M16" s="59">
        <v>1</v>
      </c>
      <c r="N16" s="59">
        <v>1</v>
      </c>
      <c r="O16" s="10">
        <v>20.5</v>
      </c>
      <c r="P16" s="59">
        <v>0</v>
      </c>
      <c r="Q16" s="59">
        <v>2</v>
      </c>
      <c r="R16" s="59">
        <v>0</v>
      </c>
      <c r="S16" s="10">
        <v>22.2</v>
      </c>
      <c r="T16" s="59">
        <v>2</v>
      </c>
      <c r="U16" s="59">
        <v>1</v>
      </c>
      <c r="V16" s="59">
        <v>2</v>
      </c>
      <c r="W16" s="10">
        <v>26.7</v>
      </c>
      <c r="X16" s="59">
        <f t="shared" si="1"/>
        <v>7</v>
      </c>
      <c r="Y16" s="59">
        <f t="shared" si="0"/>
        <v>15</v>
      </c>
      <c r="Z16" s="59">
        <f t="shared" si="0"/>
        <v>8</v>
      </c>
      <c r="AA16" s="5"/>
      <c r="AB16" s="5"/>
      <c r="AC16" s="6"/>
      <c r="AD16" s="6"/>
      <c r="AE16" s="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6"/>
      <c r="AT16" s="6"/>
      <c r="AU16" s="6"/>
    </row>
    <row r="17" spans="1:47" ht="21" customHeight="1" x14ac:dyDescent="0.2">
      <c r="A17" s="89"/>
      <c r="B17" s="89"/>
      <c r="C17" s="89" t="s">
        <v>24</v>
      </c>
      <c r="D17" s="89"/>
      <c r="E17" s="89"/>
      <c r="F17" s="89"/>
      <c r="G17" s="10">
        <v>28.48</v>
      </c>
      <c r="H17" s="59">
        <v>18</v>
      </c>
      <c r="I17" s="59">
        <v>10</v>
      </c>
      <c r="J17" s="59">
        <v>3</v>
      </c>
      <c r="K17" s="10">
        <v>27.6</v>
      </c>
      <c r="L17" s="59">
        <v>3</v>
      </c>
      <c r="M17" s="59">
        <v>3</v>
      </c>
      <c r="N17" s="59">
        <v>4</v>
      </c>
      <c r="O17" s="10">
        <v>26.5</v>
      </c>
      <c r="P17" s="59">
        <v>5</v>
      </c>
      <c r="Q17" s="59">
        <v>6</v>
      </c>
      <c r="R17" s="59">
        <v>1</v>
      </c>
      <c r="S17" s="10">
        <v>26.04</v>
      </c>
      <c r="T17" s="59">
        <v>5</v>
      </c>
      <c r="U17" s="59">
        <v>9</v>
      </c>
      <c r="V17" s="59">
        <v>9</v>
      </c>
      <c r="W17" s="10">
        <v>27.31</v>
      </c>
      <c r="X17" s="59">
        <f t="shared" si="1"/>
        <v>31</v>
      </c>
      <c r="Y17" s="59">
        <f t="shared" si="0"/>
        <v>28</v>
      </c>
      <c r="Z17" s="59">
        <f t="shared" si="0"/>
        <v>17</v>
      </c>
      <c r="AA17" s="5"/>
      <c r="AB17" s="5"/>
      <c r="AC17" s="6"/>
      <c r="AD17" s="6"/>
      <c r="AE17" s="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6"/>
      <c r="AT17" s="6"/>
      <c r="AU17" s="6"/>
    </row>
    <row r="18" spans="1:47" ht="21" customHeight="1" x14ac:dyDescent="0.2">
      <c r="A18" s="89"/>
      <c r="B18" s="89"/>
      <c r="C18" s="89" t="s">
        <v>25</v>
      </c>
      <c r="D18" s="89"/>
      <c r="E18" s="89"/>
      <c r="F18" s="89"/>
      <c r="G18" s="10">
        <v>28.29</v>
      </c>
      <c r="H18" s="59">
        <v>56</v>
      </c>
      <c r="I18" s="59">
        <v>43</v>
      </c>
      <c r="J18" s="59">
        <v>10</v>
      </c>
      <c r="K18" s="10">
        <v>27.81</v>
      </c>
      <c r="L18" s="59">
        <v>19</v>
      </c>
      <c r="M18" s="59">
        <v>11</v>
      </c>
      <c r="N18" s="59">
        <v>2</v>
      </c>
      <c r="O18" s="10">
        <v>27.35</v>
      </c>
      <c r="P18" s="59">
        <v>12</v>
      </c>
      <c r="Q18" s="59">
        <v>23</v>
      </c>
      <c r="R18" s="59">
        <v>10</v>
      </c>
      <c r="S18" s="10">
        <v>24.98</v>
      </c>
      <c r="T18" s="59">
        <v>21</v>
      </c>
      <c r="U18" s="59">
        <v>30</v>
      </c>
      <c r="V18" s="59">
        <v>7</v>
      </c>
      <c r="W18" s="10">
        <v>27.27</v>
      </c>
      <c r="X18" s="59">
        <f t="shared" si="1"/>
        <v>108</v>
      </c>
      <c r="Y18" s="59">
        <f t="shared" si="0"/>
        <v>107</v>
      </c>
      <c r="Z18" s="59">
        <f t="shared" si="0"/>
        <v>29</v>
      </c>
      <c r="AA18" s="5"/>
      <c r="AB18" s="5"/>
      <c r="AC18" s="6"/>
      <c r="AD18" s="6"/>
      <c r="AE18" s="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  <c r="AT18" s="6"/>
      <c r="AU18" s="6"/>
    </row>
    <row r="19" spans="1:47" ht="21" customHeight="1" x14ac:dyDescent="0.2">
      <c r="A19" s="89" t="s">
        <v>26</v>
      </c>
      <c r="B19" s="89"/>
      <c r="C19" s="89" t="s">
        <v>115</v>
      </c>
      <c r="D19" s="89"/>
      <c r="E19" s="89"/>
      <c r="F19" s="89"/>
      <c r="G19" s="10">
        <v>28.11</v>
      </c>
      <c r="H19" s="59">
        <v>44</v>
      </c>
      <c r="I19" s="59">
        <v>39</v>
      </c>
      <c r="J19" s="59">
        <v>12</v>
      </c>
      <c r="K19" s="10">
        <v>27.76</v>
      </c>
      <c r="L19" s="59">
        <v>17</v>
      </c>
      <c r="M19" s="59">
        <v>7</v>
      </c>
      <c r="N19" s="59">
        <v>6</v>
      </c>
      <c r="O19" s="10">
        <v>27.17</v>
      </c>
      <c r="P19" s="59">
        <v>15</v>
      </c>
      <c r="Q19" s="59">
        <v>18</v>
      </c>
      <c r="R19" s="59">
        <v>7</v>
      </c>
      <c r="S19" s="10">
        <v>24.84</v>
      </c>
      <c r="T19" s="59">
        <v>22</v>
      </c>
      <c r="U19" s="59">
        <v>34</v>
      </c>
      <c r="V19" s="59">
        <v>15</v>
      </c>
      <c r="W19" s="10">
        <v>26.92</v>
      </c>
      <c r="X19" s="59">
        <f t="shared" si="1"/>
        <v>98</v>
      </c>
      <c r="Y19" s="59">
        <f t="shared" si="0"/>
        <v>98</v>
      </c>
      <c r="Z19" s="59">
        <f t="shared" si="0"/>
        <v>40</v>
      </c>
      <c r="AA19" s="5"/>
      <c r="AB19" s="5"/>
      <c r="AC19" s="6"/>
      <c r="AD19" s="6"/>
      <c r="AE19" s="6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  <c r="AT19" s="6"/>
      <c r="AU19" s="6"/>
    </row>
    <row r="20" spans="1:47" ht="21" customHeight="1" x14ac:dyDescent="0.2">
      <c r="A20" s="89"/>
      <c r="B20" s="89"/>
      <c r="C20" s="89" t="s">
        <v>116</v>
      </c>
      <c r="D20" s="89"/>
      <c r="E20" s="89"/>
      <c r="F20" s="89"/>
      <c r="G20" s="10">
        <v>28.58</v>
      </c>
      <c r="H20" s="59">
        <v>34</v>
      </c>
      <c r="I20" s="59">
        <v>25</v>
      </c>
      <c r="J20" s="59">
        <v>6</v>
      </c>
      <c r="K20" s="10">
        <v>27.85</v>
      </c>
      <c r="L20" s="59">
        <v>5</v>
      </c>
      <c r="M20" s="59">
        <v>8</v>
      </c>
      <c r="N20" s="59">
        <v>1</v>
      </c>
      <c r="O20" s="10">
        <v>26.47</v>
      </c>
      <c r="P20" s="59">
        <v>2</v>
      </c>
      <c r="Q20" s="59">
        <v>13</v>
      </c>
      <c r="R20" s="59">
        <v>4</v>
      </c>
      <c r="S20" s="10">
        <v>26.35</v>
      </c>
      <c r="T20" s="59">
        <v>5</v>
      </c>
      <c r="U20" s="59">
        <v>6</v>
      </c>
      <c r="V20" s="59">
        <v>3</v>
      </c>
      <c r="W20" s="10">
        <v>27.85</v>
      </c>
      <c r="X20" s="59">
        <f t="shared" si="1"/>
        <v>46</v>
      </c>
      <c r="Y20" s="59">
        <f t="shared" si="0"/>
        <v>52</v>
      </c>
      <c r="Z20" s="59">
        <f t="shared" si="0"/>
        <v>14</v>
      </c>
      <c r="AA20" s="5"/>
      <c r="AB20" s="5"/>
      <c r="AC20" s="6"/>
      <c r="AD20" s="6"/>
      <c r="AE20" s="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  <c r="AT20" s="6"/>
      <c r="AU20" s="6"/>
    </row>
    <row r="21" spans="1:47" ht="2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5"/>
      <c r="AB21" s="5"/>
      <c r="AC21" s="6"/>
      <c r="AD21" s="6"/>
      <c r="AE21" s="6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6"/>
      <c r="AT21" s="6"/>
      <c r="AU21" s="6"/>
    </row>
    <row r="22" spans="1:47" ht="21" customHeight="1" x14ac:dyDescent="0.2">
      <c r="A22" s="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8" t="s">
        <v>28</v>
      </c>
      <c r="Y22" s="31"/>
      <c r="Z22" s="31"/>
      <c r="AA22" s="5"/>
      <c r="AB22" s="5"/>
      <c r="AC22" s="6"/>
      <c r="AD22" s="6"/>
      <c r="AE22" s="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T22" s="6"/>
      <c r="AU22" s="6"/>
    </row>
    <row r="23" spans="1:47" ht="23.25" customHeight="1" x14ac:dyDescent="0.2">
      <c r="A23" s="82" t="s">
        <v>1</v>
      </c>
      <c r="B23" s="82"/>
      <c r="C23" s="82"/>
      <c r="D23" s="82"/>
      <c r="E23" s="82"/>
      <c r="F23" s="82"/>
      <c r="G23" s="82" t="s">
        <v>29</v>
      </c>
      <c r="H23" s="82"/>
      <c r="I23" s="82" t="s">
        <v>30</v>
      </c>
      <c r="J23" s="82"/>
      <c r="K23" s="82"/>
      <c r="L23" s="82"/>
      <c r="M23" s="82"/>
      <c r="N23" s="82" t="s">
        <v>31</v>
      </c>
      <c r="O23" s="82"/>
      <c r="P23" s="82"/>
      <c r="Q23" s="82" t="s">
        <v>32</v>
      </c>
      <c r="R23" s="82"/>
      <c r="S23" s="82"/>
      <c r="T23" s="82" t="s">
        <v>33</v>
      </c>
      <c r="U23" s="82"/>
      <c r="V23" s="82"/>
      <c r="W23" s="82" t="s">
        <v>34</v>
      </c>
      <c r="X23" s="82"/>
      <c r="Y23" s="11"/>
      <c r="Z23" s="11"/>
      <c r="AC23" s="6"/>
      <c r="AD23" s="6"/>
      <c r="AE23" s="6"/>
      <c r="AG23" s="9"/>
      <c r="AS23" s="6"/>
      <c r="AT23" s="6"/>
      <c r="AU23" s="6"/>
    </row>
    <row r="24" spans="1:47" ht="21" customHeight="1" x14ac:dyDescent="0.2">
      <c r="A24" s="89" t="s">
        <v>35</v>
      </c>
      <c r="B24" s="89"/>
      <c r="C24" s="89" t="s">
        <v>36</v>
      </c>
      <c r="D24" s="89"/>
      <c r="E24" s="89"/>
      <c r="F24" s="89"/>
      <c r="G24" s="130">
        <v>2</v>
      </c>
      <c r="H24" s="132"/>
      <c r="I24" s="78">
        <v>1</v>
      </c>
      <c r="J24" s="90"/>
      <c r="K24" s="90"/>
      <c r="L24" s="90"/>
      <c r="M24" s="79"/>
      <c r="N24" s="78">
        <v>0</v>
      </c>
      <c r="O24" s="90"/>
      <c r="P24" s="79"/>
      <c r="Q24" s="78">
        <v>5</v>
      </c>
      <c r="R24" s="90"/>
      <c r="S24" s="90"/>
      <c r="T24" s="78">
        <v>0</v>
      </c>
      <c r="U24" s="90"/>
      <c r="V24" s="79"/>
      <c r="W24" s="130">
        <v>12</v>
      </c>
      <c r="X24" s="132"/>
      <c r="Y24" s="31"/>
      <c r="Z24" s="31"/>
      <c r="AA24" s="5"/>
      <c r="AB24" s="5"/>
      <c r="AC24" s="6"/>
      <c r="AD24" s="6"/>
      <c r="AE24" s="6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  <c r="AT24" s="6"/>
      <c r="AU24" s="6"/>
    </row>
    <row r="25" spans="1:47" ht="21" customHeight="1" x14ac:dyDescent="0.2">
      <c r="A25" s="89"/>
      <c r="B25" s="89"/>
      <c r="C25" s="89" t="s">
        <v>37</v>
      </c>
      <c r="D25" s="89"/>
      <c r="E25" s="89"/>
      <c r="F25" s="89"/>
      <c r="G25" s="130">
        <v>11</v>
      </c>
      <c r="H25" s="132"/>
      <c r="I25" s="78">
        <v>0</v>
      </c>
      <c r="J25" s="90"/>
      <c r="K25" s="90"/>
      <c r="L25" s="90"/>
      <c r="M25" s="79"/>
      <c r="N25" s="78">
        <v>1</v>
      </c>
      <c r="O25" s="90"/>
      <c r="P25" s="79"/>
      <c r="Q25" s="78">
        <v>4</v>
      </c>
      <c r="R25" s="90"/>
      <c r="S25" s="90"/>
      <c r="T25" s="78">
        <v>0</v>
      </c>
      <c r="U25" s="90"/>
      <c r="V25" s="79"/>
      <c r="W25" s="130">
        <v>20</v>
      </c>
      <c r="X25" s="132"/>
      <c r="Y25" s="31"/>
      <c r="Z25" s="31"/>
      <c r="AA25" s="5"/>
      <c r="AB25" s="5"/>
      <c r="AC25" s="6"/>
      <c r="AD25" s="6"/>
      <c r="AE25" s="6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6"/>
      <c r="AT25" s="6"/>
      <c r="AU25" s="6"/>
    </row>
    <row r="26" spans="1:47" ht="21" customHeight="1" x14ac:dyDescent="0.2">
      <c r="A26" s="89"/>
      <c r="B26" s="89"/>
      <c r="C26" s="89" t="s">
        <v>38</v>
      </c>
      <c r="D26" s="89"/>
      <c r="E26" s="89"/>
      <c r="F26" s="89"/>
      <c r="G26" s="130">
        <v>2</v>
      </c>
      <c r="H26" s="132"/>
      <c r="I26" s="78">
        <v>0</v>
      </c>
      <c r="J26" s="90"/>
      <c r="K26" s="90"/>
      <c r="L26" s="90"/>
      <c r="M26" s="79"/>
      <c r="N26" s="78">
        <v>0</v>
      </c>
      <c r="O26" s="90"/>
      <c r="P26" s="79"/>
      <c r="Q26" s="78">
        <v>0</v>
      </c>
      <c r="R26" s="90"/>
      <c r="S26" s="90"/>
      <c r="T26" s="78">
        <v>0</v>
      </c>
      <c r="U26" s="90"/>
      <c r="V26" s="79"/>
      <c r="W26" s="130">
        <v>8</v>
      </c>
      <c r="X26" s="132"/>
      <c r="Y26" s="31"/>
      <c r="Z26" s="31"/>
      <c r="AA26" s="5"/>
      <c r="AB26" s="5"/>
      <c r="AC26" s="6"/>
      <c r="AD26" s="6"/>
      <c r="AE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6"/>
      <c r="AT26" s="6"/>
      <c r="AU26" s="6"/>
    </row>
  </sheetData>
  <mergeCells count="68">
    <mergeCell ref="W1:Z1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A12:B13"/>
    <mergeCell ref="C12:F12"/>
    <mergeCell ref="C13:F13"/>
    <mergeCell ref="A14:B15"/>
    <mergeCell ref="C14:F14"/>
    <mergeCell ref="C15:F15"/>
    <mergeCell ref="T23:V23"/>
    <mergeCell ref="A16:B18"/>
    <mergeCell ref="C16:F16"/>
    <mergeCell ref="C17:F17"/>
    <mergeCell ref="C18:F18"/>
    <mergeCell ref="A19:B20"/>
    <mergeCell ref="C19:F19"/>
    <mergeCell ref="C20:F20"/>
    <mergeCell ref="W25:X25"/>
    <mergeCell ref="W23:X23"/>
    <mergeCell ref="A24:B26"/>
    <mergeCell ref="C24:F24"/>
    <mergeCell ref="G24:H24"/>
    <mergeCell ref="I24:M24"/>
    <mergeCell ref="N24:P24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G25:H25"/>
    <mergeCell ref="I25:M25"/>
    <mergeCell ref="N25:P25"/>
    <mergeCell ref="Q25:S25"/>
    <mergeCell ref="T25:V25"/>
    <mergeCell ref="W26:X26"/>
    <mergeCell ref="C26:F26"/>
    <mergeCell ref="G26:H26"/>
    <mergeCell ref="I26:M26"/>
    <mergeCell ref="N26:P26"/>
    <mergeCell ref="Q26:S26"/>
    <mergeCell ref="T26:V26"/>
  </mergeCells>
  <phoneticPr fontId="4"/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300" verticalDpi="300" r:id="rId1"/>
  <headerFooter>
    <oddHeader>&amp;R&amp;12集計表２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20" sqref="G20"/>
    </sheetView>
  </sheetViews>
  <sheetFormatPr defaultColWidth="9.453125" defaultRowHeight="13" x14ac:dyDescent="0.2"/>
  <cols>
    <col min="1" max="6" width="8.26953125" style="41" customWidth="1"/>
    <col min="7" max="7" width="11.54296875" style="41" customWidth="1"/>
    <col min="8" max="10" width="6.1796875" style="41" customWidth="1"/>
    <col min="11" max="11" width="11.54296875" style="41" customWidth="1"/>
    <col min="12" max="14" width="5.6328125" style="41" customWidth="1"/>
    <col min="15" max="15" width="11.54296875" style="41" customWidth="1"/>
    <col min="16" max="18" width="5.6328125" style="41" customWidth="1"/>
    <col min="19" max="19" width="11.54296875" style="41" customWidth="1"/>
    <col min="20" max="22" width="5.6328125" style="41" customWidth="1"/>
    <col min="23" max="23" width="11.54296875" style="41" customWidth="1"/>
    <col min="24" max="26" width="5.6328125" style="41" customWidth="1"/>
    <col min="27" max="27" width="8.26953125" style="41" customWidth="1"/>
    <col min="28" max="16384" width="9.453125" style="41"/>
  </cols>
  <sheetData>
    <row r="1" spans="1:47" ht="24" customHeight="1" x14ac:dyDescent="0.2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155" t="s">
        <v>81</v>
      </c>
      <c r="X1" s="156"/>
      <c r="Y1" s="156"/>
      <c r="Z1" s="156"/>
    </row>
    <row r="2" spans="1:47" ht="21" customHeight="1" x14ac:dyDescent="0.2">
      <c r="A2" s="145" t="s">
        <v>42</v>
      </c>
      <c r="B2" s="146"/>
      <c r="C2" s="146"/>
      <c r="D2" s="146"/>
      <c r="E2" s="146"/>
      <c r="F2" s="147"/>
      <c r="G2" s="135" t="s">
        <v>43</v>
      </c>
      <c r="H2" s="136"/>
      <c r="I2" s="136"/>
      <c r="J2" s="137"/>
      <c r="K2" s="135" t="s">
        <v>44</v>
      </c>
      <c r="L2" s="136"/>
      <c r="M2" s="136"/>
      <c r="N2" s="137"/>
      <c r="O2" s="135" t="s">
        <v>45</v>
      </c>
      <c r="P2" s="136"/>
      <c r="Q2" s="136"/>
      <c r="R2" s="137"/>
      <c r="S2" s="135" t="s">
        <v>46</v>
      </c>
      <c r="T2" s="136"/>
      <c r="U2" s="136"/>
      <c r="V2" s="137"/>
      <c r="W2" s="135" t="s">
        <v>47</v>
      </c>
      <c r="X2" s="136"/>
      <c r="Y2" s="136"/>
      <c r="Z2" s="137"/>
    </row>
    <row r="3" spans="1:47" ht="54" customHeight="1" x14ac:dyDescent="0.2">
      <c r="A3" s="148"/>
      <c r="B3" s="149"/>
      <c r="C3" s="149"/>
      <c r="D3" s="149"/>
      <c r="E3" s="149"/>
      <c r="F3" s="150"/>
      <c r="G3" s="138" t="s">
        <v>48</v>
      </c>
      <c r="H3" s="140" t="s">
        <v>49</v>
      </c>
      <c r="I3" s="141"/>
      <c r="J3" s="142"/>
      <c r="K3" s="138" t="s">
        <v>48</v>
      </c>
      <c r="L3" s="140" t="s">
        <v>49</v>
      </c>
      <c r="M3" s="141"/>
      <c r="N3" s="142"/>
      <c r="O3" s="138" t="s">
        <v>48</v>
      </c>
      <c r="P3" s="140" t="s">
        <v>49</v>
      </c>
      <c r="Q3" s="141"/>
      <c r="R3" s="142"/>
      <c r="S3" s="138" t="s">
        <v>48</v>
      </c>
      <c r="T3" s="140" t="s">
        <v>49</v>
      </c>
      <c r="U3" s="141"/>
      <c r="V3" s="142"/>
      <c r="W3" s="138" t="s">
        <v>48</v>
      </c>
      <c r="X3" s="140" t="s">
        <v>49</v>
      </c>
      <c r="Y3" s="141"/>
      <c r="Z3" s="142"/>
      <c r="AA3" s="46"/>
      <c r="AB3" s="46"/>
      <c r="AC3" s="47"/>
      <c r="AD3" s="47"/>
      <c r="AE3" s="47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7"/>
      <c r="AT3" s="47"/>
      <c r="AU3" s="47"/>
    </row>
    <row r="4" spans="1:47" ht="21" customHeight="1" x14ac:dyDescent="0.2">
      <c r="A4" s="151"/>
      <c r="B4" s="152"/>
      <c r="C4" s="152"/>
      <c r="D4" s="152"/>
      <c r="E4" s="152"/>
      <c r="F4" s="153"/>
      <c r="G4" s="139"/>
      <c r="H4" s="48">
        <v>0</v>
      </c>
      <c r="I4" s="48">
        <v>1</v>
      </c>
      <c r="J4" s="48">
        <v>2</v>
      </c>
      <c r="K4" s="139"/>
      <c r="L4" s="48">
        <v>0</v>
      </c>
      <c r="M4" s="48">
        <v>1</v>
      </c>
      <c r="N4" s="48">
        <v>2</v>
      </c>
      <c r="O4" s="139"/>
      <c r="P4" s="48">
        <v>0</v>
      </c>
      <c r="Q4" s="48">
        <v>1</v>
      </c>
      <c r="R4" s="48">
        <v>2</v>
      </c>
      <c r="S4" s="139"/>
      <c r="T4" s="48">
        <v>0</v>
      </c>
      <c r="U4" s="48">
        <v>1</v>
      </c>
      <c r="V4" s="48">
        <v>2</v>
      </c>
      <c r="W4" s="139"/>
      <c r="X4" s="48">
        <v>0</v>
      </c>
      <c r="Y4" s="48">
        <v>1</v>
      </c>
      <c r="Z4" s="48">
        <v>2</v>
      </c>
      <c r="AA4" s="46"/>
      <c r="AB4" s="46"/>
      <c r="AC4" s="47"/>
      <c r="AD4" s="47"/>
      <c r="AE4" s="47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7"/>
      <c r="AT4" s="47"/>
      <c r="AU4" s="47"/>
    </row>
    <row r="5" spans="1:47" ht="21" customHeight="1" x14ac:dyDescent="0.2">
      <c r="A5" s="144" t="s">
        <v>50</v>
      </c>
      <c r="B5" s="144"/>
      <c r="C5" s="144" t="s">
        <v>51</v>
      </c>
      <c r="D5" s="144"/>
      <c r="E5" s="144"/>
      <c r="F5" s="144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>
        <f t="shared" ref="X5:Z20" si="0">SUM(H5,L5,P5,T5)</f>
        <v>0</v>
      </c>
      <c r="Y5" s="61">
        <f t="shared" si="0"/>
        <v>0</v>
      </c>
      <c r="Z5" s="61">
        <f t="shared" si="0"/>
        <v>0</v>
      </c>
      <c r="AA5" s="46"/>
      <c r="AB5" s="46"/>
      <c r="AC5" s="47"/>
      <c r="AD5" s="47"/>
      <c r="AE5" s="47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7"/>
      <c r="AT5" s="47"/>
      <c r="AU5" s="47"/>
    </row>
    <row r="6" spans="1:47" ht="21" customHeight="1" x14ac:dyDescent="0.2">
      <c r="A6" s="144"/>
      <c r="B6" s="144"/>
      <c r="C6" s="144" t="s">
        <v>52</v>
      </c>
      <c r="D6" s="144"/>
      <c r="E6" s="144"/>
      <c r="F6" s="144"/>
      <c r="G6" s="61">
        <v>28.18</v>
      </c>
      <c r="H6" s="61">
        <v>4</v>
      </c>
      <c r="I6" s="61">
        <v>4</v>
      </c>
      <c r="J6" s="61">
        <v>3</v>
      </c>
      <c r="K6" s="61">
        <v>25.94</v>
      </c>
      <c r="L6" s="61">
        <v>5</v>
      </c>
      <c r="M6" s="61">
        <v>10</v>
      </c>
      <c r="N6" s="61">
        <v>2</v>
      </c>
      <c r="O6" s="61">
        <v>27.25</v>
      </c>
      <c r="P6" s="61">
        <v>1</v>
      </c>
      <c r="Q6" s="61">
        <v>8</v>
      </c>
      <c r="R6" s="61">
        <v>3</v>
      </c>
      <c r="S6" s="61">
        <v>24.17</v>
      </c>
      <c r="T6" s="61">
        <v>4</v>
      </c>
      <c r="U6" s="61">
        <v>6</v>
      </c>
      <c r="V6" s="61">
        <v>2</v>
      </c>
      <c r="W6" s="61">
        <v>26.3</v>
      </c>
      <c r="X6" s="61">
        <f t="shared" si="0"/>
        <v>14</v>
      </c>
      <c r="Y6" s="61">
        <f t="shared" si="0"/>
        <v>28</v>
      </c>
      <c r="Z6" s="61">
        <f t="shared" si="0"/>
        <v>10</v>
      </c>
      <c r="AA6" s="46"/>
      <c r="AB6" s="46"/>
      <c r="AC6" s="47"/>
      <c r="AD6" s="47"/>
      <c r="AE6" s="47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7"/>
      <c r="AT6" s="47"/>
      <c r="AU6" s="47"/>
    </row>
    <row r="7" spans="1:47" ht="21" customHeight="1" x14ac:dyDescent="0.2">
      <c r="A7" s="144"/>
      <c r="B7" s="144"/>
      <c r="C7" s="144" t="s">
        <v>53</v>
      </c>
      <c r="D7" s="144"/>
      <c r="E7" s="144"/>
      <c r="F7" s="144"/>
      <c r="G7" s="61">
        <v>28.53</v>
      </c>
      <c r="H7" s="61">
        <v>39</v>
      </c>
      <c r="I7" s="61">
        <v>38</v>
      </c>
      <c r="J7" s="61">
        <v>6</v>
      </c>
      <c r="K7" s="61">
        <v>28.15</v>
      </c>
      <c r="L7" s="61">
        <v>32</v>
      </c>
      <c r="M7" s="61">
        <v>32</v>
      </c>
      <c r="N7" s="61">
        <v>9</v>
      </c>
      <c r="O7" s="61">
        <v>26.85</v>
      </c>
      <c r="P7" s="61">
        <v>28</v>
      </c>
      <c r="Q7" s="61">
        <v>35</v>
      </c>
      <c r="R7" s="61">
        <v>10</v>
      </c>
      <c r="S7" s="61">
        <v>25.21</v>
      </c>
      <c r="T7" s="61">
        <v>27</v>
      </c>
      <c r="U7" s="61">
        <v>28</v>
      </c>
      <c r="V7" s="61">
        <v>12</v>
      </c>
      <c r="W7" s="61">
        <v>27.27</v>
      </c>
      <c r="X7" s="61">
        <f t="shared" si="0"/>
        <v>126</v>
      </c>
      <c r="Y7" s="61">
        <f t="shared" si="0"/>
        <v>133</v>
      </c>
      <c r="Z7" s="61">
        <f t="shared" si="0"/>
        <v>37</v>
      </c>
      <c r="AA7" s="46"/>
      <c r="AB7" s="46"/>
      <c r="AC7" s="47"/>
      <c r="AD7" s="47"/>
      <c r="AE7" s="47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7"/>
      <c r="AT7" s="47"/>
      <c r="AU7" s="47"/>
    </row>
    <row r="8" spans="1:47" ht="21" customHeight="1" x14ac:dyDescent="0.2">
      <c r="A8" s="144"/>
      <c r="B8" s="144"/>
      <c r="C8" s="144" t="s">
        <v>54</v>
      </c>
      <c r="D8" s="144"/>
      <c r="E8" s="144"/>
      <c r="F8" s="144"/>
      <c r="G8" s="61">
        <v>28.43</v>
      </c>
      <c r="H8" s="61">
        <v>17</v>
      </c>
      <c r="I8" s="61">
        <v>12</v>
      </c>
      <c r="J8" s="61">
        <v>3</v>
      </c>
      <c r="K8" s="61">
        <v>28.02</v>
      </c>
      <c r="L8" s="61">
        <v>22</v>
      </c>
      <c r="M8" s="61">
        <v>13</v>
      </c>
      <c r="N8" s="61">
        <v>5</v>
      </c>
      <c r="O8" s="61">
        <v>27.46</v>
      </c>
      <c r="P8" s="61">
        <v>12</v>
      </c>
      <c r="Q8" s="61">
        <v>10</v>
      </c>
      <c r="R8" s="61">
        <v>6</v>
      </c>
      <c r="S8" s="61">
        <v>24.27</v>
      </c>
      <c r="T8" s="61">
        <v>13</v>
      </c>
      <c r="U8" s="61">
        <v>20</v>
      </c>
      <c r="V8" s="61">
        <v>8</v>
      </c>
      <c r="W8" s="61">
        <v>26.91</v>
      </c>
      <c r="X8" s="61">
        <f t="shared" si="0"/>
        <v>64</v>
      </c>
      <c r="Y8" s="61">
        <f t="shared" si="0"/>
        <v>55</v>
      </c>
      <c r="Z8" s="61">
        <f t="shared" si="0"/>
        <v>22</v>
      </c>
      <c r="AA8" s="46"/>
      <c r="AB8" s="46"/>
      <c r="AC8" s="47"/>
      <c r="AD8" s="47"/>
      <c r="AE8" s="47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7"/>
      <c r="AT8" s="47"/>
      <c r="AU8" s="47"/>
    </row>
    <row r="9" spans="1:47" ht="21" customHeight="1" x14ac:dyDescent="0.2">
      <c r="A9" s="143" t="s">
        <v>55</v>
      </c>
      <c r="B9" s="143"/>
      <c r="C9" s="144" t="s">
        <v>56</v>
      </c>
      <c r="D9" s="144"/>
      <c r="E9" s="144"/>
      <c r="F9" s="144"/>
      <c r="G9" s="61">
        <v>28.13</v>
      </c>
      <c r="H9" s="61">
        <v>18</v>
      </c>
      <c r="I9" s="61">
        <v>17</v>
      </c>
      <c r="J9" s="61">
        <v>3</v>
      </c>
      <c r="K9" s="61">
        <v>27.85</v>
      </c>
      <c r="L9" s="61">
        <v>17</v>
      </c>
      <c r="M9" s="61">
        <v>20</v>
      </c>
      <c r="N9" s="61">
        <v>4</v>
      </c>
      <c r="O9" s="61">
        <v>26.93</v>
      </c>
      <c r="P9" s="61">
        <v>12</v>
      </c>
      <c r="Q9" s="61">
        <v>15</v>
      </c>
      <c r="R9" s="61">
        <v>5</v>
      </c>
      <c r="S9" s="61">
        <v>24.71</v>
      </c>
      <c r="T9" s="61">
        <v>25</v>
      </c>
      <c r="U9" s="61">
        <v>22</v>
      </c>
      <c r="V9" s="61">
        <v>15</v>
      </c>
      <c r="W9" s="61">
        <v>26.62</v>
      </c>
      <c r="X9" s="61">
        <f t="shared" si="0"/>
        <v>72</v>
      </c>
      <c r="Y9" s="61">
        <f t="shared" si="0"/>
        <v>74</v>
      </c>
      <c r="Z9" s="61">
        <f t="shared" si="0"/>
        <v>27</v>
      </c>
      <c r="AA9" s="46"/>
      <c r="AB9" s="46"/>
      <c r="AC9" s="47"/>
      <c r="AD9" s="47"/>
      <c r="AE9" s="47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7"/>
      <c r="AT9" s="47"/>
      <c r="AU9" s="47"/>
    </row>
    <row r="10" spans="1:47" ht="21" customHeight="1" x14ac:dyDescent="0.2">
      <c r="A10" s="143"/>
      <c r="B10" s="143"/>
      <c r="C10" s="144" t="s">
        <v>57</v>
      </c>
      <c r="D10" s="144"/>
      <c r="E10" s="144"/>
      <c r="F10" s="144"/>
      <c r="G10" s="61">
        <v>28.25</v>
      </c>
      <c r="H10" s="61">
        <v>24</v>
      </c>
      <c r="I10" s="61">
        <v>25</v>
      </c>
      <c r="J10" s="61">
        <v>6</v>
      </c>
      <c r="K10" s="61">
        <v>27.98</v>
      </c>
      <c r="L10" s="61">
        <v>29</v>
      </c>
      <c r="M10" s="61">
        <v>24</v>
      </c>
      <c r="N10" s="61">
        <v>8</v>
      </c>
      <c r="O10" s="61">
        <v>26.81</v>
      </c>
      <c r="P10" s="61">
        <v>20</v>
      </c>
      <c r="Q10" s="61">
        <v>24</v>
      </c>
      <c r="R10" s="61">
        <v>8</v>
      </c>
      <c r="S10" s="61">
        <v>25.24</v>
      </c>
      <c r="T10" s="61">
        <v>13</v>
      </c>
      <c r="U10" s="61">
        <v>24</v>
      </c>
      <c r="V10" s="61">
        <v>4</v>
      </c>
      <c r="W10" s="61">
        <v>27.22</v>
      </c>
      <c r="X10" s="61">
        <f t="shared" si="0"/>
        <v>86</v>
      </c>
      <c r="Y10" s="61">
        <f t="shared" si="0"/>
        <v>97</v>
      </c>
      <c r="Z10" s="61">
        <f t="shared" si="0"/>
        <v>26</v>
      </c>
      <c r="AA10" s="46"/>
      <c r="AB10" s="46"/>
      <c r="AC10" s="47"/>
      <c r="AD10" s="47"/>
      <c r="AE10" s="47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7"/>
      <c r="AT10" s="47"/>
      <c r="AU10" s="47"/>
    </row>
    <row r="11" spans="1:47" ht="21" customHeight="1" x14ac:dyDescent="0.2">
      <c r="A11" s="143"/>
      <c r="B11" s="143"/>
      <c r="C11" s="144" t="s">
        <v>58</v>
      </c>
      <c r="D11" s="144"/>
      <c r="E11" s="144"/>
      <c r="F11" s="144"/>
      <c r="G11" s="61">
        <v>29.24</v>
      </c>
      <c r="H11" s="61">
        <v>18</v>
      </c>
      <c r="I11" s="61">
        <v>12</v>
      </c>
      <c r="J11" s="61">
        <v>3</v>
      </c>
      <c r="K11" s="61">
        <v>27.38</v>
      </c>
      <c r="L11" s="61">
        <v>13</v>
      </c>
      <c r="M11" s="61">
        <v>11</v>
      </c>
      <c r="N11" s="61">
        <v>4</v>
      </c>
      <c r="O11" s="61">
        <v>27.59</v>
      </c>
      <c r="P11" s="61">
        <v>9</v>
      </c>
      <c r="Q11" s="61">
        <v>14</v>
      </c>
      <c r="R11" s="61">
        <v>6</v>
      </c>
      <c r="S11" s="61">
        <v>23.4</v>
      </c>
      <c r="T11" s="61">
        <v>5</v>
      </c>
      <c r="U11" s="61">
        <v>8</v>
      </c>
      <c r="V11" s="61">
        <v>2</v>
      </c>
      <c r="W11" s="61">
        <v>27.45</v>
      </c>
      <c r="X11" s="61">
        <f t="shared" si="0"/>
        <v>45</v>
      </c>
      <c r="Y11" s="61">
        <f t="shared" si="0"/>
        <v>45</v>
      </c>
      <c r="Z11" s="61">
        <f t="shared" si="0"/>
        <v>15</v>
      </c>
      <c r="AA11" s="46"/>
      <c r="AB11" s="46"/>
      <c r="AC11" s="47"/>
      <c r="AD11" s="47"/>
      <c r="AE11" s="47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7"/>
      <c r="AT11" s="47"/>
      <c r="AU11" s="47"/>
    </row>
    <row r="12" spans="1:47" ht="21" customHeight="1" x14ac:dyDescent="0.2">
      <c r="A12" s="144" t="s">
        <v>59</v>
      </c>
      <c r="B12" s="144"/>
      <c r="C12" s="144" t="s">
        <v>60</v>
      </c>
      <c r="D12" s="144"/>
      <c r="E12" s="144"/>
      <c r="F12" s="144"/>
      <c r="G12" s="61">
        <v>28.24</v>
      </c>
      <c r="H12" s="61">
        <v>28</v>
      </c>
      <c r="I12" s="61">
        <v>22</v>
      </c>
      <c r="J12" s="61">
        <v>4</v>
      </c>
      <c r="K12" s="61">
        <v>28.01</v>
      </c>
      <c r="L12" s="61">
        <v>28</v>
      </c>
      <c r="M12" s="61">
        <v>21</v>
      </c>
      <c r="N12" s="61">
        <v>8</v>
      </c>
      <c r="O12" s="61">
        <v>26.73</v>
      </c>
      <c r="P12" s="61">
        <v>15</v>
      </c>
      <c r="Q12" s="61">
        <v>20</v>
      </c>
      <c r="R12" s="61">
        <v>10</v>
      </c>
      <c r="S12" s="61">
        <v>24.8</v>
      </c>
      <c r="T12" s="61">
        <v>24</v>
      </c>
      <c r="U12" s="61">
        <v>33</v>
      </c>
      <c r="V12" s="61">
        <v>17</v>
      </c>
      <c r="W12" s="61">
        <v>26.78</v>
      </c>
      <c r="X12" s="61">
        <f t="shared" si="0"/>
        <v>95</v>
      </c>
      <c r="Y12" s="61">
        <f t="shared" si="0"/>
        <v>96</v>
      </c>
      <c r="Z12" s="61">
        <f t="shared" si="0"/>
        <v>39</v>
      </c>
      <c r="AA12" s="46"/>
      <c r="AB12" s="46"/>
      <c r="AC12" s="47"/>
      <c r="AD12" s="47"/>
      <c r="AE12" s="47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7"/>
      <c r="AT12" s="47"/>
      <c r="AU12" s="47"/>
    </row>
    <row r="13" spans="1:47" ht="21" customHeight="1" x14ac:dyDescent="0.2">
      <c r="A13" s="144"/>
      <c r="B13" s="144"/>
      <c r="C13" s="144" t="s">
        <v>61</v>
      </c>
      <c r="D13" s="144"/>
      <c r="E13" s="144"/>
      <c r="F13" s="144"/>
      <c r="G13" s="61">
        <v>28.66</v>
      </c>
      <c r="H13" s="61">
        <v>32</v>
      </c>
      <c r="I13" s="61">
        <v>31</v>
      </c>
      <c r="J13" s="61">
        <v>8</v>
      </c>
      <c r="K13" s="61">
        <v>27.64</v>
      </c>
      <c r="L13" s="61">
        <v>31</v>
      </c>
      <c r="M13" s="61">
        <v>34</v>
      </c>
      <c r="N13" s="61">
        <v>7</v>
      </c>
      <c r="O13" s="61">
        <v>27.27</v>
      </c>
      <c r="P13" s="61">
        <v>26</v>
      </c>
      <c r="Q13" s="61">
        <v>33</v>
      </c>
      <c r="R13" s="61">
        <v>8</v>
      </c>
      <c r="S13" s="61">
        <v>24.69</v>
      </c>
      <c r="T13" s="61">
        <v>20</v>
      </c>
      <c r="U13" s="61">
        <v>20</v>
      </c>
      <c r="V13" s="61">
        <v>5</v>
      </c>
      <c r="W13" s="61">
        <v>27.31</v>
      </c>
      <c r="X13" s="61">
        <f t="shared" si="0"/>
        <v>109</v>
      </c>
      <c r="Y13" s="61">
        <f t="shared" si="0"/>
        <v>118</v>
      </c>
      <c r="Z13" s="61">
        <f t="shared" si="0"/>
        <v>28</v>
      </c>
      <c r="AA13" s="46"/>
      <c r="AB13" s="46"/>
      <c r="AC13" s="47"/>
      <c r="AD13" s="47"/>
      <c r="AE13" s="47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7"/>
      <c r="AT13" s="47"/>
      <c r="AU13" s="47"/>
    </row>
    <row r="14" spans="1:47" ht="21" customHeight="1" x14ac:dyDescent="0.2">
      <c r="A14" s="144" t="s">
        <v>62</v>
      </c>
      <c r="B14" s="144"/>
      <c r="C14" s="144" t="s">
        <v>60</v>
      </c>
      <c r="D14" s="144"/>
      <c r="E14" s="144"/>
      <c r="F14" s="144"/>
      <c r="G14" s="61">
        <v>28.37</v>
      </c>
      <c r="H14" s="61">
        <v>27</v>
      </c>
      <c r="I14" s="61">
        <v>20</v>
      </c>
      <c r="J14" s="61">
        <v>5</v>
      </c>
      <c r="K14" s="61">
        <v>28.21</v>
      </c>
      <c r="L14" s="61">
        <v>23</v>
      </c>
      <c r="M14" s="61">
        <v>28</v>
      </c>
      <c r="N14" s="61">
        <v>5</v>
      </c>
      <c r="O14" s="61">
        <v>27.2</v>
      </c>
      <c r="P14" s="61">
        <v>14</v>
      </c>
      <c r="Q14" s="61">
        <v>20</v>
      </c>
      <c r="R14" s="61">
        <v>7</v>
      </c>
      <c r="S14" s="61">
        <v>24.58</v>
      </c>
      <c r="T14" s="61">
        <v>24</v>
      </c>
      <c r="U14" s="61">
        <v>35</v>
      </c>
      <c r="V14" s="61">
        <v>13</v>
      </c>
      <c r="W14" s="61">
        <v>26.88</v>
      </c>
      <c r="X14" s="61">
        <f t="shared" si="0"/>
        <v>88</v>
      </c>
      <c r="Y14" s="61">
        <f t="shared" si="0"/>
        <v>103</v>
      </c>
      <c r="Z14" s="61">
        <f t="shared" si="0"/>
        <v>30</v>
      </c>
      <c r="AA14" s="46"/>
      <c r="AB14" s="46"/>
      <c r="AC14" s="47"/>
      <c r="AD14" s="47"/>
      <c r="AE14" s="47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7"/>
      <c r="AT14" s="47"/>
      <c r="AU14" s="47"/>
    </row>
    <row r="15" spans="1:47" ht="21" customHeight="1" x14ac:dyDescent="0.2">
      <c r="A15" s="144"/>
      <c r="B15" s="144"/>
      <c r="C15" s="144" t="s">
        <v>61</v>
      </c>
      <c r="D15" s="144"/>
      <c r="E15" s="144"/>
      <c r="F15" s="144"/>
      <c r="G15" s="61">
        <v>28.55</v>
      </c>
      <c r="H15" s="61">
        <v>33</v>
      </c>
      <c r="I15" s="61">
        <v>34</v>
      </c>
      <c r="J15" s="61">
        <v>7</v>
      </c>
      <c r="K15" s="61">
        <v>27.5</v>
      </c>
      <c r="L15" s="61">
        <v>35</v>
      </c>
      <c r="M15" s="61">
        <v>27</v>
      </c>
      <c r="N15" s="61">
        <v>11</v>
      </c>
      <c r="O15" s="61">
        <v>27</v>
      </c>
      <c r="P15" s="61">
        <v>27</v>
      </c>
      <c r="Q15" s="61">
        <v>33</v>
      </c>
      <c r="R15" s="61">
        <v>11</v>
      </c>
      <c r="S15" s="61">
        <v>25.08</v>
      </c>
      <c r="T15" s="61">
        <v>20</v>
      </c>
      <c r="U15" s="61">
        <v>19</v>
      </c>
      <c r="V15" s="61">
        <v>9</v>
      </c>
      <c r="W15" s="61">
        <v>27.22</v>
      </c>
      <c r="X15" s="61">
        <f t="shared" si="0"/>
        <v>115</v>
      </c>
      <c r="Y15" s="61">
        <f t="shared" si="0"/>
        <v>113</v>
      </c>
      <c r="Z15" s="61">
        <f t="shared" si="0"/>
        <v>38</v>
      </c>
      <c r="AA15" s="46"/>
      <c r="AB15" s="46"/>
      <c r="AC15" s="47"/>
      <c r="AD15" s="47"/>
      <c r="AE15" s="47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7"/>
      <c r="AT15" s="47"/>
      <c r="AU15" s="47"/>
    </row>
    <row r="16" spans="1:47" ht="21" customHeight="1" x14ac:dyDescent="0.2">
      <c r="A16" s="144" t="s">
        <v>63</v>
      </c>
      <c r="B16" s="144"/>
      <c r="C16" s="144" t="s">
        <v>64</v>
      </c>
      <c r="D16" s="144"/>
      <c r="E16" s="144"/>
      <c r="F16" s="144"/>
      <c r="G16" s="61">
        <v>27.4</v>
      </c>
      <c r="H16" s="61">
        <v>2</v>
      </c>
      <c r="I16" s="61">
        <v>2</v>
      </c>
      <c r="J16" s="61">
        <v>1</v>
      </c>
      <c r="K16" s="61">
        <v>28.06</v>
      </c>
      <c r="L16" s="61">
        <v>3</v>
      </c>
      <c r="M16" s="61">
        <v>8</v>
      </c>
      <c r="N16" s="61">
        <v>5</v>
      </c>
      <c r="O16" s="61">
        <v>25.3</v>
      </c>
      <c r="P16" s="61">
        <v>1</v>
      </c>
      <c r="Q16" s="61">
        <v>3</v>
      </c>
      <c r="R16" s="61">
        <v>6</v>
      </c>
      <c r="S16" s="61">
        <v>25.29</v>
      </c>
      <c r="T16" s="61">
        <v>2</v>
      </c>
      <c r="U16" s="61">
        <v>4</v>
      </c>
      <c r="V16" s="61">
        <v>1</v>
      </c>
      <c r="W16" s="61">
        <v>26.74</v>
      </c>
      <c r="X16" s="61">
        <f t="shared" si="0"/>
        <v>8</v>
      </c>
      <c r="Y16" s="61">
        <f t="shared" si="0"/>
        <v>17</v>
      </c>
      <c r="Z16" s="61">
        <f t="shared" si="0"/>
        <v>13</v>
      </c>
      <c r="AA16" s="46"/>
      <c r="AB16" s="46"/>
      <c r="AC16" s="47"/>
      <c r="AD16" s="47"/>
      <c r="AE16" s="47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7"/>
      <c r="AT16" s="47"/>
      <c r="AU16" s="47"/>
    </row>
    <row r="17" spans="1:47" ht="21" customHeight="1" x14ac:dyDescent="0.2">
      <c r="A17" s="144"/>
      <c r="B17" s="144"/>
      <c r="C17" s="144" t="s">
        <v>65</v>
      </c>
      <c r="D17" s="144"/>
      <c r="E17" s="144"/>
      <c r="F17" s="144"/>
      <c r="G17" s="61">
        <v>28.37</v>
      </c>
      <c r="H17" s="61">
        <v>12</v>
      </c>
      <c r="I17" s="61">
        <v>16</v>
      </c>
      <c r="J17" s="61">
        <v>7</v>
      </c>
      <c r="K17" s="61">
        <v>27.62</v>
      </c>
      <c r="L17" s="61">
        <v>10</v>
      </c>
      <c r="M17" s="61">
        <v>12</v>
      </c>
      <c r="N17" s="61">
        <v>4</v>
      </c>
      <c r="O17" s="61">
        <v>26.57</v>
      </c>
      <c r="P17" s="61">
        <v>10</v>
      </c>
      <c r="Q17" s="61">
        <v>13</v>
      </c>
      <c r="R17" s="61">
        <v>7</v>
      </c>
      <c r="S17" s="61">
        <v>23.23</v>
      </c>
      <c r="T17" s="61">
        <v>8</v>
      </c>
      <c r="U17" s="61">
        <v>12</v>
      </c>
      <c r="V17" s="61">
        <v>10</v>
      </c>
      <c r="W17" s="61">
        <v>26.49</v>
      </c>
      <c r="X17" s="61">
        <f t="shared" si="0"/>
        <v>40</v>
      </c>
      <c r="Y17" s="61">
        <f t="shared" si="0"/>
        <v>53</v>
      </c>
      <c r="Z17" s="61">
        <f t="shared" si="0"/>
        <v>28</v>
      </c>
      <c r="AA17" s="46"/>
      <c r="AB17" s="46"/>
      <c r="AC17" s="47"/>
      <c r="AD17" s="47"/>
      <c r="AE17" s="47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7"/>
      <c r="AT17" s="47"/>
      <c r="AU17" s="47"/>
    </row>
    <row r="18" spans="1:47" ht="21" customHeight="1" x14ac:dyDescent="0.2">
      <c r="A18" s="144"/>
      <c r="B18" s="144"/>
      <c r="C18" s="144" t="s">
        <v>66</v>
      </c>
      <c r="D18" s="144"/>
      <c r="E18" s="144"/>
      <c r="F18" s="144"/>
      <c r="G18" s="61">
        <v>28.58</v>
      </c>
      <c r="H18" s="61">
        <v>46</v>
      </c>
      <c r="I18" s="61">
        <v>36</v>
      </c>
      <c r="J18" s="61">
        <v>4</v>
      </c>
      <c r="K18" s="61">
        <v>27.83</v>
      </c>
      <c r="L18" s="61">
        <v>46</v>
      </c>
      <c r="M18" s="61">
        <v>34</v>
      </c>
      <c r="N18" s="61">
        <v>7</v>
      </c>
      <c r="O18" s="61">
        <v>27.48</v>
      </c>
      <c r="P18" s="61">
        <v>30</v>
      </c>
      <c r="Q18" s="61">
        <v>37</v>
      </c>
      <c r="R18" s="61">
        <v>6</v>
      </c>
      <c r="S18" s="61">
        <v>25.3</v>
      </c>
      <c r="T18" s="61">
        <v>34</v>
      </c>
      <c r="U18" s="61">
        <v>38</v>
      </c>
      <c r="V18" s="61">
        <v>11</v>
      </c>
      <c r="W18" s="61">
        <v>27.31</v>
      </c>
      <c r="X18" s="61">
        <f t="shared" si="0"/>
        <v>156</v>
      </c>
      <c r="Y18" s="61">
        <f t="shared" si="0"/>
        <v>145</v>
      </c>
      <c r="Z18" s="61">
        <f t="shared" si="0"/>
        <v>28</v>
      </c>
      <c r="AA18" s="46"/>
      <c r="AB18" s="46"/>
      <c r="AC18" s="47"/>
      <c r="AD18" s="47"/>
      <c r="AE18" s="47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7"/>
      <c r="AT18" s="47"/>
      <c r="AU18" s="47"/>
    </row>
    <row r="19" spans="1:47" ht="21" customHeight="1" x14ac:dyDescent="0.2">
      <c r="A19" s="144" t="s">
        <v>67</v>
      </c>
      <c r="B19" s="144"/>
      <c r="C19" s="144" t="s">
        <v>60</v>
      </c>
      <c r="D19" s="144"/>
      <c r="E19" s="144"/>
      <c r="F19" s="144"/>
      <c r="G19" s="61"/>
      <c r="H19" s="61">
        <v>38</v>
      </c>
      <c r="I19" s="61">
        <v>32</v>
      </c>
      <c r="J19" s="61">
        <v>8</v>
      </c>
      <c r="K19" s="61">
        <v>27.7</v>
      </c>
      <c r="L19" s="61">
        <v>43</v>
      </c>
      <c r="M19" s="61">
        <v>35</v>
      </c>
      <c r="N19" s="61">
        <v>7</v>
      </c>
      <c r="O19" s="61">
        <v>27.12</v>
      </c>
      <c r="P19" s="61">
        <v>31</v>
      </c>
      <c r="Q19" s="61">
        <v>35</v>
      </c>
      <c r="R19" s="61">
        <v>14</v>
      </c>
      <c r="S19" s="61">
        <v>24.65</v>
      </c>
      <c r="T19" s="61">
        <v>37</v>
      </c>
      <c r="U19" s="61">
        <v>46</v>
      </c>
      <c r="V19" s="61">
        <v>16</v>
      </c>
      <c r="W19" s="61">
        <v>26.86</v>
      </c>
      <c r="X19" s="61">
        <f t="shared" si="0"/>
        <v>149</v>
      </c>
      <c r="Y19" s="61">
        <f t="shared" si="0"/>
        <v>148</v>
      </c>
      <c r="Z19" s="61">
        <f t="shared" si="0"/>
        <v>45</v>
      </c>
      <c r="AA19" s="46"/>
      <c r="AB19" s="46"/>
      <c r="AC19" s="47"/>
      <c r="AD19" s="47"/>
      <c r="AE19" s="47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7"/>
      <c r="AT19" s="47"/>
      <c r="AU19" s="47"/>
    </row>
    <row r="20" spans="1:47" ht="21" customHeight="1" x14ac:dyDescent="0.2">
      <c r="A20" s="144"/>
      <c r="B20" s="144"/>
      <c r="C20" s="144" t="s">
        <v>61</v>
      </c>
      <c r="D20" s="144"/>
      <c r="E20" s="144"/>
      <c r="F20" s="144"/>
      <c r="G20" s="61">
        <v>28.7</v>
      </c>
      <c r="H20" s="61">
        <v>19</v>
      </c>
      <c r="I20" s="61">
        <v>21</v>
      </c>
      <c r="J20" s="61">
        <v>3</v>
      </c>
      <c r="K20" s="61">
        <v>28.05</v>
      </c>
      <c r="L20" s="61">
        <v>15</v>
      </c>
      <c r="M20" s="61">
        <v>18</v>
      </c>
      <c r="N20" s="61">
        <v>9</v>
      </c>
      <c r="O20" s="61">
        <v>26.87</v>
      </c>
      <c r="P20" s="61">
        <v>10</v>
      </c>
      <c r="Q20" s="61">
        <v>17</v>
      </c>
      <c r="R20" s="61">
        <v>4</v>
      </c>
      <c r="S20" s="61">
        <v>25.12</v>
      </c>
      <c r="T20" s="61">
        <v>6</v>
      </c>
      <c r="U20" s="61">
        <v>5</v>
      </c>
      <c r="V20" s="61">
        <v>6</v>
      </c>
      <c r="W20" s="61">
        <v>27.61</v>
      </c>
      <c r="X20" s="61">
        <f t="shared" si="0"/>
        <v>50</v>
      </c>
      <c r="Y20" s="61">
        <f t="shared" si="0"/>
        <v>61</v>
      </c>
      <c r="Z20" s="61">
        <f t="shared" si="0"/>
        <v>22</v>
      </c>
      <c r="AA20" s="46"/>
      <c r="AB20" s="46"/>
      <c r="AC20" s="47"/>
      <c r="AD20" s="47"/>
      <c r="AE20" s="47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7"/>
      <c r="AT20" s="47"/>
      <c r="AU20" s="47"/>
    </row>
    <row r="21" spans="1:47" ht="21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6"/>
      <c r="AB21" s="46"/>
      <c r="AC21" s="47"/>
      <c r="AD21" s="47"/>
      <c r="AE21" s="47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7"/>
      <c r="AT21" s="47"/>
      <c r="AU21" s="47"/>
    </row>
    <row r="22" spans="1:47" ht="21" customHeight="1" x14ac:dyDescent="0.2">
      <c r="A22" s="45" t="s">
        <v>68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 t="s">
        <v>69</v>
      </c>
      <c r="Y22" s="49"/>
      <c r="Z22" s="49"/>
      <c r="AA22" s="46"/>
      <c r="AB22" s="46"/>
      <c r="AC22" s="47"/>
      <c r="AD22" s="47"/>
      <c r="AE22" s="47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7"/>
      <c r="AT22" s="47"/>
      <c r="AU22" s="47"/>
    </row>
    <row r="23" spans="1:47" ht="23.25" customHeight="1" x14ac:dyDescent="0.2">
      <c r="A23" s="154" t="s">
        <v>42</v>
      </c>
      <c r="B23" s="154"/>
      <c r="C23" s="154"/>
      <c r="D23" s="154"/>
      <c r="E23" s="154"/>
      <c r="F23" s="154"/>
      <c r="G23" s="154" t="s">
        <v>70</v>
      </c>
      <c r="H23" s="154"/>
      <c r="I23" s="154" t="s">
        <v>71</v>
      </c>
      <c r="J23" s="154"/>
      <c r="K23" s="154"/>
      <c r="L23" s="154"/>
      <c r="M23" s="154"/>
      <c r="N23" s="154" t="s">
        <v>72</v>
      </c>
      <c r="O23" s="154"/>
      <c r="P23" s="154"/>
      <c r="Q23" s="154" t="s">
        <v>73</v>
      </c>
      <c r="R23" s="154"/>
      <c r="S23" s="154"/>
      <c r="T23" s="154" t="s">
        <v>74</v>
      </c>
      <c r="U23" s="154"/>
      <c r="V23" s="154"/>
      <c r="W23" s="154" t="s">
        <v>75</v>
      </c>
      <c r="X23" s="154"/>
      <c r="Y23" s="45"/>
      <c r="Z23" s="45"/>
      <c r="AC23" s="47"/>
      <c r="AD23" s="47"/>
      <c r="AE23" s="47"/>
      <c r="AG23" s="51"/>
      <c r="AS23" s="47"/>
      <c r="AT23" s="47"/>
      <c r="AU23" s="47"/>
    </row>
    <row r="24" spans="1:47" ht="21" customHeight="1" x14ac:dyDescent="0.2">
      <c r="A24" s="144" t="s">
        <v>76</v>
      </c>
      <c r="B24" s="144"/>
      <c r="C24" s="144" t="s">
        <v>77</v>
      </c>
      <c r="D24" s="144"/>
      <c r="E24" s="144"/>
      <c r="F24" s="144"/>
      <c r="G24" s="151">
        <v>8</v>
      </c>
      <c r="H24" s="153"/>
      <c r="I24" s="135">
        <v>2</v>
      </c>
      <c r="J24" s="136"/>
      <c r="K24" s="136"/>
      <c r="L24" s="136"/>
      <c r="M24" s="137"/>
      <c r="N24" s="135">
        <v>2</v>
      </c>
      <c r="O24" s="136"/>
      <c r="P24" s="137"/>
      <c r="Q24" s="135">
        <v>4</v>
      </c>
      <c r="R24" s="136"/>
      <c r="S24" s="136"/>
      <c r="T24" s="135">
        <v>0</v>
      </c>
      <c r="U24" s="136"/>
      <c r="V24" s="137"/>
      <c r="W24" s="151">
        <v>25</v>
      </c>
      <c r="X24" s="153"/>
      <c r="Y24" s="49"/>
      <c r="Z24" s="49"/>
      <c r="AA24" s="46"/>
      <c r="AB24" s="46"/>
      <c r="AC24" s="47"/>
      <c r="AD24" s="47"/>
      <c r="AE24" s="47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7"/>
      <c r="AT24" s="47"/>
      <c r="AU24" s="47"/>
    </row>
    <row r="25" spans="1:47" ht="21" customHeight="1" x14ac:dyDescent="0.2">
      <c r="A25" s="144"/>
      <c r="B25" s="144"/>
      <c r="C25" s="144" t="s">
        <v>78</v>
      </c>
      <c r="D25" s="144"/>
      <c r="E25" s="144"/>
      <c r="F25" s="144"/>
      <c r="G25" s="151">
        <v>8</v>
      </c>
      <c r="H25" s="153"/>
      <c r="I25" s="135">
        <v>2</v>
      </c>
      <c r="J25" s="136"/>
      <c r="K25" s="136"/>
      <c r="L25" s="136"/>
      <c r="M25" s="137"/>
      <c r="N25" s="135">
        <v>3</v>
      </c>
      <c r="O25" s="136"/>
      <c r="P25" s="137"/>
      <c r="Q25" s="135">
        <v>5</v>
      </c>
      <c r="R25" s="136"/>
      <c r="S25" s="136"/>
      <c r="T25" s="135">
        <v>0</v>
      </c>
      <c r="U25" s="136"/>
      <c r="V25" s="137"/>
      <c r="W25" s="151">
        <v>30</v>
      </c>
      <c r="X25" s="153"/>
      <c r="Y25" s="49"/>
      <c r="Z25" s="49"/>
      <c r="AA25" s="46"/>
      <c r="AB25" s="46"/>
      <c r="AC25" s="47"/>
      <c r="AD25" s="47"/>
      <c r="AE25" s="47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7"/>
      <c r="AT25" s="47"/>
      <c r="AU25" s="47"/>
    </row>
    <row r="26" spans="1:47" ht="21" customHeight="1" x14ac:dyDescent="0.2">
      <c r="A26" s="144"/>
      <c r="B26" s="144"/>
      <c r="C26" s="144" t="s">
        <v>79</v>
      </c>
      <c r="D26" s="144"/>
      <c r="E26" s="144"/>
      <c r="F26" s="144"/>
      <c r="G26" s="151">
        <v>6</v>
      </c>
      <c r="H26" s="153"/>
      <c r="I26" s="135">
        <v>0</v>
      </c>
      <c r="J26" s="136"/>
      <c r="K26" s="136"/>
      <c r="L26" s="136"/>
      <c r="M26" s="137"/>
      <c r="N26" s="135">
        <v>0</v>
      </c>
      <c r="O26" s="136"/>
      <c r="P26" s="137"/>
      <c r="Q26" s="135">
        <v>1</v>
      </c>
      <c r="R26" s="136"/>
      <c r="S26" s="136"/>
      <c r="T26" s="135">
        <v>0</v>
      </c>
      <c r="U26" s="136"/>
      <c r="V26" s="137"/>
      <c r="W26" s="151">
        <v>16</v>
      </c>
      <c r="X26" s="153"/>
      <c r="Y26" s="49"/>
      <c r="Z26" s="49"/>
      <c r="AA26" s="46"/>
      <c r="AB26" s="46"/>
      <c r="AC26" s="47"/>
      <c r="AD26" s="47"/>
      <c r="AE26" s="47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7"/>
      <c r="AT26" s="47"/>
      <c r="AU26" s="47"/>
    </row>
  </sheetData>
  <mergeCells count="68">
    <mergeCell ref="W1:Z1"/>
    <mergeCell ref="W26:X26"/>
    <mergeCell ref="C26:F26"/>
    <mergeCell ref="G26:H26"/>
    <mergeCell ref="I26:M26"/>
    <mergeCell ref="N26:P26"/>
    <mergeCell ref="Q26:S26"/>
    <mergeCell ref="T26:V26"/>
    <mergeCell ref="G25:H25"/>
    <mergeCell ref="I25:M25"/>
    <mergeCell ref="N25:P25"/>
    <mergeCell ref="Q25:S25"/>
    <mergeCell ref="T25:V25"/>
    <mergeCell ref="W25:X25"/>
    <mergeCell ref="W23:X23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T23:V23"/>
    <mergeCell ref="A24:B26"/>
    <mergeCell ref="C24:F24"/>
    <mergeCell ref="G24:H24"/>
    <mergeCell ref="I24:M24"/>
    <mergeCell ref="N24:P24"/>
    <mergeCell ref="A16:B18"/>
    <mergeCell ref="C16:F16"/>
    <mergeCell ref="C17:F17"/>
    <mergeCell ref="C18:F18"/>
    <mergeCell ref="A19:B20"/>
    <mergeCell ref="C19:F19"/>
    <mergeCell ref="C20:F20"/>
    <mergeCell ref="A12:B13"/>
    <mergeCell ref="C12:F12"/>
    <mergeCell ref="C13:F13"/>
    <mergeCell ref="A14:B15"/>
    <mergeCell ref="C14:F14"/>
    <mergeCell ref="C15:F15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</mergeCells>
  <phoneticPr fontId="4"/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300" verticalDpi="300" r:id="rId1"/>
  <headerFooter>
    <oddHeader>&amp;R&amp;12集計表２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16" sqref="A16:XFD16"/>
    </sheetView>
  </sheetViews>
  <sheetFormatPr defaultColWidth="9.54296875" defaultRowHeight="13" x14ac:dyDescent="0.2"/>
  <cols>
    <col min="1" max="6" width="8.26953125" style="12" customWidth="1"/>
    <col min="7" max="7" width="11.54296875" style="12" customWidth="1"/>
    <col min="8" max="10" width="6.26953125" style="12" customWidth="1"/>
    <col min="11" max="11" width="11.54296875" style="12" customWidth="1"/>
    <col min="12" max="14" width="5.7265625" style="12" customWidth="1"/>
    <col min="15" max="15" width="11.54296875" style="12" customWidth="1"/>
    <col min="16" max="18" width="5.7265625" style="12" customWidth="1"/>
    <col min="19" max="19" width="11.54296875" style="12" customWidth="1"/>
    <col min="20" max="22" width="5.7265625" style="12" customWidth="1"/>
    <col min="23" max="23" width="11.54296875" style="12" customWidth="1"/>
    <col min="24" max="26" width="5.7265625" style="12" customWidth="1"/>
    <col min="27" max="27" width="8.26953125" style="12" customWidth="1"/>
    <col min="28" max="16384" width="9.54296875" style="12"/>
  </cols>
  <sheetData>
    <row r="1" spans="1:47" ht="24" customHeight="1" x14ac:dyDescent="0.2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47" ht="21" customHeight="1" x14ac:dyDescent="0.2">
      <c r="A2" s="91" t="s">
        <v>1</v>
      </c>
      <c r="B2" s="92"/>
      <c r="C2" s="92"/>
      <c r="D2" s="92"/>
      <c r="E2" s="92"/>
      <c r="F2" s="93"/>
      <c r="G2" s="78" t="s">
        <v>2</v>
      </c>
      <c r="H2" s="90"/>
      <c r="I2" s="90"/>
      <c r="J2" s="79"/>
      <c r="K2" s="78" t="s">
        <v>3</v>
      </c>
      <c r="L2" s="90"/>
      <c r="M2" s="90"/>
      <c r="N2" s="79"/>
      <c r="O2" s="78" t="s">
        <v>4</v>
      </c>
      <c r="P2" s="90"/>
      <c r="Q2" s="90"/>
      <c r="R2" s="79"/>
      <c r="S2" s="78" t="s">
        <v>5</v>
      </c>
      <c r="T2" s="90"/>
      <c r="U2" s="90"/>
      <c r="V2" s="79"/>
      <c r="W2" s="78" t="s">
        <v>6</v>
      </c>
      <c r="X2" s="90"/>
      <c r="Y2" s="90"/>
      <c r="Z2" s="79"/>
    </row>
    <row r="3" spans="1:47" ht="54" customHeight="1" x14ac:dyDescent="0.2">
      <c r="A3" s="94"/>
      <c r="B3" s="95"/>
      <c r="C3" s="95"/>
      <c r="D3" s="95"/>
      <c r="E3" s="95"/>
      <c r="F3" s="96"/>
      <c r="G3" s="97" t="s">
        <v>7</v>
      </c>
      <c r="H3" s="80" t="s">
        <v>8</v>
      </c>
      <c r="I3" s="81"/>
      <c r="J3" s="99"/>
      <c r="K3" s="97" t="s">
        <v>7</v>
      </c>
      <c r="L3" s="80" t="s">
        <v>8</v>
      </c>
      <c r="M3" s="81"/>
      <c r="N3" s="99"/>
      <c r="O3" s="97" t="s">
        <v>7</v>
      </c>
      <c r="P3" s="80" t="s">
        <v>8</v>
      </c>
      <c r="Q3" s="81"/>
      <c r="R3" s="99"/>
      <c r="S3" s="97" t="s">
        <v>7</v>
      </c>
      <c r="T3" s="80" t="s">
        <v>8</v>
      </c>
      <c r="U3" s="81"/>
      <c r="V3" s="99"/>
      <c r="W3" s="97" t="s">
        <v>7</v>
      </c>
      <c r="X3" s="80" t="s">
        <v>8</v>
      </c>
      <c r="Y3" s="81"/>
      <c r="Z3" s="99"/>
      <c r="AA3" s="4"/>
      <c r="AB3" s="5"/>
      <c r="AC3" s="6"/>
      <c r="AD3" s="6"/>
      <c r="AE3" s="6"/>
      <c r="AG3" s="4"/>
      <c r="AH3" s="5"/>
      <c r="AI3" s="4"/>
      <c r="AJ3" s="5"/>
      <c r="AK3" s="4"/>
      <c r="AL3" s="5"/>
      <c r="AM3" s="4"/>
      <c r="AN3" s="5"/>
      <c r="AO3" s="4"/>
      <c r="AP3" s="5"/>
      <c r="AQ3" s="4"/>
      <c r="AR3" s="5"/>
      <c r="AS3" s="6"/>
      <c r="AT3" s="6"/>
      <c r="AU3" s="6"/>
    </row>
    <row r="4" spans="1:47" ht="21" customHeight="1" x14ac:dyDescent="0.2">
      <c r="A4" s="130"/>
      <c r="B4" s="131"/>
      <c r="C4" s="131"/>
      <c r="D4" s="131"/>
      <c r="E4" s="131"/>
      <c r="F4" s="132"/>
      <c r="G4" s="128"/>
      <c r="H4" s="60">
        <v>0</v>
      </c>
      <c r="I4" s="60">
        <v>1</v>
      </c>
      <c r="J4" s="60">
        <v>2</v>
      </c>
      <c r="K4" s="128"/>
      <c r="L4" s="60">
        <v>0</v>
      </c>
      <c r="M4" s="60">
        <v>1</v>
      </c>
      <c r="N4" s="60">
        <v>2</v>
      </c>
      <c r="O4" s="128"/>
      <c r="P4" s="60">
        <v>0</v>
      </c>
      <c r="Q4" s="60">
        <v>1</v>
      </c>
      <c r="R4" s="60">
        <v>2</v>
      </c>
      <c r="S4" s="128"/>
      <c r="T4" s="60">
        <v>0</v>
      </c>
      <c r="U4" s="60">
        <v>1</v>
      </c>
      <c r="V4" s="60">
        <v>2</v>
      </c>
      <c r="W4" s="128"/>
      <c r="X4" s="60">
        <v>0</v>
      </c>
      <c r="Y4" s="60">
        <v>1</v>
      </c>
      <c r="Z4" s="60">
        <v>2</v>
      </c>
      <c r="AA4" s="4"/>
      <c r="AB4" s="5"/>
      <c r="AC4" s="6"/>
      <c r="AD4" s="6"/>
      <c r="AE4" s="6"/>
      <c r="AG4" s="4"/>
      <c r="AH4" s="5"/>
      <c r="AI4" s="4"/>
      <c r="AJ4" s="5"/>
      <c r="AK4" s="4"/>
      <c r="AL4" s="5"/>
      <c r="AM4" s="4"/>
      <c r="AN4" s="5"/>
      <c r="AO4" s="4"/>
      <c r="AP4" s="5"/>
      <c r="AQ4" s="4"/>
      <c r="AR4" s="5"/>
      <c r="AS4" s="6"/>
      <c r="AT4" s="6"/>
      <c r="AU4" s="6"/>
    </row>
    <row r="5" spans="1:47" ht="21" customHeight="1" x14ac:dyDescent="0.2">
      <c r="A5" s="89" t="s">
        <v>9</v>
      </c>
      <c r="B5" s="89"/>
      <c r="C5" s="89" t="s">
        <v>10</v>
      </c>
      <c r="D5" s="89"/>
      <c r="E5" s="89"/>
      <c r="F5" s="89"/>
      <c r="G5" s="65">
        <v>0</v>
      </c>
      <c r="H5" s="66">
        <v>0</v>
      </c>
      <c r="I5" s="66">
        <v>0</v>
      </c>
      <c r="J5" s="66">
        <v>0</v>
      </c>
      <c r="K5" s="65">
        <v>0</v>
      </c>
      <c r="L5" s="66">
        <v>0</v>
      </c>
      <c r="M5" s="66">
        <v>0</v>
      </c>
      <c r="N5" s="66">
        <v>0</v>
      </c>
      <c r="O5" s="65">
        <v>0</v>
      </c>
      <c r="P5" s="66">
        <v>0</v>
      </c>
      <c r="Q5" s="66">
        <v>0</v>
      </c>
      <c r="R5" s="66">
        <v>0</v>
      </c>
      <c r="S5" s="65">
        <v>0</v>
      </c>
      <c r="T5" s="66">
        <v>0</v>
      </c>
      <c r="U5" s="66">
        <v>0</v>
      </c>
      <c r="V5" s="66">
        <v>0</v>
      </c>
      <c r="W5" s="65">
        <v>0</v>
      </c>
      <c r="X5" s="66">
        <v>0</v>
      </c>
      <c r="Y5" s="66">
        <v>0</v>
      </c>
      <c r="Z5" s="66">
        <v>0</v>
      </c>
      <c r="AA5" s="5"/>
      <c r="AB5" s="5"/>
      <c r="AC5" s="6"/>
      <c r="AD5" s="6"/>
      <c r="AE5" s="6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  <c r="AT5" s="6"/>
      <c r="AU5" s="6"/>
    </row>
    <row r="6" spans="1:47" ht="21" customHeight="1" x14ac:dyDescent="0.2">
      <c r="A6" s="89"/>
      <c r="B6" s="89"/>
      <c r="C6" s="89" t="s">
        <v>11</v>
      </c>
      <c r="D6" s="89"/>
      <c r="E6" s="89"/>
      <c r="F6" s="89"/>
      <c r="G6" s="65">
        <v>27.75</v>
      </c>
      <c r="H6" s="66">
        <v>4</v>
      </c>
      <c r="I6" s="66">
        <v>0</v>
      </c>
      <c r="J6" s="66">
        <v>0</v>
      </c>
      <c r="K6" s="65">
        <v>28.86</v>
      </c>
      <c r="L6" s="66">
        <v>2</v>
      </c>
      <c r="M6" s="66">
        <v>3</v>
      </c>
      <c r="N6" s="66">
        <v>2</v>
      </c>
      <c r="O6" s="65">
        <v>26</v>
      </c>
      <c r="P6" s="66">
        <v>2</v>
      </c>
      <c r="Q6" s="66">
        <v>1</v>
      </c>
      <c r="R6" s="66">
        <v>5</v>
      </c>
      <c r="S6" s="65">
        <v>23.53</v>
      </c>
      <c r="T6" s="66">
        <v>2</v>
      </c>
      <c r="U6" s="66">
        <v>10</v>
      </c>
      <c r="V6" s="66">
        <v>3</v>
      </c>
      <c r="W6" s="65">
        <v>25.71</v>
      </c>
      <c r="X6" s="66">
        <v>11</v>
      </c>
      <c r="Y6" s="66">
        <v>14</v>
      </c>
      <c r="Z6" s="66">
        <v>10</v>
      </c>
      <c r="AA6" s="5"/>
      <c r="AB6" s="5"/>
      <c r="AC6" s="6"/>
      <c r="AD6" s="6"/>
      <c r="AE6" s="6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6"/>
      <c r="AU6" s="6"/>
    </row>
    <row r="7" spans="1:47" ht="21" customHeight="1" x14ac:dyDescent="0.2">
      <c r="A7" s="89"/>
      <c r="B7" s="89"/>
      <c r="C7" s="89" t="s">
        <v>12</v>
      </c>
      <c r="D7" s="89"/>
      <c r="E7" s="89"/>
      <c r="F7" s="89"/>
      <c r="G7" s="65">
        <v>28.74</v>
      </c>
      <c r="H7" s="66">
        <v>14</v>
      </c>
      <c r="I7" s="66">
        <v>4</v>
      </c>
      <c r="J7" s="66">
        <v>1</v>
      </c>
      <c r="K7" s="65">
        <v>25.59</v>
      </c>
      <c r="L7" s="66">
        <v>14</v>
      </c>
      <c r="M7" s="66">
        <v>15</v>
      </c>
      <c r="N7" s="66">
        <v>5</v>
      </c>
      <c r="O7" s="65">
        <v>26.91</v>
      </c>
      <c r="P7" s="66">
        <v>9</v>
      </c>
      <c r="Q7" s="66">
        <v>16</v>
      </c>
      <c r="R7" s="66">
        <v>8</v>
      </c>
      <c r="S7" s="65">
        <v>23.75</v>
      </c>
      <c r="T7" s="66">
        <v>13</v>
      </c>
      <c r="U7" s="66">
        <v>29</v>
      </c>
      <c r="V7" s="66">
        <v>11</v>
      </c>
      <c r="W7" s="65">
        <v>26.12</v>
      </c>
      <c r="X7" s="66">
        <v>50</v>
      </c>
      <c r="Y7" s="66">
        <v>64</v>
      </c>
      <c r="Z7" s="66">
        <v>25</v>
      </c>
      <c r="AA7" s="5"/>
      <c r="AB7" s="5"/>
      <c r="AC7" s="6"/>
      <c r="AD7" s="6"/>
      <c r="AE7" s="6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  <c r="AT7" s="6"/>
      <c r="AU7" s="6"/>
    </row>
    <row r="8" spans="1:47" ht="21" customHeight="1" x14ac:dyDescent="0.2">
      <c r="A8" s="89"/>
      <c r="B8" s="89"/>
      <c r="C8" s="89" t="s">
        <v>13</v>
      </c>
      <c r="D8" s="89"/>
      <c r="E8" s="89"/>
      <c r="F8" s="89"/>
      <c r="G8" s="65">
        <v>29.14</v>
      </c>
      <c r="H8" s="66">
        <v>2</v>
      </c>
      <c r="I8" s="66">
        <v>3</v>
      </c>
      <c r="J8" s="66">
        <v>2</v>
      </c>
      <c r="K8" s="65">
        <v>27.42</v>
      </c>
      <c r="L8" s="66">
        <v>11</v>
      </c>
      <c r="M8" s="66">
        <v>11</v>
      </c>
      <c r="N8" s="66">
        <v>2</v>
      </c>
      <c r="O8" s="65">
        <v>26.71</v>
      </c>
      <c r="P8" s="66">
        <v>5</v>
      </c>
      <c r="Q8" s="66">
        <v>4</v>
      </c>
      <c r="R8" s="66">
        <v>5</v>
      </c>
      <c r="S8" s="65">
        <v>22.93</v>
      </c>
      <c r="T8" s="66">
        <v>6</v>
      </c>
      <c r="U8" s="66">
        <v>14</v>
      </c>
      <c r="V8" s="66">
        <v>5</v>
      </c>
      <c r="W8" s="65">
        <v>25.76</v>
      </c>
      <c r="X8" s="66">
        <v>24</v>
      </c>
      <c r="Y8" s="66">
        <v>32</v>
      </c>
      <c r="Z8" s="66">
        <v>14</v>
      </c>
      <c r="AA8" s="5"/>
      <c r="AB8" s="5"/>
      <c r="AC8" s="6"/>
      <c r="AD8" s="6"/>
      <c r="AE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6"/>
      <c r="AU8" s="6"/>
    </row>
    <row r="9" spans="1:47" ht="21" customHeight="1" x14ac:dyDescent="0.2">
      <c r="A9" s="129" t="s">
        <v>14</v>
      </c>
      <c r="B9" s="129"/>
      <c r="C9" s="89" t="s">
        <v>15</v>
      </c>
      <c r="D9" s="89"/>
      <c r="E9" s="89"/>
      <c r="F9" s="89"/>
      <c r="G9" s="65">
        <v>28.09</v>
      </c>
      <c r="H9" s="66">
        <v>8</v>
      </c>
      <c r="I9" s="66">
        <v>2</v>
      </c>
      <c r="J9" s="66">
        <v>1</v>
      </c>
      <c r="K9" s="65">
        <v>27.33</v>
      </c>
      <c r="L9" s="66">
        <v>8</v>
      </c>
      <c r="M9" s="66">
        <v>4</v>
      </c>
      <c r="N9" s="66">
        <v>0</v>
      </c>
      <c r="O9" s="65">
        <v>26.69</v>
      </c>
      <c r="P9" s="66">
        <v>5</v>
      </c>
      <c r="Q9" s="66">
        <v>5</v>
      </c>
      <c r="R9" s="66">
        <v>3</v>
      </c>
      <c r="S9" s="65">
        <v>23.43</v>
      </c>
      <c r="T9" s="66">
        <v>6</v>
      </c>
      <c r="U9" s="66">
        <v>22</v>
      </c>
      <c r="V9" s="66">
        <v>7</v>
      </c>
      <c r="W9" s="65">
        <v>25.41</v>
      </c>
      <c r="X9" s="66">
        <v>27</v>
      </c>
      <c r="Y9" s="66">
        <v>33</v>
      </c>
      <c r="Z9" s="66">
        <v>11</v>
      </c>
      <c r="AA9" s="5"/>
      <c r="AB9" s="5"/>
      <c r="AC9" s="6"/>
      <c r="AD9" s="6"/>
      <c r="AE9" s="6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T9" s="6"/>
      <c r="AU9" s="6"/>
    </row>
    <row r="10" spans="1:47" ht="21" customHeight="1" x14ac:dyDescent="0.2">
      <c r="A10" s="129"/>
      <c r="B10" s="129"/>
      <c r="C10" s="89" t="s">
        <v>16</v>
      </c>
      <c r="D10" s="89"/>
      <c r="E10" s="89"/>
      <c r="F10" s="89"/>
      <c r="G10" s="65">
        <v>28.73</v>
      </c>
      <c r="H10" s="66">
        <v>7</v>
      </c>
      <c r="I10" s="66">
        <v>2</v>
      </c>
      <c r="J10" s="66">
        <v>2</v>
      </c>
      <c r="K10" s="65">
        <v>27.33</v>
      </c>
      <c r="L10" s="66">
        <v>13</v>
      </c>
      <c r="M10" s="66">
        <v>10</v>
      </c>
      <c r="N10" s="66">
        <v>4</v>
      </c>
      <c r="O10" s="65">
        <v>26.92</v>
      </c>
      <c r="P10" s="66">
        <v>6</v>
      </c>
      <c r="Q10" s="66">
        <v>13</v>
      </c>
      <c r="R10" s="66">
        <v>6</v>
      </c>
      <c r="S10" s="65">
        <v>25.07</v>
      </c>
      <c r="T10" s="66">
        <v>10</v>
      </c>
      <c r="U10" s="66">
        <v>15</v>
      </c>
      <c r="V10" s="66">
        <v>3</v>
      </c>
      <c r="W10" s="65">
        <v>26.68</v>
      </c>
      <c r="X10" s="66">
        <v>36</v>
      </c>
      <c r="Y10" s="66">
        <v>40</v>
      </c>
      <c r="Z10" s="66">
        <v>15</v>
      </c>
      <c r="AA10" s="5"/>
      <c r="AB10" s="5"/>
      <c r="AC10" s="6"/>
      <c r="AD10" s="6"/>
      <c r="AE10" s="6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/>
      <c r="AT10" s="6"/>
      <c r="AU10" s="6"/>
    </row>
    <row r="11" spans="1:47" ht="21" customHeight="1" x14ac:dyDescent="0.2">
      <c r="A11" s="129"/>
      <c r="B11" s="129"/>
      <c r="C11" s="89" t="s">
        <v>17</v>
      </c>
      <c r="D11" s="89"/>
      <c r="E11" s="89"/>
      <c r="F11" s="89"/>
      <c r="G11" s="65">
        <v>29.5</v>
      </c>
      <c r="H11" s="66">
        <v>5</v>
      </c>
      <c r="I11" s="66">
        <v>3</v>
      </c>
      <c r="J11" s="66">
        <v>0</v>
      </c>
      <c r="K11" s="65">
        <v>28.15</v>
      </c>
      <c r="L11" s="66">
        <v>6</v>
      </c>
      <c r="M11" s="66">
        <v>15</v>
      </c>
      <c r="N11" s="66">
        <v>5</v>
      </c>
      <c r="O11" s="65">
        <v>26.47</v>
      </c>
      <c r="P11" s="66">
        <v>7</v>
      </c>
      <c r="Q11" s="66">
        <v>3</v>
      </c>
      <c r="R11" s="66">
        <v>9</v>
      </c>
      <c r="S11" s="65">
        <v>22.69</v>
      </c>
      <c r="T11" s="66">
        <v>5</v>
      </c>
      <c r="U11" s="66">
        <v>15</v>
      </c>
      <c r="V11" s="66">
        <v>9</v>
      </c>
      <c r="W11" s="65">
        <v>25.96</v>
      </c>
      <c r="X11" s="66">
        <v>23</v>
      </c>
      <c r="Y11" s="66">
        <v>36</v>
      </c>
      <c r="Z11" s="66">
        <v>23</v>
      </c>
      <c r="AA11" s="5"/>
      <c r="AB11" s="5"/>
      <c r="AC11" s="6"/>
      <c r="AD11" s="6"/>
      <c r="AE11" s="6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6"/>
      <c r="AT11" s="6"/>
      <c r="AU11" s="6"/>
    </row>
    <row r="12" spans="1:47" ht="21" customHeight="1" x14ac:dyDescent="0.2">
      <c r="A12" s="89" t="s">
        <v>18</v>
      </c>
      <c r="B12" s="89"/>
      <c r="C12" s="89" t="s">
        <v>86</v>
      </c>
      <c r="D12" s="89"/>
      <c r="E12" s="89"/>
      <c r="F12" s="89"/>
      <c r="G12" s="65">
        <v>28.25</v>
      </c>
      <c r="H12" s="66">
        <v>9</v>
      </c>
      <c r="I12" s="66">
        <v>2</v>
      </c>
      <c r="J12" s="66">
        <v>1</v>
      </c>
      <c r="K12" s="65">
        <v>26.86</v>
      </c>
      <c r="L12" s="66">
        <v>8</v>
      </c>
      <c r="M12" s="66">
        <v>13</v>
      </c>
      <c r="N12" s="66">
        <v>3</v>
      </c>
      <c r="O12" s="65">
        <v>26.69</v>
      </c>
      <c r="P12" s="66">
        <v>6</v>
      </c>
      <c r="Q12" s="66">
        <v>7</v>
      </c>
      <c r="R12" s="66">
        <v>2</v>
      </c>
      <c r="S12" s="65">
        <v>22.78</v>
      </c>
      <c r="T12" s="66">
        <v>7</v>
      </c>
      <c r="U12" s="66">
        <v>29</v>
      </c>
      <c r="V12" s="66">
        <v>8</v>
      </c>
      <c r="W12" s="65">
        <v>25.03</v>
      </c>
      <c r="X12" s="66">
        <v>30</v>
      </c>
      <c r="Y12" s="66">
        <v>48</v>
      </c>
      <c r="Z12" s="66">
        <v>15</v>
      </c>
      <c r="AA12" s="5"/>
      <c r="AB12" s="5"/>
      <c r="AC12" s="6"/>
      <c r="AD12" s="6"/>
      <c r="AE12" s="6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"/>
      <c r="AT12" s="6"/>
      <c r="AU12" s="6"/>
    </row>
    <row r="13" spans="1:47" ht="21" customHeight="1" x14ac:dyDescent="0.2">
      <c r="A13" s="89"/>
      <c r="B13" s="89"/>
      <c r="C13" s="89" t="s">
        <v>99</v>
      </c>
      <c r="D13" s="89"/>
      <c r="E13" s="89"/>
      <c r="F13" s="89"/>
      <c r="G13" s="65">
        <v>29</v>
      </c>
      <c r="H13" s="66">
        <v>11</v>
      </c>
      <c r="I13" s="66">
        <v>5</v>
      </c>
      <c r="J13" s="66">
        <v>2</v>
      </c>
      <c r="K13" s="65">
        <v>28.05</v>
      </c>
      <c r="L13" s="66">
        <v>19</v>
      </c>
      <c r="M13" s="66">
        <v>19</v>
      </c>
      <c r="N13" s="66">
        <v>6</v>
      </c>
      <c r="O13" s="65">
        <v>26.73</v>
      </c>
      <c r="P13" s="66">
        <v>11</v>
      </c>
      <c r="Q13" s="66">
        <v>14</v>
      </c>
      <c r="R13" s="66">
        <v>15</v>
      </c>
      <c r="S13" s="65">
        <v>24.02</v>
      </c>
      <c r="T13" s="66">
        <v>13</v>
      </c>
      <c r="U13" s="66">
        <v>23</v>
      </c>
      <c r="V13" s="66">
        <v>11</v>
      </c>
      <c r="W13" s="65">
        <v>26.54</v>
      </c>
      <c r="X13" s="66">
        <v>54</v>
      </c>
      <c r="Y13" s="66">
        <v>61</v>
      </c>
      <c r="Z13" s="66">
        <v>34</v>
      </c>
      <c r="AA13" s="5"/>
      <c r="AB13" s="5"/>
      <c r="AC13" s="6"/>
      <c r="AD13" s="6"/>
      <c r="AE13" s="6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6"/>
      <c r="AT13" s="6"/>
      <c r="AU13" s="6"/>
    </row>
    <row r="14" spans="1:47" ht="21" customHeight="1" x14ac:dyDescent="0.2">
      <c r="A14" s="89" t="s">
        <v>21</v>
      </c>
      <c r="B14" s="89"/>
      <c r="C14" s="89" t="s">
        <v>19</v>
      </c>
      <c r="D14" s="89"/>
      <c r="E14" s="89"/>
      <c r="F14" s="89"/>
      <c r="G14" s="65">
        <v>27.82</v>
      </c>
      <c r="H14" s="66">
        <v>8</v>
      </c>
      <c r="I14" s="66">
        <v>2</v>
      </c>
      <c r="J14" s="66">
        <v>1</v>
      </c>
      <c r="K14" s="65">
        <v>27.2</v>
      </c>
      <c r="L14" s="66">
        <v>8</v>
      </c>
      <c r="M14" s="66">
        <v>10</v>
      </c>
      <c r="N14" s="66">
        <v>2</v>
      </c>
      <c r="O14" s="65">
        <v>26.05</v>
      </c>
      <c r="P14" s="66">
        <v>5</v>
      </c>
      <c r="Q14" s="66">
        <v>9</v>
      </c>
      <c r="R14" s="66">
        <v>5</v>
      </c>
      <c r="S14" s="65">
        <v>22.98</v>
      </c>
      <c r="T14" s="66">
        <v>10</v>
      </c>
      <c r="U14" s="66">
        <v>26</v>
      </c>
      <c r="V14" s="66">
        <v>10</v>
      </c>
      <c r="W14" s="65">
        <v>25</v>
      </c>
      <c r="X14" s="66">
        <v>31</v>
      </c>
      <c r="Y14" s="66">
        <v>47</v>
      </c>
      <c r="Z14" s="66">
        <v>18</v>
      </c>
      <c r="AA14" s="5"/>
      <c r="AB14" s="5"/>
      <c r="AC14" s="6"/>
      <c r="AD14" s="6"/>
      <c r="AE14" s="6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/>
      <c r="AT14" s="6"/>
      <c r="AU14" s="6"/>
    </row>
    <row r="15" spans="1:47" ht="21" customHeight="1" x14ac:dyDescent="0.2">
      <c r="A15" s="89"/>
      <c r="B15" s="89"/>
      <c r="C15" s="89" t="s">
        <v>99</v>
      </c>
      <c r="D15" s="89"/>
      <c r="E15" s="89"/>
      <c r="F15" s="89"/>
      <c r="G15" s="65">
        <v>29.21</v>
      </c>
      <c r="H15" s="66">
        <v>12</v>
      </c>
      <c r="I15" s="66">
        <v>5</v>
      </c>
      <c r="J15" s="66">
        <v>2</v>
      </c>
      <c r="K15" s="65">
        <v>27.87</v>
      </c>
      <c r="L15" s="66">
        <v>19</v>
      </c>
      <c r="M15" s="66">
        <v>19</v>
      </c>
      <c r="N15" s="66">
        <v>7</v>
      </c>
      <c r="O15" s="65">
        <v>27.05</v>
      </c>
      <c r="P15" s="66">
        <v>13</v>
      </c>
      <c r="Q15" s="66">
        <v>12</v>
      </c>
      <c r="R15" s="66">
        <v>13</v>
      </c>
      <c r="S15" s="65">
        <v>23.94</v>
      </c>
      <c r="T15" s="66">
        <v>11</v>
      </c>
      <c r="U15" s="66">
        <v>26</v>
      </c>
      <c r="V15" s="66">
        <v>9</v>
      </c>
      <c r="W15" s="65">
        <v>26.59</v>
      </c>
      <c r="X15" s="66">
        <v>55</v>
      </c>
      <c r="Y15" s="66">
        <v>62</v>
      </c>
      <c r="Z15" s="66">
        <v>31</v>
      </c>
      <c r="AA15" s="5"/>
      <c r="AB15" s="5"/>
      <c r="AC15" s="6"/>
      <c r="AD15" s="6"/>
      <c r="AE15" s="6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"/>
      <c r="AT15" s="6"/>
      <c r="AU15" s="6"/>
    </row>
    <row r="16" spans="1:47" ht="21" customHeight="1" x14ac:dyDescent="0.2">
      <c r="A16" s="89" t="s">
        <v>117</v>
      </c>
      <c r="B16" s="89"/>
      <c r="C16" s="89" t="s">
        <v>23</v>
      </c>
      <c r="D16" s="89"/>
      <c r="E16" s="89"/>
      <c r="F16" s="89"/>
      <c r="G16" s="65">
        <v>28.75</v>
      </c>
      <c r="H16" s="66">
        <v>2</v>
      </c>
      <c r="I16" s="66">
        <v>1</v>
      </c>
      <c r="J16" s="66">
        <v>1</v>
      </c>
      <c r="K16" s="65">
        <v>27.86</v>
      </c>
      <c r="L16" s="66">
        <v>2</v>
      </c>
      <c r="M16" s="66">
        <v>2</v>
      </c>
      <c r="N16" s="66">
        <v>3</v>
      </c>
      <c r="O16" s="65">
        <v>26.5</v>
      </c>
      <c r="P16" s="66">
        <v>0</v>
      </c>
      <c r="Q16" s="66">
        <v>2</v>
      </c>
      <c r="R16" s="66">
        <v>0</v>
      </c>
      <c r="S16" s="65">
        <v>24.17</v>
      </c>
      <c r="T16" s="66">
        <v>0</v>
      </c>
      <c r="U16" s="66">
        <v>5</v>
      </c>
      <c r="V16" s="66">
        <v>1</v>
      </c>
      <c r="W16" s="65">
        <v>26.74</v>
      </c>
      <c r="X16" s="66">
        <v>4</v>
      </c>
      <c r="Y16" s="66">
        <v>10</v>
      </c>
      <c r="Z16" s="66">
        <v>5</v>
      </c>
      <c r="AA16" s="5"/>
      <c r="AB16" s="5"/>
      <c r="AC16" s="6"/>
      <c r="AD16" s="6"/>
      <c r="AE16" s="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6"/>
      <c r="AT16" s="6"/>
      <c r="AU16" s="6"/>
    </row>
    <row r="17" spans="1:47" ht="21" customHeight="1" x14ac:dyDescent="0.2">
      <c r="A17" s="89"/>
      <c r="B17" s="89"/>
      <c r="C17" s="89" t="s">
        <v>24</v>
      </c>
      <c r="D17" s="89"/>
      <c r="E17" s="89"/>
      <c r="F17" s="89"/>
      <c r="G17" s="65">
        <v>28.5</v>
      </c>
      <c r="H17" s="66">
        <v>2</v>
      </c>
      <c r="I17" s="66">
        <v>2</v>
      </c>
      <c r="J17" s="66">
        <v>0</v>
      </c>
      <c r="K17" s="65">
        <v>26.95</v>
      </c>
      <c r="L17" s="66">
        <v>6</v>
      </c>
      <c r="M17" s="66">
        <v>9</v>
      </c>
      <c r="N17" s="66">
        <v>4</v>
      </c>
      <c r="O17" s="65">
        <v>27.42</v>
      </c>
      <c r="P17" s="66">
        <v>3</v>
      </c>
      <c r="Q17" s="66">
        <v>9</v>
      </c>
      <c r="R17" s="66">
        <v>7</v>
      </c>
      <c r="S17" s="65">
        <v>22.36</v>
      </c>
      <c r="T17" s="66">
        <v>3</v>
      </c>
      <c r="U17" s="66">
        <v>16</v>
      </c>
      <c r="V17" s="66">
        <v>9</v>
      </c>
      <c r="W17" s="65">
        <v>25.33</v>
      </c>
      <c r="X17" s="66">
        <v>14</v>
      </c>
      <c r="Y17" s="66">
        <v>36</v>
      </c>
      <c r="Z17" s="66">
        <v>20</v>
      </c>
      <c r="AA17" s="5"/>
      <c r="AB17" s="5"/>
      <c r="AC17" s="6"/>
      <c r="AD17" s="6"/>
      <c r="AE17" s="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6"/>
      <c r="AT17" s="6"/>
      <c r="AU17" s="6"/>
    </row>
    <row r="18" spans="1:47" ht="21" customHeight="1" x14ac:dyDescent="0.2">
      <c r="A18" s="89"/>
      <c r="B18" s="89"/>
      <c r="C18" s="89" t="s">
        <v>25</v>
      </c>
      <c r="D18" s="89"/>
      <c r="E18" s="89"/>
      <c r="F18" s="89"/>
      <c r="G18" s="65">
        <v>28.73</v>
      </c>
      <c r="H18" s="66">
        <v>16</v>
      </c>
      <c r="I18" s="66">
        <v>2</v>
      </c>
      <c r="J18" s="66">
        <v>1</v>
      </c>
      <c r="K18" s="65">
        <v>27.97</v>
      </c>
      <c r="L18" s="66">
        <v>19</v>
      </c>
      <c r="M18" s="66">
        <v>18</v>
      </c>
      <c r="N18" s="66">
        <v>2</v>
      </c>
      <c r="O18" s="65">
        <v>26.34</v>
      </c>
      <c r="P18" s="66">
        <v>14</v>
      </c>
      <c r="Q18" s="66">
        <v>10</v>
      </c>
      <c r="R18" s="66">
        <v>11</v>
      </c>
      <c r="S18" s="65">
        <v>23.93</v>
      </c>
      <c r="T18" s="66">
        <v>18</v>
      </c>
      <c r="U18" s="66">
        <v>32</v>
      </c>
      <c r="V18" s="66">
        <v>9</v>
      </c>
      <c r="W18" s="65">
        <v>26.15</v>
      </c>
      <c r="X18" s="66">
        <v>67</v>
      </c>
      <c r="Y18" s="66">
        <v>64</v>
      </c>
      <c r="Z18" s="66">
        <v>24</v>
      </c>
      <c r="AA18" s="5"/>
      <c r="AB18" s="5"/>
      <c r="AC18" s="6"/>
      <c r="AD18" s="6"/>
      <c r="AE18" s="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  <c r="AT18" s="6"/>
      <c r="AU18" s="6"/>
    </row>
    <row r="19" spans="1:47" ht="21" customHeight="1" x14ac:dyDescent="0.2">
      <c r="A19" s="89" t="s">
        <v>26</v>
      </c>
      <c r="B19" s="89"/>
      <c r="C19" s="89" t="s">
        <v>19</v>
      </c>
      <c r="D19" s="89"/>
      <c r="E19" s="89"/>
      <c r="F19" s="89"/>
      <c r="G19" s="65">
        <v>28.45</v>
      </c>
      <c r="H19" s="66">
        <v>11</v>
      </c>
      <c r="I19" s="66">
        <v>2</v>
      </c>
      <c r="J19" s="66">
        <v>1</v>
      </c>
      <c r="K19" s="65">
        <v>27.81</v>
      </c>
      <c r="L19" s="66">
        <v>22</v>
      </c>
      <c r="M19" s="66">
        <v>20</v>
      </c>
      <c r="N19" s="66">
        <v>5</v>
      </c>
      <c r="O19" s="65">
        <v>26.65</v>
      </c>
      <c r="P19" s="66">
        <v>11</v>
      </c>
      <c r="Q19" s="66">
        <v>19</v>
      </c>
      <c r="R19" s="66">
        <v>13</v>
      </c>
      <c r="S19" s="65">
        <v>23.39</v>
      </c>
      <c r="T19" s="66">
        <v>19</v>
      </c>
      <c r="U19" s="66">
        <v>44</v>
      </c>
      <c r="V19" s="66">
        <v>15</v>
      </c>
      <c r="W19" s="65">
        <v>25.75</v>
      </c>
      <c r="X19" s="66">
        <v>66</v>
      </c>
      <c r="Y19" s="66">
        <v>87</v>
      </c>
      <c r="Z19" s="66">
        <v>35</v>
      </c>
      <c r="AA19" s="5"/>
      <c r="AB19" s="5"/>
      <c r="AC19" s="6"/>
      <c r="AD19" s="6"/>
      <c r="AE19" s="6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  <c r="AT19" s="6"/>
      <c r="AU19" s="6"/>
    </row>
    <row r="20" spans="1:47" ht="21" customHeight="1" x14ac:dyDescent="0.2">
      <c r="A20" s="89"/>
      <c r="B20" s="89"/>
      <c r="C20" s="89" t="s">
        <v>20</v>
      </c>
      <c r="D20" s="89"/>
      <c r="E20" s="89"/>
      <c r="F20" s="89"/>
      <c r="G20" s="65">
        <v>29.33</v>
      </c>
      <c r="H20" s="66">
        <v>4</v>
      </c>
      <c r="I20" s="66">
        <v>1</v>
      </c>
      <c r="J20" s="66">
        <v>1</v>
      </c>
      <c r="K20" s="65">
        <v>27.24</v>
      </c>
      <c r="L20" s="66">
        <v>4</v>
      </c>
      <c r="M20" s="66">
        <v>9</v>
      </c>
      <c r="N20" s="66">
        <v>4</v>
      </c>
      <c r="O20" s="65">
        <v>26.92</v>
      </c>
      <c r="P20" s="66">
        <v>6</v>
      </c>
      <c r="Q20" s="66">
        <v>2</v>
      </c>
      <c r="R20" s="66">
        <v>5</v>
      </c>
      <c r="S20" s="65">
        <v>23.8</v>
      </c>
      <c r="T20" s="66">
        <v>3</v>
      </c>
      <c r="U20" s="66">
        <v>8</v>
      </c>
      <c r="V20" s="66">
        <v>4</v>
      </c>
      <c r="W20" s="65">
        <v>26.56</v>
      </c>
      <c r="X20" s="66">
        <v>19</v>
      </c>
      <c r="Y20" s="66">
        <v>21</v>
      </c>
      <c r="Z20" s="66">
        <v>14</v>
      </c>
      <c r="AA20" s="5"/>
      <c r="AB20" s="5"/>
      <c r="AC20" s="6"/>
      <c r="AD20" s="6"/>
      <c r="AE20" s="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  <c r="AT20" s="6"/>
      <c r="AU20" s="6"/>
    </row>
    <row r="21" spans="1:47" ht="2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5"/>
      <c r="AB21" s="5"/>
      <c r="AC21" s="6"/>
      <c r="AD21" s="6"/>
      <c r="AE21" s="6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6"/>
      <c r="AT21" s="6"/>
      <c r="AU21" s="6"/>
    </row>
    <row r="22" spans="1:47" ht="21" customHeight="1" x14ac:dyDescent="0.2">
      <c r="A22" s="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8" t="s">
        <v>28</v>
      </c>
      <c r="Y22" s="31"/>
      <c r="Z22" s="31"/>
      <c r="AA22" s="5"/>
      <c r="AB22" s="5"/>
      <c r="AC22" s="6"/>
      <c r="AD22" s="6"/>
      <c r="AE22" s="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T22" s="6"/>
      <c r="AU22" s="6"/>
    </row>
    <row r="23" spans="1:47" ht="23.25" customHeight="1" x14ac:dyDescent="0.2">
      <c r="A23" s="82" t="s">
        <v>1</v>
      </c>
      <c r="B23" s="82"/>
      <c r="C23" s="82"/>
      <c r="D23" s="82"/>
      <c r="E23" s="82"/>
      <c r="F23" s="82"/>
      <c r="G23" s="82" t="s">
        <v>29</v>
      </c>
      <c r="H23" s="82"/>
      <c r="I23" s="82" t="s">
        <v>30</v>
      </c>
      <c r="J23" s="82"/>
      <c r="K23" s="82"/>
      <c r="L23" s="82"/>
      <c r="M23" s="82"/>
      <c r="N23" s="82" t="s">
        <v>31</v>
      </c>
      <c r="O23" s="82"/>
      <c r="P23" s="82"/>
      <c r="Q23" s="82" t="s">
        <v>32</v>
      </c>
      <c r="R23" s="82"/>
      <c r="S23" s="82"/>
      <c r="T23" s="82" t="s">
        <v>33</v>
      </c>
      <c r="U23" s="82"/>
      <c r="V23" s="82"/>
      <c r="W23" s="82" t="s">
        <v>34</v>
      </c>
      <c r="X23" s="82"/>
      <c r="Y23" s="11"/>
      <c r="Z23" s="11"/>
      <c r="AC23" s="6"/>
      <c r="AD23" s="6"/>
      <c r="AE23" s="6"/>
      <c r="AG23" s="9"/>
      <c r="AS23" s="6"/>
      <c r="AT23" s="6"/>
      <c r="AU23" s="6"/>
    </row>
    <row r="24" spans="1:47" ht="21" customHeight="1" x14ac:dyDescent="0.2">
      <c r="A24" s="89" t="s">
        <v>35</v>
      </c>
      <c r="B24" s="89"/>
      <c r="C24" s="89" t="s">
        <v>36</v>
      </c>
      <c r="D24" s="89"/>
      <c r="E24" s="89"/>
      <c r="F24" s="89"/>
      <c r="G24" s="157">
        <v>1</v>
      </c>
      <c r="H24" s="158"/>
      <c r="I24" s="159">
        <v>1</v>
      </c>
      <c r="J24" s="160"/>
      <c r="K24" s="160"/>
      <c r="L24" s="160"/>
      <c r="M24" s="161"/>
      <c r="N24" s="159">
        <v>1</v>
      </c>
      <c r="O24" s="160"/>
      <c r="P24" s="161"/>
      <c r="Q24" s="159">
        <v>2</v>
      </c>
      <c r="R24" s="160"/>
      <c r="S24" s="160"/>
      <c r="T24" s="159">
        <v>0</v>
      </c>
      <c r="U24" s="160"/>
      <c r="V24" s="161"/>
      <c r="W24" s="157">
        <v>8</v>
      </c>
      <c r="X24" s="158"/>
      <c r="Y24" s="31"/>
      <c r="Z24" s="31"/>
      <c r="AA24" s="5"/>
      <c r="AB24" s="5"/>
      <c r="AC24" s="6"/>
      <c r="AD24" s="6"/>
      <c r="AE24" s="6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  <c r="AT24" s="6"/>
      <c r="AU24" s="6"/>
    </row>
    <row r="25" spans="1:47" ht="21" customHeight="1" x14ac:dyDescent="0.2">
      <c r="A25" s="89"/>
      <c r="B25" s="89"/>
      <c r="C25" s="89" t="s">
        <v>37</v>
      </c>
      <c r="D25" s="89"/>
      <c r="E25" s="89"/>
      <c r="F25" s="89"/>
      <c r="G25" s="157">
        <v>12</v>
      </c>
      <c r="H25" s="158"/>
      <c r="I25" s="159">
        <v>1</v>
      </c>
      <c r="J25" s="160"/>
      <c r="K25" s="160"/>
      <c r="L25" s="160"/>
      <c r="M25" s="161"/>
      <c r="N25" s="159">
        <v>2</v>
      </c>
      <c r="O25" s="160"/>
      <c r="P25" s="161"/>
      <c r="Q25" s="159">
        <v>3</v>
      </c>
      <c r="R25" s="160"/>
      <c r="S25" s="160"/>
      <c r="T25" s="159">
        <v>0</v>
      </c>
      <c r="U25" s="160"/>
      <c r="V25" s="161"/>
      <c r="W25" s="157">
        <v>23</v>
      </c>
      <c r="X25" s="158"/>
      <c r="Y25" s="31"/>
      <c r="Z25" s="31"/>
      <c r="AA25" s="5"/>
      <c r="AB25" s="5"/>
      <c r="AC25" s="6"/>
      <c r="AD25" s="6"/>
      <c r="AE25" s="6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6"/>
      <c r="AT25" s="6"/>
      <c r="AU25" s="6"/>
    </row>
    <row r="26" spans="1:47" ht="21" customHeight="1" x14ac:dyDescent="0.2">
      <c r="A26" s="89"/>
      <c r="B26" s="89"/>
      <c r="C26" s="89" t="s">
        <v>38</v>
      </c>
      <c r="D26" s="89"/>
      <c r="E26" s="89"/>
      <c r="F26" s="89"/>
      <c r="G26" s="157">
        <v>5</v>
      </c>
      <c r="H26" s="158"/>
      <c r="I26" s="159">
        <v>1</v>
      </c>
      <c r="J26" s="160"/>
      <c r="K26" s="160"/>
      <c r="L26" s="160"/>
      <c r="M26" s="161"/>
      <c r="N26" s="159">
        <v>2</v>
      </c>
      <c r="O26" s="160"/>
      <c r="P26" s="161"/>
      <c r="Q26" s="159">
        <v>0</v>
      </c>
      <c r="R26" s="160"/>
      <c r="S26" s="160"/>
      <c r="T26" s="159">
        <v>0</v>
      </c>
      <c r="U26" s="160"/>
      <c r="V26" s="161"/>
      <c r="W26" s="157">
        <v>8</v>
      </c>
      <c r="X26" s="158"/>
      <c r="Y26" s="31"/>
      <c r="Z26" s="31"/>
      <c r="AA26" s="5"/>
      <c r="AB26" s="5"/>
      <c r="AC26" s="6"/>
      <c r="AD26" s="6"/>
      <c r="AE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6"/>
      <c r="AT26" s="6"/>
      <c r="AU26" s="6"/>
    </row>
  </sheetData>
  <mergeCells count="67">
    <mergeCell ref="W26:X26"/>
    <mergeCell ref="C26:F26"/>
    <mergeCell ref="G26:H26"/>
    <mergeCell ref="I26:M26"/>
    <mergeCell ref="N26:P26"/>
    <mergeCell ref="Q26:S26"/>
    <mergeCell ref="T26:V26"/>
    <mergeCell ref="W25:X25"/>
    <mergeCell ref="W23:X23"/>
    <mergeCell ref="Q24:S24"/>
    <mergeCell ref="T24:V24"/>
    <mergeCell ref="W24:X24"/>
    <mergeCell ref="Q23:S23"/>
    <mergeCell ref="T23:V23"/>
    <mergeCell ref="Q25:S25"/>
    <mergeCell ref="T25:V25"/>
    <mergeCell ref="C25:F25"/>
    <mergeCell ref="A23:F23"/>
    <mergeCell ref="G23:H23"/>
    <mergeCell ref="I23:M23"/>
    <mergeCell ref="N23:P23"/>
    <mergeCell ref="A24:B26"/>
    <mergeCell ref="C24:F24"/>
    <mergeCell ref="G24:H24"/>
    <mergeCell ref="I24:M24"/>
    <mergeCell ref="N24:P24"/>
    <mergeCell ref="G25:H25"/>
    <mergeCell ref="I25:M25"/>
    <mergeCell ref="N25:P25"/>
    <mergeCell ref="A16:B18"/>
    <mergeCell ref="C16:F16"/>
    <mergeCell ref="C17:F17"/>
    <mergeCell ref="C18:F18"/>
    <mergeCell ref="A19:B20"/>
    <mergeCell ref="C19:F19"/>
    <mergeCell ref="C20:F20"/>
    <mergeCell ref="A12:B13"/>
    <mergeCell ref="C12:F12"/>
    <mergeCell ref="C13:F13"/>
    <mergeCell ref="A14:B15"/>
    <mergeCell ref="C14:F14"/>
    <mergeCell ref="C15:F15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</mergeCells>
  <phoneticPr fontId="4"/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  <headerFooter>
    <oddHeader>&amp;R&amp;12集計表２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16" sqref="A16:XFD16"/>
    </sheetView>
  </sheetViews>
  <sheetFormatPr defaultColWidth="9.36328125" defaultRowHeight="13" x14ac:dyDescent="0.2"/>
  <cols>
    <col min="1" max="6" width="8.26953125" style="12" customWidth="1"/>
    <col min="7" max="7" width="11.54296875" style="12" customWidth="1"/>
    <col min="8" max="10" width="6.08984375" style="12" customWidth="1"/>
    <col min="11" max="11" width="11.54296875" style="12" customWidth="1"/>
    <col min="12" max="14" width="5.54296875" style="12" customWidth="1"/>
    <col min="15" max="15" width="11.54296875" style="12" customWidth="1"/>
    <col min="16" max="18" width="5.54296875" style="12" customWidth="1"/>
    <col min="19" max="19" width="11.54296875" style="12" customWidth="1"/>
    <col min="20" max="22" width="5.54296875" style="12" customWidth="1"/>
    <col min="23" max="23" width="11.54296875" style="12" customWidth="1"/>
    <col min="24" max="26" width="5.54296875" style="12" customWidth="1"/>
    <col min="27" max="27" width="8.26953125" style="12" customWidth="1"/>
    <col min="28" max="16384" width="9.36328125" style="12"/>
  </cols>
  <sheetData>
    <row r="1" spans="1:47" ht="24" customHeight="1" x14ac:dyDescent="0.2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6" t="s">
        <v>118</v>
      </c>
      <c r="X1" s="127"/>
      <c r="Y1" s="127"/>
      <c r="Z1" s="127"/>
    </row>
    <row r="2" spans="1:47" ht="21" customHeight="1" x14ac:dyDescent="0.2">
      <c r="A2" s="91" t="s">
        <v>1</v>
      </c>
      <c r="B2" s="92"/>
      <c r="C2" s="92"/>
      <c r="D2" s="92"/>
      <c r="E2" s="92"/>
      <c r="F2" s="93"/>
      <c r="G2" s="78" t="s">
        <v>2</v>
      </c>
      <c r="H2" s="90"/>
      <c r="I2" s="90"/>
      <c r="J2" s="79"/>
      <c r="K2" s="78" t="s">
        <v>3</v>
      </c>
      <c r="L2" s="90"/>
      <c r="M2" s="90"/>
      <c r="N2" s="79"/>
      <c r="O2" s="78" t="s">
        <v>4</v>
      </c>
      <c r="P2" s="90"/>
      <c r="Q2" s="90"/>
      <c r="R2" s="79"/>
      <c r="S2" s="78" t="s">
        <v>5</v>
      </c>
      <c r="T2" s="90"/>
      <c r="U2" s="90"/>
      <c r="V2" s="79"/>
      <c r="W2" s="78" t="s">
        <v>6</v>
      </c>
      <c r="X2" s="90"/>
      <c r="Y2" s="90"/>
      <c r="Z2" s="79"/>
    </row>
    <row r="3" spans="1:47" ht="54" customHeight="1" x14ac:dyDescent="0.2">
      <c r="A3" s="94"/>
      <c r="B3" s="95"/>
      <c r="C3" s="95"/>
      <c r="D3" s="95"/>
      <c r="E3" s="95"/>
      <c r="F3" s="96"/>
      <c r="G3" s="97" t="s">
        <v>7</v>
      </c>
      <c r="H3" s="80" t="s">
        <v>8</v>
      </c>
      <c r="I3" s="81"/>
      <c r="J3" s="99"/>
      <c r="K3" s="97" t="s">
        <v>7</v>
      </c>
      <c r="L3" s="80" t="s">
        <v>8</v>
      </c>
      <c r="M3" s="81"/>
      <c r="N3" s="99"/>
      <c r="O3" s="97" t="s">
        <v>7</v>
      </c>
      <c r="P3" s="80" t="s">
        <v>8</v>
      </c>
      <c r="Q3" s="81"/>
      <c r="R3" s="99"/>
      <c r="S3" s="97" t="s">
        <v>7</v>
      </c>
      <c r="T3" s="80" t="s">
        <v>8</v>
      </c>
      <c r="U3" s="81"/>
      <c r="V3" s="99"/>
      <c r="W3" s="97" t="s">
        <v>7</v>
      </c>
      <c r="X3" s="80" t="s">
        <v>8</v>
      </c>
      <c r="Y3" s="81"/>
      <c r="Z3" s="99"/>
      <c r="AA3" s="4"/>
      <c r="AB3" s="5"/>
      <c r="AC3" s="6"/>
      <c r="AD3" s="6"/>
      <c r="AE3" s="6"/>
      <c r="AG3" s="4"/>
      <c r="AH3" s="5"/>
      <c r="AI3" s="4"/>
      <c r="AJ3" s="5"/>
      <c r="AK3" s="4"/>
      <c r="AL3" s="5"/>
      <c r="AM3" s="4"/>
      <c r="AN3" s="5"/>
      <c r="AO3" s="4"/>
      <c r="AP3" s="5"/>
      <c r="AQ3" s="4"/>
      <c r="AR3" s="5"/>
      <c r="AS3" s="6"/>
      <c r="AT3" s="6"/>
      <c r="AU3" s="6"/>
    </row>
    <row r="4" spans="1:47" ht="21" customHeight="1" x14ac:dyDescent="0.2">
      <c r="A4" s="130"/>
      <c r="B4" s="131"/>
      <c r="C4" s="131"/>
      <c r="D4" s="131"/>
      <c r="E4" s="131"/>
      <c r="F4" s="132"/>
      <c r="G4" s="128"/>
      <c r="H4" s="60">
        <v>0</v>
      </c>
      <c r="I4" s="60">
        <v>1</v>
      </c>
      <c r="J4" s="60">
        <v>2</v>
      </c>
      <c r="K4" s="128"/>
      <c r="L4" s="60">
        <v>0</v>
      </c>
      <c r="M4" s="60">
        <v>1</v>
      </c>
      <c r="N4" s="60">
        <v>2</v>
      </c>
      <c r="O4" s="128"/>
      <c r="P4" s="60">
        <v>0</v>
      </c>
      <c r="Q4" s="60">
        <v>1</v>
      </c>
      <c r="R4" s="60">
        <v>2</v>
      </c>
      <c r="S4" s="128"/>
      <c r="T4" s="60">
        <v>0</v>
      </c>
      <c r="U4" s="60">
        <v>1</v>
      </c>
      <c r="V4" s="60">
        <v>2</v>
      </c>
      <c r="W4" s="128"/>
      <c r="X4" s="60">
        <v>0</v>
      </c>
      <c r="Y4" s="60">
        <v>1</v>
      </c>
      <c r="Z4" s="60">
        <v>2</v>
      </c>
      <c r="AA4" s="4"/>
      <c r="AB4" s="5"/>
      <c r="AC4" s="6"/>
      <c r="AD4" s="6"/>
      <c r="AE4" s="6"/>
      <c r="AG4" s="4"/>
      <c r="AH4" s="5"/>
      <c r="AI4" s="4"/>
      <c r="AJ4" s="5"/>
      <c r="AK4" s="4"/>
      <c r="AL4" s="5"/>
      <c r="AM4" s="4"/>
      <c r="AN4" s="5"/>
      <c r="AO4" s="4"/>
      <c r="AP4" s="5"/>
      <c r="AQ4" s="4"/>
      <c r="AR4" s="5"/>
      <c r="AS4" s="6"/>
      <c r="AT4" s="6"/>
      <c r="AU4" s="6"/>
    </row>
    <row r="5" spans="1:47" ht="21" customHeight="1" x14ac:dyDescent="0.2">
      <c r="A5" s="89" t="s">
        <v>9</v>
      </c>
      <c r="B5" s="89"/>
      <c r="C5" s="89" t="s">
        <v>10</v>
      </c>
      <c r="D5" s="89"/>
      <c r="E5" s="89"/>
      <c r="F5" s="89"/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28</v>
      </c>
      <c r="P5" s="59">
        <v>0</v>
      </c>
      <c r="Q5" s="59">
        <v>0</v>
      </c>
      <c r="R5" s="59">
        <v>3</v>
      </c>
      <c r="S5" s="59">
        <v>11</v>
      </c>
      <c r="T5" s="59">
        <v>1</v>
      </c>
      <c r="U5" s="59">
        <v>0</v>
      </c>
      <c r="V5" s="59">
        <v>0</v>
      </c>
      <c r="W5" s="59">
        <v>9.75</v>
      </c>
      <c r="X5" s="59">
        <f>SUM(H5,L5,P5,T5)</f>
        <v>1</v>
      </c>
      <c r="Y5" s="59">
        <f t="shared" ref="Y5:Z20" si="0">SUM(I5,M5,Q5,U5)</f>
        <v>0</v>
      </c>
      <c r="Z5" s="59">
        <f t="shared" si="0"/>
        <v>3</v>
      </c>
      <c r="AA5" s="5"/>
      <c r="AB5" s="5"/>
      <c r="AC5" s="6"/>
      <c r="AD5" s="6"/>
      <c r="AE5" s="6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  <c r="AT5" s="6"/>
      <c r="AU5" s="6"/>
    </row>
    <row r="6" spans="1:47" ht="21" customHeight="1" x14ac:dyDescent="0.2">
      <c r="A6" s="89"/>
      <c r="B6" s="89"/>
      <c r="C6" s="89" t="s">
        <v>11</v>
      </c>
      <c r="D6" s="89"/>
      <c r="E6" s="89"/>
      <c r="F6" s="89"/>
      <c r="G6" s="59">
        <v>29</v>
      </c>
      <c r="H6" s="59">
        <v>1</v>
      </c>
      <c r="I6" s="59">
        <v>2</v>
      </c>
      <c r="J6" s="59">
        <v>0</v>
      </c>
      <c r="K6" s="59">
        <v>25</v>
      </c>
      <c r="L6" s="59">
        <v>0</v>
      </c>
      <c r="M6" s="59">
        <v>4</v>
      </c>
      <c r="N6" s="59">
        <v>0</v>
      </c>
      <c r="O6" s="59">
        <v>25.08</v>
      </c>
      <c r="P6" s="59">
        <v>6</v>
      </c>
      <c r="Q6" s="59">
        <v>12</v>
      </c>
      <c r="R6" s="59">
        <v>3</v>
      </c>
      <c r="S6" s="59">
        <v>25.1</v>
      </c>
      <c r="T6" s="59">
        <v>4</v>
      </c>
      <c r="U6" s="59">
        <v>6</v>
      </c>
      <c r="V6" s="59">
        <v>6</v>
      </c>
      <c r="W6" s="59">
        <v>26.05</v>
      </c>
      <c r="X6" s="59">
        <f t="shared" ref="X6:X20" si="1">SUM(H6,L6,P6,T6)</f>
        <v>11</v>
      </c>
      <c r="Y6" s="59">
        <f t="shared" si="0"/>
        <v>24</v>
      </c>
      <c r="Z6" s="59">
        <f t="shared" si="0"/>
        <v>9</v>
      </c>
      <c r="AA6" s="5"/>
      <c r="AB6" s="5"/>
      <c r="AC6" s="6"/>
      <c r="AD6" s="6"/>
      <c r="AE6" s="6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6"/>
      <c r="AU6" s="6"/>
    </row>
    <row r="7" spans="1:47" ht="21" customHeight="1" x14ac:dyDescent="0.2">
      <c r="A7" s="89"/>
      <c r="B7" s="89"/>
      <c r="C7" s="89" t="s">
        <v>12</v>
      </c>
      <c r="D7" s="89"/>
      <c r="E7" s="89"/>
      <c r="F7" s="89"/>
      <c r="G7" s="59">
        <v>27.1</v>
      </c>
      <c r="H7" s="59">
        <v>4</v>
      </c>
      <c r="I7" s="59">
        <v>12</v>
      </c>
      <c r="J7" s="59">
        <v>0</v>
      </c>
      <c r="K7" s="59">
        <v>27.37</v>
      </c>
      <c r="L7" s="59">
        <v>8</v>
      </c>
      <c r="M7" s="59">
        <v>18</v>
      </c>
      <c r="N7" s="59">
        <v>6</v>
      </c>
      <c r="O7" s="59">
        <v>25.33</v>
      </c>
      <c r="P7" s="59">
        <v>15</v>
      </c>
      <c r="Q7" s="59">
        <v>22</v>
      </c>
      <c r="R7" s="59">
        <v>3</v>
      </c>
      <c r="S7" s="59">
        <v>25.18</v>
      </c>
      <c r="T7" s="59">
        <v>26</v>
      </c>
      <c r="U7" s="59">
        <v>20</v>
      </c>
      <c r="V7" s="59">
        <v>6</v>
      </c>
      <c r="W7" s="59">
        <v>26.25</v>
      </c>
      <c r="X7" s="59">
        <f t="shared" si="1"/>
        <v>53</v>
      </c>
      <c r="Y7" s="59">
        <f t="shared" si="0"/>
        <v>72</v>
      </c>
      <c r="Z7" s="59">
        <f t="shared" si="0"/>
        <v>15</v>
      </c>
      <c r="AA7" s="5"/>
      <c r="AB7" s="5"/>
      <c r="AC7" s="6"/>
      <c r="AD7" s="6"/>
      <c r="AE7" s="6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  <c r="AT7" s="6"/>
      <c r="AU7" s="6"/>
    </row>
    <row r="8" spans="1:47" ht="21" customHeight="1" x14ac:dyDescent="0.2">
      <c r="A8" s="89"/>
      <c r="B8" s="89"/>
      <c r="C8" s="89" t="s">
        <v>13</v>
      </c>
      <c r="D8" s="89"/>
      <c r="E8" s="89"/>
      <c r="F8" s="89"/>
      <c r="G8" s="59">
        <v>28.57</v>
      </c>
      <c r="H8" s="59">
        <v>5</v>
      </c>
      <c r="I8" s="59">
        <v>4</v>
      </c>
      <c r="J8" s="59">
        <v>0</v>
      </c>
      <c r="K8" s="59">
        <v>27.73</v>
      </c>
      <c r="L8" s="59">
        <v>7</v>
      </c>
      <c r="M8" s="59">
        <v>8</v>
      </c>
      <c r="N8" s="59">
        <v>0</v>
      </c>
      <c r="O8" s="59">
        <v>28.07</v>
      </c>
      <c r="P8" s="59">
        <v>8</v>
      </c>
      <c r="Q8" s="59">
        <v>10</v>
      </c>
      <c r="R8" s="59">
        <v>3</v>
      </c>
      <c r="S8" s="59">
        <v>24.61</v>
      </c>
      <c r="T8" s="59">
        <v>7</v>
      </c>
      <c r="U8" s="59">
        <v>10</v>
      </c>
      <c r="V8" s="59">
        <v>12</v>
      </c>
      <c r="W8" s="59">
        <v>27.25</v>
      </c>
      <c r="X8" s="59">
        <f t="shared" si="1"/>
        <v>27</v>
      </c>
      <c r="Y8" s="59">
        <f t="shared" si="0"/>
        <v>32</v>
      </c>
      <c r="Z8" s="59">
        <f t="shared" si="0"/>
        <v>15</v>
      </c>
      <c r="AA8" s="5"/>
      <c r="AB8" s="5"/>
      <c r="AC8" s="6"/>
      <c r="AD8" s="6"/>
      <c r="AE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6"/>
      <c r="AU8" s="6"/>
    </row>
    <row r="9" spans="1:47" ht="21" customHeight="1" x14ac:dyDescent="0.2">
      <c r="A9" s="129" t="s">
        <v>14</v>
      </c>
      <c r="B9" s="129"/>
      <c r="C9" s="89" t="s">
        <v>15</v>
      </c>
      <c r="D9" s="89"/>
      <c r="E9" s="89"/>
      <c r="F9" s="89"/>
      <c r="G9" s="59">
        <v>28.3</v>
      </c>
      <c r="H9" s="59">
        <v>3</v>
      </c>
      <c r="I9" s="59">
        <v>3</v>
      </c>
      <c r="J9" s="59">
        <v>0</v>
      </c>
      <c r="K9" s="59">
        <v>27.57</v>
      </c>
      <c r="L9" s="59">
        <v>3</v>
      </c>
      <c r="M9" s="59">
        <v>3</v>
      </c>
      <c r="N9" s="59">
        <v>0</v>
      </c>
      <c r="O9" s="59">
        <v>26.54</v>
      </c>
      <c r="P9" s="59">
        <v>14</v>
      </c>
      <c r="Q9" s="59">
        <v>8</v>
      </c>
      <c r="R9" s="59">
        <v>0</v>
      </c>
      <c r="S9" s="59">
        <v>25.35</v>
      </c>
      <c r="T9" s="59">
        <v>6</v>
      </c>
      <c r="U9" s="59">
        <v>17</v>
      </c>
      <c r="V9" s="59">
        <v>6</v>
      </c>
      <c r="W9" s="59">
        <v>26.94</v>
      </c>
      <c r="X9" s="59">
        <f t="shared" si="1"/>
        <v>26</v>
      </c>
      <c r="Y9" s="59">
        <f t="shared" si="0"/>
        <v>31</v>
      </c>
      <c r="Z9" s="59">
        <f t="shared" si="0"/>
        <v>6</v>
      </c>
      <c r="AA9" s="5"/>
      <c r="AB9" s="5"/>
      <c r="AC9" s="6"/>
      <c r="AD9" s="6"/>
      <c r="AE9" s="6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T9" s="6"/>
      <c r="AU9" s="6"/>
    </row>
    <row r="10" spans="1:47" ht="21" customHeight="1" x14ac:dyDescent="0.2">
      <c r="A10" s="129"/>
      <c r="B10" s="129"/>
      <c r="C10" s="89" t="s">
        <v>16</v>
      </c>
      <c r="D10" s="89"/>
      <c r="E10" s="89"/>
      <c r="F10" s="89"/>
      <c r="G10" s="59">
        <v>27.33</v>
      </c>
      <c r="H10" s="59">
        <v>4</v>
      </c>
      <c r="I10" s="59">
        <v>5</v>
      </c>
      <c r="J10" s="59">
        <v>0</v>
      </c>
      <c r="K10" s="59">
        <v>27.25</v>
      </c>
      <c r="L10" s="59">
        <v>9</v>
      </c>
      <c r="M10" s="59">
        <v>6</v>
      </c>
      <c r="N10" s="59">
        <v>1</v>
      </c>
      <c r="O10" s="59">
        <v>25.48</v>
      </c>
      <c r="P10" s="59">
        <v>11</v>
      </c>
      <c r="Q10" s="59">
        <v>12</v>
      </c>
      <c r="R10" s="59">
        <v>4</v>
      </c>
      <c r="S10" s="59">
        <v>24</v>
      </c>
      <c r="T10" s="59">
        <v>9</v>
      </c>
      <c r="U10" s="59">
        <v>9</v>
      </c>
      <c r="V10" s="59">
        <v>2</v>
      </c>
      <c r="W10" s="59">
        <v>26.02</v>
      </c>
      <c r="X10" s="59">
        <f t="shared" si="1"/>
        <v>33</v>
      </c>
      <c r="Y10" s="59">
        <f t="shared" si="0"/>
        <v>32</v>
      </c>
      <c r="Z10" s="59">
        <f t="shared" si="0"/>
        <v>7</v>
      </c>
      <c r="AA10" s="5"/>
      <c r="AB10" s="5"/>
      <c r="AC10" s="6"/>
      <c r="AD10" s="6"/>
      <c r="AE10" s="6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/>
      <c r="AT10" s="6"/>
      <c r="AU10" s="6"/>
    </row>
    <row r="11" spans="1:47" ht="21" customHeight="1" x14ac:dyDescent="0.2">
      <c r="A11" s="129"/>
      <c r="B11" s="129"/>
      <c r="C11" s="89" t="s">
        <v>17</v>
      </c>
      <c r="D11" s="89"/>
      <c r="E11" s="89"/>
      <c r="F11" s="89"/>
      <c r="G11" s="59">
        <v>29</v>
      </c>
      <c r="H11" s="59">
        <v>3</v>
      </c>
      <c r="I11" s="59">
        <v>1</v>
      </c>
      <c r="J11" s="59">
        <v>0</v>
      </c>
      <c r="K11" s="59">
        <v>28</v>
      </c>
      <c r="L11" s="59">
        <v>3</v>
      </c>
      <c r="M11" s="59">
        <v>5</v>
      </c>
      <c r="N11" s="59">
        <v>1</v>
      </c>
      <c r="O11" s="59">
        <v>26.5</v>
      </c>
      <c r="P11" s="59">
        <v>4</v>
      </c>
      <c r="Q11" s="59">
        <v>2</v>
      </c>
      <c r="R11" s="59">
        <v>0</v>
      </c>
      <c r="S11" s="59">
        <v>20.5</v>
      </c>
      <c r="T11" s="59">
        <v>6</v>
      </c>
      <c r="U11" s="59">
        <v>7</v>
      </c>
      <c r="V11" s="59">
        <v>3</v>
      </c>
      <c r="W11" s="59">
        <v>26</v>
      </c>
      <c r="X11" s="59">
        <f t="shared" si="1"/>
        <v>16</v>
      </c>
      <c r="Y11" s="59">
        <f t="shared" si="0"/>
        <v>15</v>
      </c>
      <c r="Z11" s="59">
        <f t="shared" si="0"/>
        <v>4</v>
      </c>
      <c r="AA11" s="5"/>
      <c r="AB11" s="5"/>
      <c r="AC11" s="6"/>
      <c r="AD11" s="6"/>
      <c r="AE11" s="6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6"/>
      <c r="AT11" s="6"/>
      <c r="AU11" s="6"/>
    </row>
    <row r="12" spans="1:47" ht="21" customHeight="1" x14ac:dyDescent="0.2">
      <c r="A12" s="89" t="s">
        <v>18</v>
      </c>
      <c r="B12" s="89"/>
      <c r="C12" s="89" t="s">
        <v>19</v>
      </c>
      <c r="D12" s="89"/>
      <c r="E12" s="89"/>
      <c r="F12" s="89"/>
      <c r="G12" s="59">
        <v>27.64</v>
      </c>
      <c r="H12" s="59">
        <v>7</v>
      </c>
      <c r="I12" s="59">
        <v>8</v>
      </c>
      <c r="J12" s="59">
        <v>0</v>
      </c>
      <c r="K12" s="59">
        <v>27.42</v>
      </c>
      <c r="L12" s="59">
        <v>9</v>
      </c>
      <c r="M12" s="59">
        <v>20</v>
      </c>
      <c r="N12" s="59">
        <v>0</v>
      </c>
      <c r="O12" s="59">
        <v>25.31</v>
      </c>
      <c r="P12" s="59">
        <v>17</v>
      </c>
      <c r="Q12" s="59">
        <v>22</v>
      </c>
      <c r="R12" s="59">
        <v>9</v>
      </c>
      <c r="S12" s="59">
        <v>25.26</v>
      </c>
      <c r="T12" s="59">
        <v>26</v>
      </c>
      <c r="U12" s="59">
        <v>18</v>
      </c>
      <c r="V12" s="59">
        <v>18</v>
      </c>
      <c r="W12" s="59">
        <v>26.41</v>
      </c>
      <c r="X12" s="59">
        <f t="shared" si="1"/>
        <v>59</v>
      </c>
      <c r="Y12" s="59">
        <f t="shared" si="0"/>
        <v>68</v>
      </c>
      <c r="Z12" s="59">
        <f t="shared" si="0"/>
        <v>27</v>
      </c>
      <c r="AA12" s="5"/>
      <c r="AB12" s="5"/>
      <c r="AC12" s="6"/>
      <c r="AD12" s="6"/>
      <c r="AE12" s="6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"/>
      <c r="AT12" s="6"/>
      <c r="AU12" s="6"/>
    </row>
    <row r="13" spans="1:47" ht="21" customHeight="1" x14ac:dyDescent="0.2">
      <c r="A13" s="89"/>
      <c r="B13" s="89"/>
      <c r="C13" s="89" t="s">
        <v>119</v>
      </c>
      <c r="D13" s="89"/>
      <c r="E13" s="89"/>
      <c r="F13" s="89"/>
      <c r="G13" s="59">
        <v>28.14</v>
      </c>
      <c r="H13" s="59">
        <v>2</v>
      </c>
      <c r="I13" s="59">
        <v>10</v>
      </c>
      <c r="J13" s="59">
        <v>0</v>
      </c>
      <c r="K13" s="59">
        <v>27.15</v>
      </c>
      <c r="L13" s="59">
        <v>5</v>
      </c>
      <c r="M13" s="59">
        <v>10</v>
      </c>
      <c r="N13" s="59">
        <v>6</v>
      </c>
      <c r="O13" s="59">
        <v>26.5</v>
      </c>
      <c r="P13" s="59">
        <v>12</v>
      </c>
      <c r="Q13" s="59">
        <v>22</v>
      </c>
      <c r="R13" s="59">
        <v>3</v>
      </c>
      <c r="S13" s="59">
        <v>24.21</v>
      </c>
      <c r="T13" s="59">
        <v>11</v>
      </c>
      <c r="U13" s="59">
        <v>16</v>
      </c>
      <c r="V13" s="59">
        <v>6</v>
      </c>
      <c r="W13" s="59">
        <v>26.5</v>
      </c>
      <c r="X13" s="59">
        <f t="shared" si="1"/>
        <v>30</v>
      </c>
      <c r="Y13" s="59">
        <f t="shared" si="0"/>
        <v>58</v>
      </c>
      <c r="Z13" s="59">
        <f t="shared" si="0"/>
        <v>15</v>
      </c>
      <c r="AA13" s="5"/>
      <c r="AB13" s="5"/>
      <c r="AC13" s="6"/>
      <c r="AD13" s="6"/>
      <c r="AE13" s="6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6"/>
      <c r="AT13" s="6"/>
      <c r="AU13" s="6"/>
    </row>
    <row r="14" spans="1:47" ht="21" customHeight="1" x14ac:dyDescent="0.2">
      <c r="A14" s="89" t="s">
        <v>21</v>
      </c>
      <c r="B14" s="89"/>
      <c r="C14" s="89" t="s">
        <v>19</v>
      </c>
      <c r="D14" s="89"/>
      <c r="E14" s="89"/>
      <c r="F14" s="89"/>
      <c r="G14" s="59">
        <v>27.83</v>
      </c>
      <c r="H14" s="59">
        <v>7</v>
      </c>
      <c r="I14" s="59">
        <v>10</v>
      </c>
      <c r="J14" s="59">
        <v>0</v>
      </c>
      <c r="K14" s="59">
        <v>27.82</v>
      </c>
      <c r="L14" s="59">
        <v>9</v>
      </c>
      <c r="M14" s="59">
        <v>16</v>
      </c>
      <c r="N14" s="59">
        <v>0</v>
      </c>
      <c r="O14" s="59">
        <v>25.4</v>
      </c>
      <c r="P14" s="59">
        <v>17</v>
      </c>
      <c r="Q14" s="59">
        <v>22</v>
      </c>
      <c r="R14" s="59">
        <v>6</v>
      </c>
      <c r="S14" s="59">
        <v>25.03</v>
      </c>
      <c r="T14" s="59">
        <v>29</v>
      </c>
      <c r="U14" s="59">
        <v>16</v>
      </c>
      <c r="V14" s="59">
        <v>6</v>
      </c>
      <c r="W14" s="59">
        <v>26.52</v>
      </c>
      <c r="X14" s="59">
        <f t="shared" si="1"/>
        <v>62</v>
      </c>
      <c r="Y14" s="59">
        <f t="shared" si="0"/>
        <v>64</v>
      </c>
      <c r="Z14" s="59">
        <f t="shared" si="0"/>
        <v>12</v>
      </c>
      <c r="AA14" s="5"/>
      <c r="AB14" s="5"/>
      <c r="AC14" s="6"/>
      <c r="AD14" s="6"/>
      <c r="AE14" s="6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/>
      <c r="AT14" s="6"/>
      <c r="AU14" s="6"/>
    </row>
    <row r="15" spans="1:47" ht="21" customHeight="1" x14ac:dyDescent="0.2">
      <c r="A15" s="89"/>
      <c r="B15" s="89"/>
      <c r="C15" s="89" t="s">
        <v>99</v>
      </c>
      <c r="D15" s="89"/>
      <c r="E15" s="89"/>
      <c r="F15" s="89"/>
      <c r="G15" s="59">
        <v>27.86</v>
      </c>
      <c r="H15" s="59">
        <v>3</v>
      </c>
      <c r="I15" s="59">
        <v>8</v>
      </c>
      <c r="J15" s="59">
        <v>0</v>
      </c>
      <c r="K15" s="59">
        <v>26.69</v>
      </c>
      <c r="L15" s="59">
        <v>6</v>
      </c>
      <c r="M15" s="59">
        <v>14</v>
      </c>
      <c r="N15" s="59">
        <v>6</v>
      </c>
      <c r="O15" s="59">
        <v>26.76</v>
      </c>
      <c r="P15" s="59">
        <v>12</v>
      </c>
      <c r="Q15" s="59">
        <v>22</v>
      </c>
      <c r="R15" s="59">
        <v>6</v>
      </c>
      <c r="S15" s="59">
        <v>24.56</v>
      </c>
      <c r="T15" s="59">
        <v>9</v>
      </c>
      <c r="U15" s="59">
        <v>20</v>
      </c>
      <c r="V15" s="59">
        <v>15</v>
      </c>
      <c r="W15" s="59">
        <v>26.47</v>
      </c>
      <c r="X15" s="59">
        <f t="shared" si="1"/>
        <v>30</v>
      </c>
      <c r="Y15" s="59">
        <f t="shared" si="0"/>
        <v>64</v>
      </c>
      <c r="Z15" s="59">
        <f t="shared" si="0"/>
        <v>27</v>
      </c>
      <c r="AA15" s="5"/>
      <c r="AB15" s="5"/>
      <c r="AC15" s="6"/>
      <c r="AD15" s="6"/>
      <c r="AE15" s="6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"/>
      <c r="AT15" s="6"/>
      <c r="AU15" s="6"/>
    </row>
    <row r="16" spans="1:47" ht="21" customHeight="1" x14ac:dyDescent="0.2">
      <c r="A16" s="89" t="s">
        <v>120</v>
      </c>
      <c r="B16" s="89"/>
      <c r="C16" s="89" t="s">
        <v>23</v>
      </c>
      <c r="D16" s="89"/>
      <c r="E16" s="89"/>
      <c r="F16" s="89"/>
      <c r="G16" s="59">
        <v>0</v>
      </c>
      <c r="H16" s="59">
        <v>0</v>
      </c>
      <c r="I16" s="59">
        <v>0</v>
      </c>
      <c r="J16" s="59">
        <v>0</v>
      </c>
      <c r="K16" s="59">
        <v>26.67</v>
      </c>
      <c r="L16" s="59">
        <v>0</v>
      </c>
      <c r="M16" s="59">
        <v>2</v>
      </c>
      <c r="N16" s="59">
        <v>6</v>
      </c>
      <c r="O16" s="59">
        <v>26.71</v>
      </c>
      <c r="P16" s="59">
        <v>6</v>
      </c>
      <c r="Q16" s="59">
        <v>8</v>
      </c>
      <c r="R16" s="59">
        <v>12</v>
      </c>
      <c r="S16" s="59">
        <v>21</v>
      </c>
      <c r="T16" s="59">
        <v>1</v>
      </c>
      <c r="U16" s="59">
        <v>0</v>
      </c>
      <c r="V16" s="59">
        <v>3</v>
      </c>
      <c r="W16" s="59">
        <v>18.600000000000001</v>
      </c>
      <c r="X16" s="59">
        <f t="shared" si="1"/>
        <v>7</v>
      </c>
      <c r="Y16" s="59">
        <f t="shared" si="0"/>
        <v>10</v>
      </c>
      <c r="Z16" s="59">
        <f t="shared" si="0"/>
        <v>21</v>
      </c>
      <c r="AA16" s="5"/>
      <c r="AB16" s="5"/>
      <c r="AC16" s="6"/>
      <c r="AD16" s="6"/>
      <c r="AE16" s="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6"/>
      <c r="AT16" s="6"/>
      <c r="AU16" s="6"/>
    </row>
    <row r="17" spans="1:47" ht="21" customHeight="1" x14ac:dyDescent="0.2">
      <c r="A17" s="89"/>
      <c r="B17" s="89"/>
      <c r="C17" s="89" t="s">
        <v>24</v>
      </c>
      <c r="D17" s="89"/>
      <c r="E17" s="89"/>
      <c r="F17" s="89"/>
      <c r="G17" s="59">
        <v>26.86</v>
      </c>
      <c r="H17" s="59">
        <v>4</v>
      </c>
      <c r="I17" s="59">
        <v>6</v>
      </c>
      <c r="J17" s="59">
        <v>0</v>
      </c>
      <c r="K17" s="59">
        <v>27.2</v>
      </c>
      <c r="L17" s="59">
        <v>2</v>
      </c>
      <c r="M17" s="59">
        <v>6</v>
      </c>
      <c r="N17" s="59">
        <v>0</v>
      </c>
      <c r="O17" s="59">
        <v>25</v>
      </c>
      <c r="P17" s="59">
        <v>5</v>
      </c>
      <c r="Q17" s="59">
        <v>6</v>
      </c>
      <c r="R17" s="59">
        <v>0</v>
      </c>
      <c r="S17" s="59">
        <v>24.87</v>
      </c>
      <c r="T17" s="59">
        <v>13</v>
      </c>
      <c r="U17" s="59">
        <v>14</v>
      </c>
      <c r="V17" s="59">
        <v>3</v>
      </c>
      <c r="W17" s="59">
        <v>25.98</v>
      </c>
      <c r="X17" s="59">
        <f t="shared" si="1"/>
        <v>24</v>
      </c>
      <c r="Y17" s="59">
        <f t="shared" si="0"/>
        <v>32</v>
      </c>
      <c r="Z17" s="59">
        <f t="shared" si="0"/>
        <v>3</v>
      </c>
      <c r="AA17" s="5"/>
      <c r="AB17" s="5"/>
      <c r="AC17" s="6"/>
      <c r="AD17" s="6"/>
      <c r="AE17" s="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6"/>
      <c r="AT17" s="6"/>
      <c r="AU17" s="6"/>
    </row>
    <row r="18" spans="1:47" ht="21" customHeight="1" x14ac:dyDescent="0.2">
      <c r="A18" s="89"/>
      <c r="B18" s="89"/>
      <c r="C18" s="89" t="s">
        <v>25</v>
      </c>
      <c r="D18" s="89"/>
      <c r="E18" s="89"/>
      <c r="F18" s="89"/>
      <c r="G18" s="59">
        <v>28.42</v>
      </c>
      <c r="H18" s="59">
        <v>6</v>
      </c>
      <c r="I18" s="59">
        <v>12</v>
      </c>
      <c r="J18" s="59">
        <v>0</v>
      </c>
      <c r="K18" s="59">
        <v>27.36</v>
      </c>
      <c r="L18" s="59">
        <v>13</v>
      </c>
      <c r="M18" s="59">
        <v>22</v>
      </c>
      <c r="N18" s="59">
        <v>0</v>
      </c>
      <c r="O18" s="59">
        <v>25.97</v>
      </c>
      <c r="P18" s="59">
        <v>18</v>
      </c>
      <c r="Q18" s="59">
        <v>30</v>
      </c>
      <c r="R18" s="59">
        <v>0</v>
      </c>
      <c r="S18" s="59">
        <v>24.95</v>
      </c>
      <c r="T18" s="59">
        <v>24</v>
      </c>
      <c r="U18" s="59">
        <v>22</v>
      </c>
      <c r="V18" s="59">
        <v>18</v>
      </c>
      <c r="W18" s="59">
        <v>26.68</v>
      </c>
      <c r="X18" s="59">
        <f t="shared" si="1"/>
        <v>61</v>
      </c>
      <c r="Y18" s="59">
        <f t="shared" si="0"/>
        <v>86</v>
      </c>
      <c r="Z18" s="59">
        <f t="shared" si="0"/>
        <v>18</v>
      </c>
      <c r="AA18" s="5"/>
      <c r="AB18" s="5"/>
      <c r="AC18" s="6"/>
      <c r="AD18" s="6"/>
      <c r="AE18" s="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  <c r="AT18" s="6"/>
      <c r="AU18" s="6"/>
    </row>
    <row r="19" spans="1:47" ht="21" customHeight="1" x14ac:dyDescent="0.2">
      <c r="A19" s="89" t="s">
        <v>26</v>
      </c>
      <c r="B19" s="89"/>
      <c r="C19" s="89" t="s">
        <v>86</v>
      </c>
      <c r="D19" s="89"/>
      <c r="E19" s="89"/>
      <c r="F19" s="89"/>
      <c r="G19" s="59">
        <v>27.23</v>
      </c>
      <c r="H19" s="59">
        <v>5</v>
      </c>
      <c r="I19" s="59">
        <v>16</v>
      </c>
      <c r="J19" s="59">
        <v>0</v>
      </c>
      <c r="K19" s="59">
        <v>27.32</v>
      </c>
      <c r="L19" s="59">
        <v>13</v>
      </c>
      <c r="M19" s="59">
        <v>26</v>
      </c>
      <c r="N19" s="59">
        <v>3</v>
      </c>
      <c r="O19" s="59">
        <v>25.72</v>
      </c>
      <c r="P19" s="59">
        <v>26</v>
      </c>
      <c r="Q19" s="59">
        <v>34</v>
      </c>
      <c r="R19" s="59">
        <v>9</v>
      </c>
      <c r="S19" s="59">
        <v>25.06</v>
      </c>
      <c r="T19" s="59">
        <v>38</v>
      </c>
      <c r="U19" s="59">
        <v>34</v>
      </c>
      <c r="V19" s="59">
        <v>21</v>
      </c>
      <c r="W19" s="59">
        <v>26.33</v>
      </c>
      <c r="X19" s="59">
        <f t="shared" si="1"/>
        <v>82</v>
      </c>
      <c r="Y19" s="59">
        <f t="shared" si="0"/>
        <v>110</v>
      </c>
      <c r="Z19" s="59">
        <f t="shared" si="0"/>
        <v>33</v>
      </c>
      <c r="AA19" s="5"/>
      <c r="AB19" s="5"/>
      <c r="AC19" s="6"/>
      <c r="AD19" s="6"/>
      <c r="AE19" s="6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  <c r="AT19" s="6"/>
      <c r="AU19" s="6"/>
    </row>
    <row r="20" spans="1:47" ht="21" customHeight="1" x14ac:dyDescent="0.2">
      <c r="A20" s="89"/>
      <c r="B20" s="89"/>
      <c r="C20" s="89" t="s">
        <v>20</v>
      </c>
      <c r="D20" s="89"/>
      <c r="E20" s="89"/>
      <c r="F20" s="89"/>
      <c r="G20" s="59">
        <v>29.2</v>
      </c>
      <c r="H20" s="59">
        <v>4</v>
      </c>
      <c r="I20" s="59">
        <v>2</v>
      </c>
      <c r="J20" s="59">
        <v>0</v>
      </c>
      <c r="K20" s="59">
        <v>27</v>
      </c>
      <c r="L20" s="59">
        <v>2</v>
      </c>
      <c r="M20" s="59">
        <v>4</v>
      </c>
      <c r="N20" s="59">
        <v>3</v>
      </c>
      <c r="O20" s="59">
        <v>27.38</v>
      </c>
      <c r="P20" s="59">
        <v>2</v>
      </c>
      <c r="Q20" s="59">
        <v>10</v>
      </c>
      <c r="R20" s="59">
        <v>3</v>
      </c>
      <c r="S20" s="59">
        <v>19.329999999999998</v>
      </c>
      <c r="T20" s="59">
        <v>0</v>
      </c>
      <c r="U20" s="59">
        <v>2</v>
      </c>
      <c r="V20" s="59">
        <v>3</v>
      </c>
      <c r="W20" s="59">
        <v>25.73</v>
      </c>
      <c r="X20" s="59">
        <f t="shared" si="1"/>
        <v>8</v>
      </c>
      <c r="Y20" s="59">
        <f t="shared" si="0"/>
        <v>18</v>
      </c>
      <c r="Z20" s="59">
        <f t="shared" si="0"/>
        <v>9</v>
      </c>
      <c r="AA20" s="5"/>
      <c r="AB20" s="5"/>
      <c r="AC20" s="6"/>
      <c r="AD20" s="6"/>
      <c r="AE20" s="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  <c r="AT20" s="6"/>
      <c r="AU20" s="6"/>
    </row>
    <row r="21" spans="1:47" ht="2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5"/>
      <c r="AB21" s="5"/>
      <c r="AC21" s="6"/>
      <c r="AD21" s="6"/>
      <c r="AE21" s="6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6"/>
      <c r="AT21" s="6"/>
      <c r="AU21" s="6"/>
    </row>
    <row r="22" spans="1:47" ht="21" customHeight="1" x14ac:dyDescent="0.2">
      <c r="A22" s="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8" t="s">
        <v>28</v>
      </c>
      <c r="Y22" s="31"/>
      <c r="Z22" s="31"/>
      <c r="AA22" s="5"/>
      <c r="AB22" s="5"/>
      <c r="AC22" s="6"/>
      <c r="AD22" s="6"/>
      <c r="AE22" s="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T22" s="6"/>
      <c r="AU22" s="6"/>
    </row>
    <row r="23" spans="1:47" ht="23.25" customHeight="1" x14ac:dyDescent="0.2">
      <c r="A23" s="82" t="s">
        <v>1</v>
      </c>
      <c r="B23" s="82"/>
      <c r="C23" s="82"/>
      <c r="D23" s="82"/>
      <c r="E23" s="82"/>
      <c r="F23" s="82"/>
      <c r="G23" s="82" t="s">
        <v>29</v>
      </c>
      <c r="H23" s="82"/>
      <c r="I23" s="82" t="s">
        <v>30</v>
      </c>
      <c r="J23" s="82"/>
      <c r="K23" s="82"/>
      <c r="L23" s="82"/>
      <c r="M23" s="82"/>
      <c r="N23" s="82" t="s">
        <v>31</v>
      </c>
      <c r="O23" s="82"/>
      <c r="P23" s="82"/>
      <c r="Q23" s="82" t="s">
        <v>32</v>
      </c>
      <c r="R23" s="82"/>
      <c r="S23" s="82"/>
      <c r="T23" s="82" t="s">
        <v>33</v>
      </c>
      <c r="U23" s="82"/>
      <c r="V23" s="82"/>
      <c r="W23" s="82" t="s">
        <v>34</v>
      </c>
      <c r="X23" s="82"/>
      <c r="Y23" s="11"/>
      <c r="Z23" s="11"/>
      <c r="AC23" s="6"/>
      <c r="AD23" s="6"/>
      <c r="AE23" s="6"/>
      <c r="AG23" s="9"/>
      <c r="AS23" s="6"/>
      <c r="AT23" s="6"/>
      <c r="AU23" s="6"/>
    </row>
    <row r="24" spans="1:47" ht="21" customHeight="1" x14ac:dyDescent="0.2">
      <c r="A24" s="89" t="s">
        <v>35</v>
      </c>
      <c r="B24" s="89"/>
      <c r="C24" s="89" t="s">
        <v>36</v>
      </c>
      <c r="D24" s="89"/>
      <c r="E24" s="89"/>
      <c r="F24" s="89"/>
      <c r="G24" s="130">
        <v>4</v>
      </c>
      <c r="H24" s="132"/>
      <c r="I24" s="78">
        <v>1</v>
      </c>
      <c r="J24" s="90"/>
      <c r="K24" s="90"/>
      <c r="L24" s="90"/>
      <c r="M24" s="79"/>
      <c r="N24" s="78">
        <v>0</v>
      </c>
      <c r="O24" s="90"/>
      <c r="P24" s="79"/>
      <c r="Q24" s="78">
        <v>1</v>
      </c>
      <c r="R24" s="90"/>
      <c r="S24" s="90"/>
      <c r="T24" s="78">
        <v>0</v>
      </c>
      <c r="U24" s="90"/>
      <c r="V24" s="79"/>
      <c r="W24" s="130">
        <v>10</v>
      </c>
      <c r="X24" s="132"/>
      <c r="Y24" s="31"/>
      <c r="Z24" s="31"/>
      <c r="AA24" s="5"/>
      <c r="AB24" s="5"/>
      <c r="AC24" s="6"/>
      <c r="AD24" s="6"/>
      <c r="AE24" s="6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  <c r="AT24" s="6"/>
      <c r="AU24" s="6"/>
    </row>
    <row r="25" spans="1:47" ht="21" customHeight="1" x14ac:dyDescent="0.2">
      <c r="A25" s="89"/>
      <c r="B25" s="89"/>
      <c r="C25" s="89" t="s">
        <v>37</v>
      </c>
      <c r="D25" s="89"/>
      <c r="E25" s="89"/>
      <c r="F25" s="89"/>
      <c r="G25" s="130">
        <v>1</v>
      </c>
      <c r="H25" s="132"/>
      <c r="I25" s="78">
        <v>1</v>
      </c>
      <c r="J25" s="90"/>
      <c r="K25" s="90"/>
      <c r="L25" s="90"/>
      <c r="M25" s="79"/>
      <c r="N25" s="78">
        <v>0</v>
      </c>
      <c r="O25" s="90"/>
      <c r="P25" s="79"/>
      <c r="Q25" s="78">
        <v>1</v>
      </c>
      <c r="R25" s="90"/>
      <c r="S25" s="90"/>
      <c r="T25" s="78">
        <v>0</v>
      </c>
      <c r="U25" s="90"/>
      <c r="V25" s="79"/>
      <c r="W25" s="130">
        <v>11</v>
      </c>
      <c r="X25" s="132"/>
      <c r="Y25" s="31"/>
      <c r="Z25" s="31"/>
      <c r="AA25" s="5"/>
      <c r="AB25" s="5"/>
      <c r="AC25" s="6"/>
      <c r="AD25" s="6"/>
      <c r="AE25" s="6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6"/>
      <c r="AT25" s="6"/>
      <c r="AU25" s="6"/>
    </row>
    <row r="26" spans="1:47" ht="21" customHeight="1" x14ac:dyDescent="0.2">
      <c r="A26" s="89"/>
      <c r="B26" s="89"/>
      <c r="C26" s="89" t="s">
        <v>38</v>
      </c>
      <c r="D26" s="89"/>
      <c r="E26" s="89"/>
      <c r="F26" s="89"/>
      <c r="G26" s="130">
        <v>3</v>
      </c>
      <c r="H26" s="132"/>
      <c r="I26" s="78">
        <v>1</v>
      </c>
      <c r="J26" s="90"/>
      <c r="K26" s="90"/>
      <c r="L26" s="90"/>
      <c r="M26" s="79"/>
      <c r="N26" s="78">
        <v>2</v>
      </c>
      <c r="O26" s="90"/>
      <c r="P26" s="79"/>
      <c r="Q26" s="78">
        <v>1</v>
      </c>
      <c r="R26" s="90"/>
      <c r="S26" s="90"/>
      <c r="T26" s="78">
        <v>0</v>
      </c>
      <c r="U26" s="90"/>
      <c r="V26" s="79"/>
      <c r="W26" s="130">
        <v>5</v>
      </c>
      <c r="X26" s="132"/>
      <c r="Y26" s="31"/>
      <c r="Z26" s="31"/>
      <c r="AA26" s="5"/>
      <c r="AB26" s="5"/>
      <c r="AC26" s="6"/>
      <c r="AD26" s="6"/>
      <c r="AE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6"/>
      <c r="AT26" s="6"/>
      <c r="AU26" s="6"/>
    </row>
  </sheetData>
  <mergeCells count="68">
    <mergeCell ref="W1:Z1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A12:B13"/>
    <mergeCell ref="C12:F12"/>
    <mergeCell ref="C13:F13"/>
    <mergeCell ref="A14:B15"/>
    <mergeCell ref="C14:F14"/>
    <mergeCell ref="C15:F15"/>
    <mergeCell ref="T23:V23"/>
    <mergeCell ref="A16:B18"/>
    <mergeCell ref="C16:F16"/>
    <mergeCell ref="C17:F17"/>
    <mergeCell ref="C18:F18"/>
    <mergeCell ref="A19:B20"/>
    <mergeCell ref="C19:F19"/>
    <mergeCell ref="C20:F20"/>
    <mergeCell ref="W25:X25"/>
    <mergeCell ref="W23:X23"/>
    <mergeCell ref="A24:B26"/>
    <mergeCell ref="C24:F24"/>
    <mergeCell ref="G24:H24"/>
    <mergeCell ref="I24:M24"/>
    <mergeCell ref="N24:P24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G25:H25"/>
    <mergeCell ref="I25:M25"/>
    <mergeCell ref="N25:P25"/>
    <mergeCell ref="Q25:S25"/>
    <mergeCell ref="T25:V25"/>
    <mergeCell ref="W26:X26"/>
    <mergeCell ref="C26:F26"/>
    <mergeCell ref="G26:H26"/>
    <mergeCell ref="I26:M26"/>
    <mergeCell ref="N26:P26"/>
    <mergeCell ref="Q26:S26"/>
    <mergeCell ref="T26:V26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headerFooter>
    <oddHeader>&amp;R&amp;12集計表２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16" sqref="A16:XFD16"/>
    </sheetView>
  </sheetViews>
  <sheetFormatPr defaultColWidth="9.453125" defaultRowHeight="13" x14ac:dyDescent="0.2"/>
  <cols>
    <col min="1" max="6" width="8.26953125" style="12" customWidth="1"/>
    <col min="7" max="7" width="11.54296875" style="12" customWidth="1"/>
    <col min="8" max="10" width="6.1796875" style="12" customWidth="1"/>
    <col min="11" max="11" width="11.54296875" style="12" customWidth="1"/>
    <col min="12" max="14" width="5.6328125" style="12" customWidth="1"/>
    <col min="15" max="15" width="11.54296875" style="12" customWidth="1"/>
    <col min="16" max="18" width="5.6328125" style="12" customWidth="1"/>
    <col min="19" max="19" width="11.54296875" style="12" customWidth="1"/>
    <col min="20" max="22" width="5.6328125" style="12" customWidth="1"/>
    <col min="23" max="23" width="11.54296875" style="12" customWidth="1"/>
    <col min="24" max="26" width="5.6328125" style="12" customWidth="1"/>
    <col min="27" max="27" width="8.26953125" style="12" customWidth="1"/>
    <col min="28" max="16384" width="9.453125" style="12"/>
  </cols>
  <sheetData>
    <row r="1" spans="1:47" ht="24" customHeight="1" x14ac:dyDescent="0.2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6" t="s">
        <v>82</v>
      </c>
      <c r="X1" s="127"/>
      <c r="Y1" s="127"/>
      <c r="Z1" s="127"/>
    </row>
    <row r="2" spans="1:47" ht="21" customHeight="1" x14ac:dyDescent="0.2">
      <c r="A2" s="91" t="s">
        <v>1</v>
      </c>
      <c r="B2" s="92"/>
      <c r="C2" s="92"/>
      <c r="D2" s="92"/>
      <c r="E2" s="92"/>
      <c r="F2" s="93"/>
      <c r="G2" s="78" t="s">
        <v>2</v>
      </c>
      <c r="H2" s="90"/>
      <c r="I2" s="90"/>
      <c r="J2" s="79"/>
      <c r="K2" s="78" t="s">
        <v>3</v>
      </c>
      <c r="L2" s="90"/>
      <c r="M2" s="90"/>
      <c r="N2" s="79"/>
      <c r="O2" s="78" t="s">
        <v>4</v>
      </c>
      <c r="P2" s="90"/>
      <c r="Q2" s="90"/>
      <c r="R2" s="79"/>
      <c r="S2" s="78" t="s">
        <v>5</v>
      </c>
      <c r="T2" s="90"/>
      <c r="U2" s="90"/>
      <c r="V2" s="79"/>
      <c r="W2" s="78" t="s">
        <v>6</v>
      </c>
      <c r="X2" s="90"/>
      <c r="Y2" s="90"/>
      <c r="Z2" s="79"/>
    </row>
    <row r="3" spans="1:47" ht="54" customHeight="1" x14ac:dyDescent="0.2">
      <c r="A3" s="94"/>
      <c r="B3" s="95"/>
      <c r="C3" s="95"/>
      <c r="D3" s="95"/>
      <c r="E3" s="95"/>
      <c r="F3" s="96"/>
      <c r="G3" s="97" t="s">
        <v>7</v>
      </c>
      <c r="H3" s="80" t="s">
        <v>8</v>
      </c>
      <c r="I3" s="81"/>
      <c r="J3" s="99"/>
      <c r="K3" s="97" t="s">
        <v>7</v>
      </c>
      <c r="L3" s="80" t="s">
        <v>8</v>
      </c>
      <c r="M3" s="81"/>
      <c r="N3" s="99"/>
      <c r="O3" s="97" t="s">
        <v>7</v>
      </c>
      <c r="P3" s="80" t="s">
        <v>8</v>
      </c>
      <c r="Q3" s="81"/>
      <c r="R3" s="99"/>
      <c r="S3" s="97" t="s">
        <v>7</v>
      </c>
      <c r="T3" s="80" t="s">
        <v>8</v>
      </c>
      <c r="U3" s="81"/>
      <c r="V3" s="99"/>
      <c r="W3" s="97" t="s">
        <v>7</v>
      </c>
      <c r="X3" s="80" t="s">
        <v>8</v>
      </c>
      <c r="Y3" s="81"/>
      <c r="Z3" s="99"/>
      <c r="AA3" s="4"/>
      <c r="AB3" s="5"/>
      <c r="AC3" s="6"/>
      <c r="AD3" s="6"/>
      <c r="AE3" s="6"/>
      <c r="AG3" s="4"/>
      <c r="AH3" s="5"/>
      <c r="AI3" s="4"/>
      <c r="AJ3" s="5"/>
      <c r="AK3" s="4"/>
      <c r="AL3" s="5"/>
      <c r="AM3" s="4"/>
      <c r="AN3" s="5"/>
      <c r="AO3" s="4"/>
      <c r="AP3" s="5"/>
      <c r="AQ3" s="4"/>
      <c r="AR3" s="5"/>
      <c r="AS3" s="6"/>
      <c r="AT3" s="6"/>
      <c r="AU3" s="6"/>
    </row>
    <row r="4" spans="1:47" ht="21" customHeight="1" x14ac:dyDescent="0.2">
      <c r="A4" s="130"/>
      <c r="B4" s="131"/>
      <c r="C4" s="131"/>
      <c r="D4" s="131"/>
      <c r="E4" s="131"/>
      <c r="F4" s="132"/>
      <c r="G4" s="128"/>
      <c r="H4" s="60">
        <v>0</v>
      </c>
      <c r="I4" s="60">
        <v>1</v>
      </c>
      <c r="J4" s="60">
        <v>2</v>
      </c>
      <c r="K4" s="128"/>
      <c r="L4" s="60">
        <v>0</v>
      </c>
      <c r="M4" s="60">
        <v>1</v>
      </c>
      <c r="N4" s="60">
        <v>2</v>
      </c>
      <c r="O4" s="128"/>
      <c r="P4" s="60">
        <v>0</v>
      </c>
      <c r="Q4" s="60">
        <v>1</v>
      </c>
      <c r="R4" s="60">
        <v>2</v>
      </c>
      <c r="S4" s="128"/>
      <c r="T4" s="60">
        <v>0</v>
      </c>
      <c r="U4" s="60">
        <v>1</v>
      </c>
      <c r="V4" s="60">
        <v>2</v>
      </c>
      <c r="W4" s="128"/>
      <c r="X4" s="60">
        <v>0</v>
      </c>
      <c r="Y4" s="60">
        <v>1</v>
      </c>
      <c r="Z4" s="60">
        <v>2</v>
      </c>
      <c r="AA4" s="4"/>
      <c r="AB4" s="5"/>
      <c r="AC4" s="6"/>
      <c r="AD4" s="6"/>
      <c r="AE4" s="6"/>
      <c r="AG4" s="4"/>
      <c r="AH4" s="5"/>
      <c r="AI4" s="4"/>
      <c r="AJ4" s="5"/>
      <c r="AK4" s="4"/>
      <c r="AL4" s="5"/>
      <c r="AM4" s="4"/>
      <c r="AN4" s="5"/>
      <c r="AO4" s="4"/>
      <c r="AP4" s="5"/>
      <c r="AQ4" s="4"/>
      <c r="AR4" s="5"/>
      <c r="AS4" s="6"/>
      <c r="AT4" s="6"/>
      <c r="AU4" s="6"/>
    </row>
    <row r="5" spans="1:47" ht="21" customHeight="1" x14ac:dyDescent="0.2">
      <c r="A5" s="89" t="s">
        <v>9</v>
      </c>
      <c r="B5" s="89"/>
      <c r="C5" s="89" t="s">
        <v>10</v>
      </c>
      <c r="D5" s="89"/>
      <c r="E5" s="89"/>
      <c r="F5" s="89"/>
      <c r="G5" s="52">
        <v>0</v>
      </c>
      <c r="H5" s="59">
        <v>0</v>
      </c>
      <c r="I5" s="59">
        <v>0</v>
      </c>
      <c r="J5" s="59">
        <v>0</v>
      </c>
      <c r="K5" s="67">
        <v>0</v>
      </c>
      <c r="L5" s="59">
        <v>0</v>
      </c>
      <c r="M5" s="59">
        <v>0</v>
      </c>
      <c r="N5" s="59">
        <v>0</v>
      </c>
      <c r="O5" s="67">
        <v>0</v>
      </c>
      <c r="P5" s="59">
        <v>0</v>
      </c>
      <c r="Q5" s="59">
        <v>0</v>
      </c>
      <c r="R5" s="59">
        <v>0</v>
      </c>
      <c r="S5" s="67">
        <v>0</v>
      </c>
      <c r="T5" s="59">
        <v>0</v>
      </c>
      <c r="U5" s="59">
        <v>0</v>
      </c>
      <c r="V5" s="59">
        <v>0</v>
      </c>
      <c r="W5" s="67">
        <v>0</v>
      </c>
      <c r="X5" s="59">
        <v>0</v>
      </c>
      <c r="Y5" s="59">
        <v>0</v>
      </c>
      <c r="Z5" s="59">
        <v>0</v>
      </c>
      <c r="AA5" s="5"/>
      <c r="AB5" s="5"/>
      <c r="AC5" s="6"/>
      <c r="AD5" s="6"/>
      <c r="AE5" s="6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  <c r="AT5" s="6"/>
      <c r="AU5" s="6"/>
    </row>
    <row r="6" spans="1:47" ht="21" customHeight="1" x14ac:dyDescent="0.2">
      <c r="A6" s="89"/>
      <c r="B6" s="89"/>
      <c r="C6" s="89" t="s">
        <v>11</v>
      </c>
      <c r="D6" s="89"/>
      <c r="E6" s="89"/>
      <c r="F6" s="89"/>
      <c r="G6" s="52">
        <v>29.5</v>
      </c>
      <c r="H6" s="59">
        <v>2</v>
      </c>
      <c r="I6" s="59">
        <v>2</v>
      </c>
      <c r="J6" s="59">
        <v>0</v>
      </c>
      <c r="K6" s="67">
        <v>28.857142857142858</v>
      </c>
      <c r="L6" s="59">
        <v>3</v>
      </c>
      <c r="M6" s="59">
        <v>2</v>
      </c>
      <c r="N6" s="59">
        <v>2</v>
      </c>
      <c r="O6" s="67">
        <v>27.5</v>
      </c>
      <c r="P6" s="59">
        <v>2</v>
      </c>
      <c r="Q6" s="59">
        <v>6</v>
      </c>
      <c r="R6" s="59">
        <v>2</v>
      </c>
      <c r="S6" s="67">
        <v>24.75</v>
      </c>
      <c r="T6" s="59">
        <v>2</v>
      </c>
      <c r="U6" s="59">
        <v>5</v>
      </c>
      <c r="V6" s="59">
        <v>5</v>
      </c>
      <c r="W6" s="67">
        <v>27.030303030303031</v>
      </c>
      <c r="X6" s="59">
        <v>9</v>
      </c>
      <c r="Y6" s="59">
        <v>15</v>
      </c>
      <c r="Z6" s="59">
        <v>9</v>
      </c>
      <c r="AA6" s="5"/>
      <c r="AB6" s="5"/>
      <c r="AC6" s="6"/>
      <c r="AD6" s="6"/>
      <c r="AE6" s="6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6"/>
      <c r="AU6" s="6"/>
    </row>
    <row r="7" spans="1:47" ht="21" customHeight="1" x14ac:dyDescent="0.2">
      <c r="A7" s="89"/>
      <c r="B7" s="89"/>
      <c r="C7" s="89" t="s">
        <v>12</v>
      </c>
      <c r="D7" s="89"/>
      <c r="E7" s="89"/>
      <c r="F7" s="89"/>
      <c r="G7" s="52">
        <v>28.030769230769231</v>
      </c>
      <c r="H7" s="59">
        <v>22</v>
      </c>
      <c r="I7" s="59">
        <v>33</v>
      </c>
      <c r="J7" s="59">
        <v>10</v>
      </c>
      <c r="K7" s="67">
        <v>27.776119402985074</v>
      </c>
      <c r="L7" s="59">
        <v>15</v>
      </c>
      <c r="M7" s="59">
        <v>32</v>
      </c>
      <c r="N7" s="59">
        <v>20</v>
      </c>
      <c r="O7" s="67">
        <v>27.64406779661017</v>
      </c>
      <c r="P7" s="59">
        <v>12</v>
      </c>
      <c r="Q7" s="59">
        <v>29</v>
      </c>
      <c r="R7" s="59">
        <v>18</v>
      </c>
      <c r="S7" s="67">
        <v>24.508771929824562</v>
      </c>
      <c r="T7" s="59">
        <v>22</v>
      </c>
      <c r="U7" s="59">
        <v>26</v>
      </c>
      <c r="V7" s="59">
        <v>9</v>
      </c>
      <c r="W7" s="67">
        <v>27.06048387096774</v>
      </c>
      <c r="X7" s="59">
        <v>71</v>
      </c>
      <c r="Y7" s="59">
        <v>120</v>
      </c>
      <c r="Z7" s="59">
        <v>57</v>
      </c>
      <c r="AA7" s="5"/>
      <c r="AB7" s="5"/>
      <c r="AC7" s="6"/>
      <c r="AD7" s="6"/>
      <c r="AE7" s="6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  <c r="AT7" s="6"/>
      <c r="AU7" s="6"/>
    </row>
    <row r="8" spans="1:47" ht="21" customHeight="1" x14ac:dyDescent="0.2">
      <c r="A8" s="89"/>
      <c r="B8" s="89"/>
      <c r="C8" s="89" t="s">
        <v>13</v>
      </c>
      <c r="D8" s="89"/>
      <c r="E8" s="89"/>
      <c r="F8" s="89"/>
      <c r="G8" s="52">
        <v>27.75</v>
      </c>
      <c r="H8" s="59">
        <v>8</v>
      </c>
      <c r="I8" s="59">
        <v>14</v>
      </c>
      <c r="J8" s="59">
        <v>6</v>
      </c>
      <c r="K8" s="67">
        <v>28.346938775510203</v>
      </c>
      <c r="L8" s="59">
        <v>15</v>
      </c>
      <c r="M8" s="59">
        <v>25</v>
      </c>
      <c r="N8" s="59">
        <v>9</v>
      </c>
      <c r="O8" s="67">
        <v>26.84375</v>
      </c>
      <c r="P8" s="59">
        <v>8</v>
      </c>
      <c r="Q8" s="59">
        <v>13</v>
      </c>
      <c r="R8" s="59">
        <v>11</v>
      </c>
      <c r="S8" s="67">
        <v>24.658536585365855</v>
      </c>
      <c r="T8" s="59">
        <v>13</v>
      </c>
      <c r="U8" s="59">
        <v>16</v>
      </c>
      <c r="V8" s="59">
        <v>12</v>
      </c>
      <c r="W8" s="67">
        <v>26.906666666666666</v>
      </c>
      <c r="X8" s="59">
        <v>44</v>
      </c>
      <c r="Y8" s="59">
        <v>68</v>
      </c>
      <c r="Z8" s="59">
        <v>38</v>
      </c>
      <c r="AA8" s="5"/>
      <c r="AB8" s="5"/>
      <c r="AC8" s="6"/>
      <c r="AD8" s="6"/>
      <c r="AE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6"/>
      <c r="AU8" s="6"/>
    </row>
    <row r="9" spans="1:47" ht="21" customHeight="1" x14ac:dyDescent="0.2">
      <c r="A9" s="129" t="s">
        <v>14</v>
      </c>
      <c r="B9" s="129"/>
      <c r="C9" s="89" t="s">
        <v>15</v>
      </c>
      <c r="D9" s="89"/>
      <c r="E9" s="89"/>
      <c r="F9" s="89"/>
      <c r="G9" s="52">
        <v>27.96551724137931</v>
      </c>
      <c r="H9" s="59">
        <v>8</v>
      </c>
      <c r="I9" s="59">
        <v>14</v>
      </c>
      <c r="J9" s="59">
        <v>7</v>
      </c>
      <c r="K9" s="67">
        <v>27.813953488372093</v>
      </c>
      <c r="L9" s="59">
        <v>11</v>
      </c>
      <c r="M9" s="59">
        <v>19</v>
      </c>
      <c r="N9" s="59">
        <v>13</v>
      </c>
      <c r="O9" s="67">
        <v>27.435897435897434</v>
      </c>
      <c r="P9" s="59">
        <v>7</v>
      </c>
      <c r="Q9" s="59">
        <v>17</v>
      </c>
      <c r="R9" s="59">
        <v>15</v>
      </c>
      <c r="S9" s="67">
        <v>25.320754716981131</v>
      </c>
      <c r="T9" s="59">
        <v>19</v>
      </c>
      <c r="U9" s="59">
        <v>22</v>
      </c>
      <c r="V9" s="59">
        <v>12</v>
      </c>
      <c r="W9" s="67">
        <v>26.945121951219512</v>
      </c>
      <c r="X9" s="59">
        <v>45</v>
      </c>
      <c r="Y9" s="59">
        <v>72</v>
      </c>
      <c r="Z9" s="59">
        <v>47</v>
      </c>
      <c r="AA9" s="5"/>
      <c r="AB9" s="5"/>
      <c r="AC9" s="6"/>
      <c r="AD9" s="6"/>
      <c r="AE9" s="6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T9" s="6"/>
      <c r="AU9" s="6"/>
    </row>
    <row r="10" spans="1:47" ht="21" customHeight="1" x14ac:dyDescent="0.2">
      <c r="A10" s="129"/>
      <c r="B10" s="129"/>
      <c r="C10" s="89" t="s">
        <v>16</v>
      </c>
      <c r="D10" s="89"/>
      <c r="E10" s="89"/>
      <c r="F10" s="89"/>
      <c r="G10" s="52">
        <v>28.274509803921568</v>
      </c>
      <c r="H10" s="59">
        <v>20</v>
      </c>
      <c r="I10" s="59">
        <v>24</v>
      </c>
      <c r="J10" s="59">
        <v>7</v>
      </c>
      <c r="K10" s="67">
        <v>28.192982456140349</v>
      </c>
      <c r="L10" s="59">
        <v>15</v>
      </c>
      <c r="M10" s="59">
        <v>28</v>
      </c>
      <c r="N10" s="59">
        <v>14</v>
      </c>
      <c r="O10" s="67">
        <v>26.886363636363637</v>
      </c>
      <c r="P10" s="59">
        <v>10</v>
      </c>
      <c r="Q10" s="59">
        <v>21</v>
      </c>
      <c r="R10" s="59">
        <v>13</v>
      </c>
      <c r="S10" s="67">
        <v>24.146341463414632</v>
      </c>
      <c r="T10" s="59">
        <v>12</v>
      </c>
      <c r="U10" s="59">
        <v>19</v>
      </c>
      <c r="V10" s="59">
        <v>10</v>
      </c>
      <c r="W10" s="67">
        <v>27.05699481865285</v>
      </c>
      <c r="X10" s="59">
        <v>57</v>
      </c>
      <c r="Y10" s="59">
        <v>92</v>
      </c>
      <c r="Z10" s="59">
        <v>44</v>
      </c>
      <c r="AA10" s="5"/>
      <c r="AB10" s="5"/>
      <c r="AC10" s="6"/>
      <c r="AD10" s="6"/>
      <c r="AE10" s="6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/>
      <c r="AT10" s="6"/>
      <c r="AU10" s="6"/>
    </row>
    <row r="11" spans="1:47" ht="21" customHeight="1" x14ac:dyDescent="0.2">
      <c r="A11" s="129"/>
      <c r="B11" s="129"/>
      <c r="C11" s="89" t="s">
        <v>17</v>
      </c>
      <c r="D11" s="89"/>
      <c r="E11" s="89"/>
      <c r="F11" s="89"/>
      <c r="G11" s="52">
        <v>27.6875</v>
      </c>
      <c r="H11" s="59">
        <v>3</v>
      </c>
      <c r="I11" s="59">
        <v>11</v>
      </c>
      <c r="J11" s="59">
        <v>2</v>
      </c>
      <c r="K11" s="67">
        <v>28.217391304347824</v>
      </c>
      <c r="L11" s="59">
        <v>7</v>
      </c>
      <c r="M11" s="59">
        <v>12</v>
      </c>
      <c r="N11" s="59">
        <v>4</v>
      </c>
      <c r="O11" s="67">
        <v>28.444444444444443</v>
      </c>
      <c r="P11" s="59">
        <v>5</v>
      </c>
      <c r="Q11" s="59">
        <v>10</v>
      </c>
      <c r="R11" s="59">
        <v>3</v>
      </c>
      <c r="S11" s="67">
        <v>23.133333333333333</v>
      </c>
      <c r="T11" s="59">
        <v>5</v>
      </c>
      <c r="U11" s="59">
        <v>6</v>
      </c>
      <c r="V11" s="59">
        <v>4</v>
      </c>
      <c r="W11" s="67">
        <v>27.097222222222221</v>
      </c>
      <c r="X11" s="59">
        <v>20</v>
      </c>
      <c r="Y11" s="59">
        <v>39</v>
      </c>
      <c r="Z11" s="59">
        <v>13</v>
      </c>
      <c r="AA11" s="5"/>
      <c r="AB11" s="5"/>
      <c r="AC11" s="6"/>
      <c r="AD11" s="6"/>
      <c r="AE11" s="6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6"/>
      <c r="AT11" s="6"/>
      <c r="AU11" s="6"/>
    </row>
    <row r="12" spans="1:47" ht="21" customHeight="1" x14ac:dyDescent="0.2">
      <c r="A12" s="89" t="s">
        <v>18</v>
      </c>
      <c r="B12" s="89"/>
      <c r="C12" s="89" t="s">
        <v>121</v>
      </c>
      <c r="D12" s="89"/>
      <c r="E12" s="89"/>
      <c r="F12" s="89"/>
      <c r="G12" s="52">
        <v>27.92982456140351</v>
      </c>
      <c r="H12" s="59">
        <v>16</v>
      </c>
      <c r="I12" s="59">
        <v>33</v>
      </c>
      <c r="J12" s="59">
        <v>8</v>
      </c>
      <c r="K12" s="67">
        <v>27.704918032786885</v>
      </c>
      <c r="L12" s="59">
        <v>18</v>
      </c>
      <c r="M12" s="59">
        <v>27</v>
      </c>
      <c r="N12" s="59">
        <v>16</v>
      </c>
      <c r="O12" s="67">
        <v>27.528301886792452</v>
      </c>
      <c r="P12" s="59">
        <v>8</v>
      </c>
      <c r="Q12" s="59">
        <v>26</v>
      </c>
      <c r="R12" s="59">
        <v>19</v>
      </c>
      <c r="S12" s="67">
        <v>24.746268656716417</v>
      </c>
      <c r="T12" s="59">
        <v>24</v>
      </c>
      <c r="U12" s="59">
        <v>27</v>
      </c>
      <c r="V12" s="59">
        <v>16</v>
      </c>
      <c r="W12" s="67">
        <v>26.886554621848738</v>
      </c>
      <c r="X12" s="59">
        <v>66</v>
      </c>
      <c r="Y12" s="59">
        <v>113</v>
      </c>
      <c r="Z12" s="59">
        <v>59</v>
      </c>
      <c r="AA12" s="5"/>
      <c r="AB12" s="5"/>
      <c r="AC12" s="6"/>
      <c r="AD12" s="6"/>
      <c r="AE12" s="6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"/>
      <c r="AT12" s="6"/>
      <c r="AU12" s="6"/>
    </row>
    <row r="13" spans="1:47" ht="21" customHeight="1" x14ac:dyDescent="0.2">
      <c r="A13" s="89"/>
      <c r="B13" s="89"/>
      <c r="C13" s="89" t="s">
        <v>99</v>
      </c>
      <c r="D13" s="89"/>
      <c r="E13" s="89"/>
      <c r="F13" s="89"/>
      <c r="G13" s="52">
        <v>28.125</v>
      </c>
      <c r="H13" s="59">
        <v>16</v>
      </c>
      <c r="I13" s="59">
        <v>16</v>
      </c>
      <c r="J13" s="59">
        <v>8</v>
      </c>
      <c r="K13" s="67">
        <v>28.45</v>
      </c>
      <c r="L13" s="59">
        <v>14</v>
      </c>
      <c r="M13" s="59">
        <v>32</v>
      </c>
      <c r="N13" s="59">
        <v>14</v>
      </c>
      <c r="O13" s="67">
        <v>27.260869565217391</v>
      </c>
      <c r="P13" s="59">
        <v>13</v>
      </c>
      <c r="Q13" s="59">
        <v>22</v>
      </c>
      <c r="R13" s="59">
        <v>11</v>
      </c>
      <c r="S13" s="67">
        <v>24.243902439024389</v>
      </c>
      <c r="T13" s="59">
        <v>13</v>
      </c>
      <c r="U13" s="59">
        <v>19</v>
      </c>
      <c r="V13" s="59">
        <v>9</v>
      </c>
      <c r="W13" s="67">
        <v>27.165775401069517</v>
      </c>
      <c r="X13" s="59">
        <v>56</v>
      </c>
      <c r="Y13" s="59">
        <v>89</v>
      </c>
      <c r="Z13" s="59">
        <v>42</v>
      </c>
      <c r="AA13" s="5"/>
      <c r="AB13" s="5"/>
      <c r="AC13" s="6"/>
      <c r="AD13" s="6"/>
      <c r="AE13" s="6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6"/>
      <c r="AT13" s="6"/>
      <c r="AU13" s="6"/>
    </row>
    <row r="14" spans="1:47" ht="21" customHeight="1" x14ac:dyDescent="0.2">
      <c r="A14" s="89" t="s">
        <v>21</v>
      </c>
      <c r="B14" s="89"/>
      <c r="C14" s="89" t="s">
        <v>86</v>
      </c>
      <c r="D14" s="89"/>
      <c r="E14" s="89"/>
      <c r="F14" s="89"/>
      <c r="G14" s="52">
        <v>28</v>
      </c>
      <c r="H14" s="59">
        <v>16</v>
      </c>
      <c r="I14" s="59">
        <v>27</v>
      </c>
      <c r="J14" s="59">
        <v>9</v>
      </c>
      <c r="K14" s="67">
        <v>27.721311475409838</v>
      </c>
      <c r="L14" s="59">
        <v>16</v>
      </c>
      <c r="M14" s="59">
        <v>27</v>
      </c>
      <c r="N14" s="59">
        <v>18</v>
      </c>
      <c r="O14" s="67">
        <v>27.418181818181818</v>
      </c>
      <c r="P14" s="59">
        <v>9</v>
      </c>
      <c r="Q14" s="59">
        <v>26</v>
      </c>
      <c r="R14" s="59">
        <v>20</v>
      </c>
      <c r="S14" s="67">
        <v>24.514705882352942</v>
      </c>
      <c r="T14" s="59">
        <v>22</v>
      </c>
      <c r="U14" s="59">
        <v>32</v>
      </c>
      <c r="V14" s="59">
        <v>14</v>
      </c>
      <c r="W14" s="67">
        <v>26.788135593220339</v>
      </c>
      <c r="X14" s="59">
        <v>63</v>
      </c>
      <c r="Y14" s="59">
        <v>112</v>
      </c>
      <c r="Z14" s="59">
        <v>61</v>
      </c>
      <c r="AA14" s="5"/>
      <c r="AB14" s="5"/>
      <c r="AC14" s="6"/>
      <c r="AD14" s="6"/>
      <c r="AE14" s="6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/>
      <c r="AT14" s="6"/>
      <c r="AU14" s="6"/>
    </row>
    <row r="15" spans="1:47" ht="21" customHeight="1" x14ac:dyDescent="0.2">
      <c r="A15" s="89"/>
      <c r="B15" s="89"/>
      <c r="C15" s="89" t="s">
        <v>99</v>
      </c>
      <c r="D15" s="89"/>
      <c r="E15" s="89"/>
      <c r="F15" s="89"/>
      <c r="G15" s="52">
        <v>28.022222222222222</v>
      </c>
      <c r="H15" s="59">
        <v>16</v>
      </c>
      <c r="I15" s="59">
        <v>22</v>
      </c>
      <c r="J15" s="59">
        <v>7</v>
      </c>
      <c r="K15" s="67">
        <v>28.403225806451612</v>
      </c>
      <c r="L15" s="59">
        <v>17</v>
      </c>
      <c r="M15" s="59">
        <v>32</v>
      </c>
      <c r="N15" s="59">
        <v>13</v>
      </c>
      <c r="O15" s="67">
        <v>27.326086956521738</v>
      </c>
      <c r="P15" s="59">
        <v>13</v>
      </c>
      <c r="Q15" s="59">
        <v>22</v>
      </c>
      <c r="R15" s="59">
        <v>11</v>
      </c>
      <c r="S15" s="67">
        <v>24.615384615384617</v>
      </c>
      <c r="T15" s="59">
        <v>14</v>
      </c>
      <c r="U15" s="59">
        <v>15</v>
      </c>
      <c r="V15" s="59">
        <v>10</v>
      </c>
      <c r="W15" s="67">
        <v>27.286458333333332</v>
      </c>
      <c r="X15" s="59">
        <v>60</v>
      </c>
      <c r="Y15" s="59">
        <v>91</v>
      </c>
      <c r="Z15" s="59">
        <v>41</v>
      </c>
      <c r="AA15" s="5"/>
      <c r="AB15" s="5"/>
      <c r="AC15" s="6"/>
      <c r="AD15" s="6"/>
      <c r="AE15" s="6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"/>
      <c r="AT15" s="6"/>
      <c r="AU15" s="6"/>
    </row>
    <row r="16" spans="1:47" ht="21" customHeight="1" x14ac:dyDescent="0.2">
      <c r="A16" s="89" t="s">
        <v>87</v>
      </c>
      <c r="B16" s="89"/>
      <c r="C16" s="89" t="s">
        <v>23</v>
      </c>
      <c r="D16" s="89"/>
      <c r="E16" s="89"/>
      <c r="F16" s="89"/>
      <c r="G16" s="52">
        <v>27.833333333333332</v>
      </c>
      <c r="H16" s="59">
        <v>1</v>
      </c>
      <c r="I16" s="59">
        <v>5</v>
      </c>
      <c r="J16" s="59">
        <v>0</v>
      </c>
      <c r="K16" s="67">
        <v>28.23076923076923</v>
      </c>
      <c r="L16" s="59">
        <v>5</v>
      </c>
      <c r="M16" s="59">
        <v>5</v>
      </c>
      <c r="N16" s="59">
        <v>3</v>
      </c>
      <c r="O16" s="67">
        <v>27.166666666666668</v>
      </c>
      <c r="P16" s="59">
        <v>0</v>
      </c>
      <c r="Q16" s="59">
        <v>2</v>
      </c>
      <c r="R16" s="59">
        <v>4</v>
      </c>
      <c r="S16" s="67">
        <v>21.571428571428573</v>
      </c>
      <c r="T16" s="59">
        <v>2</v>
      </c>
      <c r="U16" s="59">
        <v>1</v>
      </c>
      <c r="V16" s="59">
        <v>4</v>
      </c>
      <c r="W16" s="67">
        <v>26.5</v>
      </c>
      <c r="X16" s="59">
        <v>8</v>
      </c>
      <c r="Y16" s="59">
        <v>13</v>
      </c>
      <c r="Z16" s="59">
        <v>11</v>
      </c>
      <c r="AA16" s="5"/>
      <c r="AB16" s="5"/>
      <c r="AC16" s="6"/>
      <c r="AD16" s="6"/>
      <c r="AE16" s="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6"/>
      <c r="AT16" s="6"/>
      <c r="AU16" s="6"/>
    </row>
    <row r="17" spans="1:47" ht="21" customHeight="1" x14ac:dyDescent="0.2">
      <c r="A17" s="89"/>
      <c r="B17" s="89"/>
      <c r="C17" s="89" t="s">
        <v>24</v>
      </c>
      <c r="D17" s="89"/>
      <c r="E17" s="89"/>
      <c r="F17" s="89"/>
      <c r="G17" s="52">
        <v>28.066666666666666</v>
      </c>
      <c r="H17" s="59">
        <v>2</v>
      </c>
      <c r="I17" s="59">
        <v>9</v>
      </c>
      <c r="J17" s="59">
        <v>4</v>
      </c>
      <c r="K17" s="67">
        <v>28.25</v>
      </c>
      <c r="L17" s="59">
        <v>4</v>
      </c>
      <c r="M17" s="59">
        <v>14</v>
      </c>
      <c r="N17" s="59">
        <v>10</v>
      </c>
      <c r="O17" s="67">
        <v>27.782608695652176</v>
      </c>
      <c r="P17" s="59">
        <v>2</v>
      </c>
      <c r="Q17" s="59">
        <v>11</v>
      </c>
      <c r="R17" s="59">
        <v>10</v>
      </c>
      <c r="S17" s="67">
        <v>23.933333333333334</v>
      </c>
      <c r="T17" s="59">
        <v>10</v>
      </c>
      <c r="U17" s="59">
        <v>12</v>
      </c>
      <c r="V17" s="59">
        <v>8</v>
      </c>
      <c r="W17" s="67">
        <v>26.760416666666668</v>
      </c>
      <c r="X17" s="59">
        <v>18</v>
      </c>
      <c r="Y17" s="59">
        <v>46</v>
      </c>
      <c r="Z17" s="59">
        <v>32</v>
      </c>
      <c r="AA17" s="5"/>
      <c r="AB17" s="5"/>
      <c r="AC17" s="6"/>
      <c r="AD17" s="6"/>
      <c r="AE17" s="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6"/>
      <c r="AT17" s="6"/>
      <c r="AU17" s="6"/>
    </row>
    <row r="18" spans="1:47" ht="21" customHeight="1" x14ac:dyDescent="0.2">
      <c r="A18" s="89"/>
      <c r="B18" s="89"/>
      <c r="C18" s="89" t="s">
        <v>25</v>
      </c>
      <c r="D18" s="89"/>
      <c r="E18" s="89"/>
      <c r="F18" s="89"/>
      <c r="G18" s="52">
        <v>28.013157894736842</v>
      </c>
      <c r="H18" s="59">
        <v>29</v>
      </c>
      <c r="I18" s="59">
        <v>35</v>
      </c>
      <c r="J18" s="59">
        <v>12</v>
      </c>
      <c r="K18" s="67">
        <v>27.975609756097562</v>
      </c>
      <c r="L18" s="59">
        <v>24</v>
      </c>
      <c r="M18" s="59">
        <v>40</v>
      </c>
      <c r="N18" s="59">
        <v>18</v>
      </c>
      <c r="O18" s="67">
        <v>27.263888888888889</v>
      </c>
      <c r="P18" s="59">
        <v>20</v>
      </c>
      <c r="Q18" s="59">
        <v>35</v>
      </c>
      <c r="R18" s="59">
        <v>17</v>
      </c>
      <c r="S18" s="67">
        <v>25.150684931506849</v>
      </c>
      <c r="T18" s="59">
        <v>25</v>
      </c>
      <c r="U18" s="59">
        <v>34</v>
      </c>
      <c r="V18" s="59">
        <v>14</v>
      </c>
      <c r="W18" s="67">
        <v>27.135313531353134</v>
      </c>
      <c r="X18" s="59">
        <v>98</v>
      </c>
      <c r="Y18" s="59">
        <v>144</v>
      </c>
      <c r="Z18" s="59">
        <v>61</v>
      </c>
      <c r="AA18" s="5"/>
      <c r="AB18" s="5"/>
      <c r="AC18" s="6"/>
      <c r="AD18" s="6"/>
      <c r="AE18" s="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  <c r="AT18" s="6"/>
      <c r="AU18" s="6"/>
    </row>
    <row r="19" spans="1:47" ht="21" customHeight="1" x14ac:dyDescent="0.2">
      <c r="A19" s="89" t="s">
        <v>122</v>
      </c>
      <c r="B19" s="89"/>
      <c r="C19" s="89" t="s">
        <v>19</v>
      </c>
      <c r="D19" s="89"/>
      <c r="E19" s="89"/>
      <c r="F19" s="89"/>
      <c r="G19" s="52">
        <v>28.015873015873016</v>
      </c>
      <c r="H19" s="59">
        <v>19</v>
      </c>
      <c r="I19" s="59">
        <v>35</v>
      </c>
      <c r="J19" s="59">
        <v>9</v>
      </c>
      <c r="K19" s="67">
        <v>27.895348837209301</v>
      </c>
      <c r="L19" s="59">
        <v>23</v>
      </c>
      <c r="M19" s="59">
        <v>40</v>
      </c>
      <c r="N19" s="59">
        <v>23</v>
      </c>
      <c r="O19" s="67">
        <v>27.39240506329114</v>
      </c>
      <c r="P19" s="59">
        <v>16</v>
      </c>
      <c r="Q19" s="59">
        <v>37</v>
      </c>
      <c r="R19" s="59">
        <v>26</v>
      </c>
      <c r="S19" s="67">
        <v>24.361702127659573</v>
      </c>
      <c r="T19" s="59">
        <v>32</v>
      </c>
      <c r="U19" s="59">
        <v>41</v>
      </c>
      <c r="V19" s="59">
        <v>21</v>
      </c>
      <c r="W19" s="67">
        <v>26.763975155279503</v>
      </c>
      <c r="X19" s="59">
        <v>90</v>
      </c>
      <c r="Y19" s="59">
        <v>153</v>
      </c>
      <c r="Z19" s="59">
        <v>79</v>
      </c>
      <c r="AA19" s="5"/>
      <c r="AB19" s="5"/>
      <c r="AC19" s="6"/>
      <c r="AD19" s="6"/>
      <c r="AE19" s="6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  <c r="AT19" s="6"/>
      <c r="AU19" s="6"/>
    </row>
    <row r="20" spans="1:47" ht="21" customHeight="1" x14ac:dyDescent="0.2">
      <c r="A20" s="89"/>
      <c r="B20" s="89"/>
      <c r="C20" s="89" t="s">
        <v>123</v>
      </c>
      <c r="D20" s="89"/>
      <c r="E20" s="89"/>
      <c r="F20" s="89"/>
      <c r="G20" s="52">
        <v>28</v>
      </c>
      <c r="H20" s="59">
        <v>13</v>
      </c>
      <c r="I20" s="59">
        <v>14</v>
      </c>
      <c r="J20" s="59">
        <v>6</v>
      </c>
      <c r="K20" s="67">
        <v>28.45945945945946</v>
      </c>
      <c r="L20" s="59">
        <v>10</v>
      </c>
      <c r="M20" s="59">
        <v>19</v>
      </c>
      <c r="N20" s="59">
        <v>8</v>
      </c>
      <c r="O20" s="67">
        <v>27.35</v>
      </c>
      <c r="P20" s="59">
        <v>5</v>
      </c>
      <c r="Q20" s="59">
        <v>11</v>
      </c>
      <c r="R20" s="59">
        <v>4</v>
      </c>
      <c r="S20" s="67">
        <v>25.666666666666668</v>
      </c>
      <c r="T20" s="59">
        <v>5</v>
      </c>
      <c r="U20" s="59">
        <v>6</v>
      </c>
      <c r="V20" s="59">
        <v>4</v>
      </c>
      <c r="W20" s="67">
        <v>27.704761904761906</v>
      </c>
      <c r="X20" s="59">
        <v>33</v>
      </c>
      <c r="Y20" s="59">
        <v>50</v>
      </c>
      <c r="Z20" s="59">
        <v>22</v>
      </c>
      <c r="AA20" s="5"/>
      <c r="AB20" s="5"/>
      <c r="AC20" s="6"/>
      <c r="AD20" s="6"/>
      <c r="AE20" s="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  <c r="AT20" s="6"/>
      <c r="AU20" s="6"/>
    </row>
    <row r="21" spans="1:47" ht="2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5"/>
      <c r="AB21" s="5"/>
      <c r="AC21" s="6"/>
      <c r="AD21" s="6"/>
      <c r="AE21" s="6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6"/>
      <c r="AT21" s="6"/>
      <c r="AU21" s="6"/>
    </row>
    <row r="22" spans="1:47" ht="21" customHeight="1" x14ac:dyDescent="0.2">
      <c r="A22" s="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8" t="s">
        <v>28</v>
      </c>
      <c r="Y22" s="31"/>
      <c r="Z22" s="31"/>
      <c r="AA22" s="5"/>
      <c r="AB22" s="5"/>
      <c r="AC22" s="6"/>
      <c r="AD22" s="6"/>
      <c r="AE22" s="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T22" s="6"/>
      <c r="AU22" s="6"/>
    </row>
    <row r="23" spans="1:47" ht="23.25" customHeight="1" x14ac:dyDescent="0.2">
      <c r="A23" s="82" t="s">
        <v>1</v>
      </c>
      <c r="B23" s="82"/>
      <c r="C23" s="82"/>
      <c r="D23" s="82"/>
      <c r="E23" s="82"/>
      <c r="F23" s="82"/>
      <c r="G23" s="82" t="s">
        <v>29</v>
      </c>
      <c r="H23" s="82"/>
      <c r="I23" s="82" t="s">
        <v>30</v>
      </c>
      <c r="J23" s="82"/>
      <c r="K23" s="82"/>
      <c r="L23" s="82"/>
      <c r="M23" s="82"/>
      <c r="N23" s="82" t="s">
        <v>31</v>
      </c>
      <c r="O23" s="82"/>
      <c r="P23" s="82"/>
      <c r="Q23" s="82" t="s">
        <v>32</v>
      </c>
      <c r="R23" s="82"/>
      <c r="S23" s="82"/>
      <c r="T23" s="82" t="s">
        <v>33</v>
      </c>
      <c r="U23" s="82"/>
      <c r="V23" s="82"/>
      <c r="W23" s="82" t="s">
        <v>34</v>
      </c>
      <c r="X23" s="82"/>
      <c r="Y23" s="11"/>
      <c r="Z23" s="11"/>
      <c r="AC23" s="6"/>
      <c r="AD23" s="6"/>
      <c r="AE23" s="6"/>
      <c r="AG23" s="9"/>
      <c r="AS23" s="6"/>
      <c r="AT23" s="6"/>
      <c r="AU23" s="6"/>
    </row>
    <row r="24" spans="1:47" ht="21" customHeight="1" x14ac:dyDescent="0.2">
      <c r="A24" s="89" t="s">
        <v>35</v>
      </c>
      <c r="B24" s="89"/>
      <c r="C24" s="89" t="s">
        <v>36</v>
      </c>
      <c r="D24" s="89"/>
      <c r="E24" s="89"/>
      <c r="F24" s="89"/>
      <c r="G24" s="130">
        <v>6</v>
      </c>
      <c r="H24" s="132"/>
      <c r="I24" s="78">
        <v>0</v>
      </c>
      <c r="J24" s="90"/>
      <c r="K24" s="90"/>
      <c r="L24" s="90"/>
      <c r="M24" s="79"/>
      <c r="N24" s="78">
        <v>2</v>
      </c>
      <c r="O24" s="90"/>
      <c r="P24" s="79"/>
      <c r="Q24" s="78">
        <v>1</v>
      </c>
      <c r="R24" s="90"/>
      <c r="S24" s="90"/>
      <c r="T24" s="78">
        <v>0</v>
      </c>
      <c r="U24" s="90"/>
      <c r="V24" s="79"/>
      <c r="W24" s="130">
        <v>3</v>
      </c>
      <c r="X24" s="132"/>
      <c r="Y24" s="31"/>
      <c r="Z24" s="31"/>
      <c r="AA24" s="5"/>
      <c r="AB24" s="5"/>
      <c r="AC24" s="6"/>
      <c r="AD24" s="6"/>
      <c r="AE24" s="6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  <c r="AT24" s="6"/>
      <c r="AU24" s="6"/>
    </row>
    <row r="25" spans="1:47" ht="21" customHeight="1" x14ac:dyDescent="0.2">
      <c r="A25" s="89"/>
      <c r="B25" s="89"/>
      <c r="C25" s="89" t="s">
        <v>37</v>
      </c>
      <c r="D25" s="89"/>
      <c r="E25" s="89"/>
      <c r="F25" s="89"/>
      <c r="G25" s="130">
        <v>13</v>
      </c>
      <c r="H25" s="132"/>
      <c r="I25" s="78">
        <v>2</v>
      </c>
      <c r="J25" s="90"/>
      <c r="K25" s="90"/>
      <c r="L25" s="90"/>
      <c r="M25" s="79"/>
      <c r="N25" s="78">
        <v>3</v>
      </c>
      <c r="O25" s="90"/>
      <c r="P25" s="79"/>
      <c r="Q25" s="78">
        <v>4</v>
      </c>
      <c r="R25" s="90"/>
      <c r="S25" s="90"/>
      <c r="T25" s="78">
        <v>0</v>
      </c>
      <c r="U25" s="90"/>
      <c r="V25" s="79"/>
      <c r="W25" s="130">
        <v>7</v>
      </c>
      <c r="X25" s="132"/>
      <c r="Y25" s="31"/>
      <c r="Z25" s="31"/>
      <c r="AA25" s="5"/>
      <c r="AB25" s="5"/>
      <c r="AC25" s="6"/>
      <c r="AD25" s="6"/>
      <c r="AE25" s="6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6"/>
      <c r="AT25" s="6"/>
      <c r="AU25" s="6"/>
    </row>
    <row r="26" spans="1:47" ht="21" customHeight="1" x14ac:dyDescent="0.2">
      <c r="A26" s="89"/>
      <c r="B26" s="89"/>
      <c r="C26" s="89" t="s">
        <v>38</v>
      </c>
      <c r="D26" s="89"/>
      <c r="E26" s="89"/>
      <c r="F26" s="89"/>
      <c r="G26" s="130">
        <v>3</v>
      </c>
      <c r="H26" s="132"/>
      <c r="I26" s="78">
        <v>1</v>
      </c>
      <c r="J26" s="90"/>
      <c r="K26" s="90"/>
      <c r="L26" s="90"/>
      <c r="M26" s="79"/>
      <c r="N26" s="78">
        <v>3</v>
      </c>
      <c r="O26" s="90"/>
      <c r="P26" s="79"/>
      <c r="Q26" s="78">
        <v>1</v>
      </c>
      <c r="R26" s="90"/>
      <c r="S26" s="90"/>
      <c r="T26" s="78">
        <v>0</v>
      </c>
      <c r="U26" s="90"/>
      <c r="V26" s="79"/>
      <c r="W26" s="130">
        <v>3</v>
      </c>
      <c r="X26" s="132"/>
      <c r="Y26" s="31"/>
      <c r="Z26" s="31"/>
      <c r="AA26" s="5"/>
      <c r="AB26" s="5"/>
      <c r="AC26" s="6"/>
      <c r="AD26" s="6"/>
      <c r="AE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6"/>
      <c r="AT26" s="6"/>
      <c r="AU26" s="6"/>
    </row>
  </sheetData>
  <mergeCells count="68">
    <mergeCell ref="W1:Z1"/>
    <mergeCell ref="W26:X26"/>
    <mergeCell ref="C26:F26"/>
    <mergeCell ref="G26:H26"/>
    <mergeCell ref="I26:M26"/>
    <mergeCell ref="N26:P26"/>
    <mergeCell ref="Q26:S26"/>
    <mergeCell ref="T26:V26"/>
    <mergeCell ref="G25:H25"/>
    <mergeCell ref="I25:M25"/>
    <mergeCell ref="N25:P25"/>
    <mergeCell ref="Q25:S25"/>
    <mergeCell ref="T25:V25"/>
    <mergeCell ref="W25:X25"/>
    <mergeCell ref="W23:X23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T23:V23"/>
    <mergeCell ref="A24:B26"/>
    <mergeCell ref="C24:F24"/>
    <mergeCell ref="G24:H24"/>
    <mergeCell ref="I24:M24"/>
    <mergeCell ref="N24:P24"/>
    <mergeCell ref="A16:B18"/>
    <mergeCell ref="C16:F16"/>
    <mergeCell ref="C17:F17"/>
    <mergeCell ref="C18:F18"/>
    <mergeCell ref="A19:B20"/>
    <mergeCell ref="C19:F19"/>
    <mergeCell ref="C20:F20"/>
    <mergeCell ref="A12:B13"/>
    <mergeCell ref="C12:F12"/>
    <mergeCell ref="C13:F13"/>
    <mergeCell ref="A14:B15"/>
    <mergeCell ref="C14:F14"/>
    <mergeCell ref="C15:F15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</mergeCells>
  <phoneticPr fontId="4"/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300" verticalDpi="300" r:id="rId1"/>
  <headerFooter>
    <oddHeader>&amp;R&amp;12集計表２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16" sqref="A16:XFD16"/>
    </sheetView>
  </sheetViews>
  <sheetFormatPr defaultColWidth="9.36328125" defaultRowHeight="13" x14ac:dyDescent="0.2"/>
  <cols>
    <col min="1" max="6" width="8.26953125" style="12" customWidth="1"/>
    <col min="7" max="7" width="11.54296875" style="12" customWidth="1"/>
    <col min="8" max="10" width="6.08984375" style="12" customWidth="1"/>
    <col min="11" max="11" width="11.54296875" style="12" customWidth="1"/>
    <col min="12" max="14" width="5.54296875" style="12" customWidth="1"/>
    <col min="15" max="15" width="11.54296875" style="12" customWidth="1"/>
    <col min="16" max="18" width="5.54296875" style="12" customWidth="1"/>
    <col min="19" max="19" width="11.54296875" style="12" customWidth="1"/>
    <col min="20" max="22" width="5.54296875" style="12" customWidth="1"/>
    <col min="23" max="23" width="11.54296875" style="12" customWidth="1"/>
    <col min="24" max="26" width="5.54296875" style="12" customWidth="1"/>
    <col min="27" max="27" width="8.26953125" style="12" customWidth="1"/>
    <col min="28" max="16384" width="9.36328125" style="12"/>
  </cols>
  <sheetData>
    <row r="1" spans="1:47" ht="24" customHeight="1" x14ac:dyDescent="0.2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6" t="s">
        <v>83</v>
      </c>
      <c r="X1" s="127"/>
      <c r="Y1" s="127"/>
      <c r="Z1" s="127"/>
    </row>
    <row r="2" spans="1:47" ht="21" customHeight="1" x14ac:dyDescent="0.2">
      <c r="A2" s="91" t="s">
        <v>1</v>
      </c>
      <c r="B2" s="92"/>
      <c r="C2" s="92"/>
      <c r="D2" s="92"/>
      <c r="E2" s="92"/>
      <c r="F2" s="93"/>
      <c r="G2" s="78" t="s">
        <v>2</v>
      </c>
      <c r="H2" s="90"/>
      <c r="I2" s="90"/>
      <c r="J2" s="79"/>
      <c r="K2" s="78" t="s">
        <v>3</v>
      </c>
      <c r="L2" s="90"/>
      <c r="M2" s="90"/>
      <c r="N2" s="79"/>
      <c r="O2" s="78" t="s">
        <v>4</v>
      </c>
      <c r="P2" s="90"/>
      <c r="Q2" s="90"/>
      <c r="R2" s="79"/>
      <c r="S2" s="78" t="s">
        <v>5</v>
      </c>
      <c r="T2" s="90"/>
      <c r="U2" s="90"/>
      <c r="V2" s="79"/>
      <c r="W2" s="78" t="s">
        <v>6</v>
      </c>
      <c r="X2" s="90"/>
      <c r="Y2" s="90"/>
      <c r="Z2" s="79"/>
    </row>
    <row r="3" spans="1:47" ht="54" customHeight="1" x14ac:dyDescent="0.2">
      <c r="A3" s="94"/>
      <c r="B3" s="95"/>
      <c r="C3" s="95"/>
      <c r="D3" s="95"/>
      <c r="E3" s="95"/>
      <c r="F3" s="96"/>
      <c r="G3" s="97" t="s">
        <v>7</v>
      </c>
      <c r="H3" s="80" t="s">
        <v>8</v>
      </c>
      <c r="I3" s="81"/>
      <c r="J3" s="99"/>
      <c r="K3" s="97" t="s">
        <v>7</v>
      </c>
      <c r="L3" s="80" t="s">
        <v>8</v>
      </c>
      <c r="M3" s="81"/>
      <c r="N3" s="99"/>
      <c r="O3" s="97" t="s">
        <v>7</v>
      </c>
      <c r="P3" s="80" t="s">
        <v>8</v>
      </c>
      <c r="Q3" s="81"/>
      <c r="R3" s="99"/>
      <c r="S3" s="97" t="s">
        <v>7</v>
      </c>
      <c r="T3" s="80" t="s">
        <v>8</v>
      </c>
      <c r="U3" s="81"/>
      <c r="V3" s="99"/>
      <c r="W3" s="97" t="s">
        <v>7</v>
      </c>
      <c r="X3" s="80" t="s">
        <v>8</v>
      </c>
      <c r="Y3" s="81"/>
      <c r="Z3" s="99"/>
      <c r="AA3" s="4"/>
      <c r="AB3" s="5"/>
      <c r="AC3" s="6"/>
      <c r="AD3" s="6"/>
      <c r="AE3" s="6"/>
      <c r="AG3" s="4"/>
      <c r="AH3" s="5"/>
      <c r="AI3" s="4"/>
      <c r="AJ3" s="5"/>
      <c r="AK3" s="4"/>
      <c r="AL3" s="5"/>
      <c r="AM3" s="4"/>
      <c r="AN3" s="5"/>
      <c r="AO3" s="4"/>
      <c r="AP3" s="5"/>
      <c r="AQ3" s="4"/>
      <c r="AR3" s="5"/>
      <c r="AS3" s="6"/>
      <c r="AT3" s="6"/>
      <c r="AU3" s="6"/>
    </row>
    <row r="4" spans="1:47" ht="21" customHeight="1" x14ac:dyDescent="0.2">
      <c r="A4" s="130"/>
      <c r="B4" s="131"/>
      <c r="C4" s="131"/>
      <c r="D4" s="131"/>
      <c r="E4" s="131"/>
      <c r="F4" s="132"/>
      <c r="G4" s="128"/>
      <c r="H4" s="60">
        <v>0</v>
      </c>
      <c r="I4" s="60">
        <v>1</v>
      </c>
      <c r="J4" s="60">
        <v>2</v>
      </c>
      <c r="K4" s="128"/>
      <c r="L4" s="60">
        <v>0</v>
      </c>
      <c r="M4" s="60">
        <v>1</v>
      </c>
      <c r="N4" s="60">
        <v>2</v>
      </c>
      <c r="O4" s="128"/>
      <c r="P4" s="60">
        <v>0</v>
      </c>
      <c r="Q4" s="60">
        <v>1</v>
      </c>
      <c r="R4" s="60">
        <v>2</v>
      </c>
      <c r="S4" s="128"/>
      <c r="T4" s="60">
        <v>0</v>
      </c>
      <c r="U4" s="60">
        <v>1</v>
      </c>
      <c r="V4" s="60">
        <v>2</v>
      </c>
      <c r="W4" s="128"/>
      <c r="X4" s="60">
        <v>0</v>
      </c>
      <c r="Y4" s="60">
        <v>1</v>
      </c>
      <c r="Z4" s="60">
        <v>2</v>
      </c>
      <c r="AA4" s="4"/>
      <c r="AB4" s="5"/>
      <c r="AC4" s="6"/>
      <c r="AD4" s="6"/>
      <c r="AE4" s="6"/>
      <c r="AG4" s="4"/>
      <c r="AH4" s="5"/>
      <c r="AI4" s="4"/>
      <c r="AJ4" s="5"/>
      <c r="AK4" s="4"/>
      <c r="AL4" s="5"/>
      <c r="AM4" s="4"/>
      <c r="AN4" s="5"/>
      <c r="AO4" s="4"/>
      <c r="AP4" s="5"/>
      <c r="AQ4" s="4"/>
      <c r="AR4" s="5"/>
      <c r="AS4" s="6"/>
      <c r="AT4" s="6"/>
      <c r="AU4" s="6"/>
    </row>
    <row r="5" spans="1:47" ht="21" customHeight="1" x14ac:dyDescent="0.2">
      <c r="A5" s="89" t="s">
        <v>9</v>
      </c>
      <c r="B5" s="89"/>
      <c r="C5" s="89" t="s">
        <v>10</v>
      </c>
      <c r="D5" s="89"/>
      <c r="E5" s="89"/>
      <c r="F5" s="89"/>
      <c r="G5" s="10">
        <v>0</v>
      </c>
      <c r="H5" s="59">
        <v>0</v>
      </c>
      <c r="I5" s="59">
        <v>0</v>
      </c>
      <c r="J5" s="59">
        <v>0</v>
      </c>
      <c r="K5" s="68">
        <v>0</v>
      </c>
      <c r="L5" s="69">
        <v>0</v>
      </c>
      <c r="M5" s="69">
        <v>0</v>
      </c>
      <c r="N5" s="69">
        <v>0</v>
      </c>
      <c r="O5" s="68">
        <v>0</v>
      </c>
      <c r="P5" s="69">
        <v>0</v>
      </c>
      <c r="Q5" s="69">
        <v>0</v>
      </c>
      <c r="R5" s="69">
        <v>0</v>
      </c>
      <c r="S5" s="70">
        <v>0</v>
      </c>
      <c r="T5" s="69">
        <v>0</v>
      </c>
      <c r="U5" s="69">
        <v>0</v>
      </c>
      <c r="V5" s="69">
        <v>0</v>
      </c>
      <c r="W5" s="71">
        <v>0</v>
      </c>
      <c r="X5" s="59">
        <f>SUM(H5,L5,P5,T5)</f>
        <v>0</v>
      </c>
      <c r="Y5" s="59">
        <f t="shared" ref="Y5:Z20" si="0">SUM(I5,M5,Q5,U5)</f>
        <v>0</v>
      </c>
      <c r="Z5" s="59">
        <f t="shared" si="0"/>
        <v>0</v>
      </c>
      <c r="AA5" s="5"/>
      <c r="AB5" s="5"/>
      <c r="AC5" s="6"/>
      <c r="AD5" s="6"/>
      <c r="AE5" s="6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  <c r="AT5" s="6"/>
      <c r="AU5" s="6"/>
    </row>
    <row r="6" spans="1:47" ht="21" customHeight="1" x14ac:dyDescent="0.2">
      <c r="A6" s="89"/>
      <c r="B6" s="89"/>
      <c r="C6" s="89" t="s">
        <v>11</v>
      </c>
      <c r="D6" s="89"/>
      <c r="E6" s="89"/>
      <c r="F6" s="89"/>
      <c r="G6" s="10">
        <v>29</v>
      </c>
      <c r="H6" s="59">
        <v>3</v>
      </c>
      <c r="I6" s="59">
        <v>2</v>
      </c>
      <c r="J6" s="59">
        <v>0</v>
      </c>
      <c r="K6" s="68">
        <v>27</v>
      </c>
      <c r="L6" s="69">
        <v>1</v>
      </c>
      <c r="M6" s="69">
        <v>0</v>
      </c>
      <c r="N6" s="69">
        <v>0</v>
      </c>
      <c r="O6" s="68">
        <v>27.25</v>
      </c>
      <c r="P6" s="69">
        <v>2</v>
      </c>
      <c r="Q6" s="69">
        <v>1</v>
      </c>
      <c r="R6" s="69">
        <v>1</v>
      </c>
      <c r="S6" s="70">
        <v>28</v>
      </c>
      <c r="T6" s="69">
        <v>3</v>
      </c>
      <c r="U6" s="69">
        <v>2</v>
      </c>
      <c r="V6" s="69">
        <v>4</v>
      </c>
      <c r="W6" s="71">
        <v>28.05</v>
      </c>
      <c r="X6" s="59">
        <f t="shared" ref="X6:X20" si="1">SUM(H6,L6,P6,T6)</f>
        <v>9</v>
      </c>
      <c r="Y6" s="59">
        <f t="shared" si="0"/>
        <v>5</v>
      </c>
      <c r="Z6" s="59">
        <f t="shared" si="0"/>
        <v>5</v>
      </c>
      <c r="AA6" s="5"/>
      <c r="AB6" s="5"/>
      <c r="AC6" s="6"/>
      <c r="AD6" s="6"/>
      <c r="AE6" s="6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6"/>
      <c r="AU6" s="6"/>
    </row>
    <row r="7" spans="1:47" ht="21" customHeight="1" x14ac:dyDescent="0.2">
      <c r="A7" s="89"/>
      <c r="B7" s="89"/>
      <c r="C7" s="89" t="s">
        <v>12</v>
      </c>
      <c r="D7" s="89"/>
      <c r="E7" s="89"/>
      <c r="F7" s="89"/>
      <c r="G7" s="10">
        <v>28.93</v>
      </c>
      <c r="H7" s="59">
        <v>19</v>
      </c>
      <c r="I7" s="59">
        <v>9</v>
      </c>
      <c r="J7" s="59">
        <v>4</v>
      </c>
      <c r="K7" s="68">
        <v>28.21</v>
      </c>
      <c r="L7" s="69">
        <v>7</v>
      </c>
      <c r="M7" s="69">
        <v>10</v>
      </c>
      <c r="N7" s="69">
        <v>2</v>
      </c>
      <c r="O7" s="68">
        <v>27.88</v>
      </c>
      <c r="P7" s="69">
        <v>3</v>
      </c>
      <c r="Q7" s="69">
        <v>10</v>
      </c>
      <c r="R7" s="69">
        <v>5</v>
      </c>
      <c r="S7" s="70">
        <v>24.6</v>
      </c>
      <c r="T7" s="69">
        <v>9</v>
      </c>
      <c r="U7" s="69">
        <v>12</v>
      </c>
      <c r="V7" s="69">
        <v>4</v>
      </c>
      <c r="W7" s="71">
        <v>27.4</v>
      </c>
      <c r="X7" s="59">
        <f t="shared" si="1"/>
        <v>38</v>
      </c>
      <c r="Y7" s="59">
        <f t="shared" si="0"/>
        <v>41</v>
      </c>
      <c r="Z7" s="59">
        <f t="shared" si="0"/>
        <v>15</v>
      </c>
      <c r="AA7" s="5"/>
      <c r="AB7" s="5"/>
      <c r="AC7" s="6"/>
      <c r="AD7" s="6"/>
      <c r="AE7" s="6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  <c r="AT7" s="6"/>
      <c r="AU7" s="6"/>
    </row>
    <row r="8" spans="1:47" ht="21" customHeight="1" x14ac:dyDescent="0.2">
      <c r="A8" s="89"/>
      <c r="B8" s="89"/>
      <c r="C8" s="89" t="s">
        <v>13</v>
      </c>
      <c r="D8" s="89"/>
      <c r="E8" s="89"/>
      <c r="F8" s="89"/>
      <c r="G8" s="10">
        <v>28.71</v>
      </c>
      <c r="H8" s="59">
        <v>8</v>
      </c>
      <c r="I8" s="59">
        <v>4</v>
      </c>
      <c r="J8" s="59">
        <v>2</v>
      </c>
      <c r="K8" s="68">
        <v>27.66</v>
      </c>
      <c r="L8" s="69">
        <v>5</v>
      </c>
      <c r="M8" s="69">
        <v>4</v>
      </c>
      <c r="N8" s="69">
        <v>3</v>
      </c>
      <c r="O8" s="68">
        <v>27.12</v>
      </c>
      <c r="P8" s="69">
        <v>3</v>
      </c>
      <c r="Q8" s="69">
        <v>2</v>
      </c>
      <c r="R8" s="69">
        <v>3</v>
      </c>
      <c r="S8" s="70">
        <v>25.2</v>
      </c>
      <c r="T8" s="69">
        <v>8</v>
      </c>
      <c r="U8" s="69">
        <v>8</v>
      </c>
      <c r="V8" s="69">
        <v>2</v>
      </c>
      <c r="W8" s="71">
        <v>27</v>
      </c>
      <c r="X8" s="59">
        <f t="shared" si="1"/>
        <v>24</v>
      </c>
      <c r="Y8" s="59">
        <f t="shared" si="0"/>
        <v>18</v>
      </c>
      <c r="Z8" s="59">
        <f t="shared" si="0"/>
        <v>10</v>
      </c>
      <c r="AA8" s="5"/>
      <c r="AB8" s="5"/>
      <c r="AC8" s="6"/>
      <c r="AD8" s="6"/>
      <c r="AE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6"/>
      <c r="AU8" s="6"/>
    </row>
    <row r="9" spans="1:47" ht="21" customHeight="1" x14ac:dyDescent="0.2">
      <c r="A9" s="129" t="s">
        <v>14</v>
      </c>
      <c r="B9" s="129"/>
      <c r="C9" s="89" t="s">
        <v>15</v>
      </c>
      <c r="D9" s="89"/>
      <c r="E9" s="89"/>
      <c r="F9" s="89"/>
      <c r="G9" s="10">
        <v>30.4</v>
      </c>
      <c r="H9" s="59">
        <v>2</v>
      </c>
      <c r="I9" s="59">
        <v>4</v>
      </c>
      <c r="J9" s="59">
        <v>3</v>
      </c>
      <c r="K9" s="68">
        <v>28.08</v>
      </c>
      <c r="L9" s="69">
        <v>4</v>
      </c>
      <c r="M9" s="69">
        <v>3</v>
      </c>
      <c r="N9" s="69">
        <v>5</v>
      </c>
      <c r="O9" s="68">
        <v>27.83</v>
      </c>
      <c r="P9" s="69">
        <v>0</v>
      </c>
      <c r="Q9" s="69">
        <v>3</v>
      </c>
      <c r="R9" s="69">
        <v>3</v>
      </c>
      <c r="S9" s="70">
        <v>22.6</v>
      </c>
      <c r="T9" s="69">
        <v>10</v>
      </c>
      <c r="U9" s="69">
        <v>5</v>
      </c>
      <c r="V9" s="69">
        <v>1</v>
      </c>
      <c r="W9" s="71">
        <v>26.51</v>
      </c>
      <c r="X9" s="59">
        <f t="shared" si="1"/>
        <v>16</v>
      </c>
      <c r="Y9" s="59">
        <f t="shared" si="0"/>
        <v>15</v>
      </c>
      <c r="Z9" s="59">
        <f t="shared" si="0"/>
        <v>12</v>
      </c>
      <c r="AA9" s="5"/>
      <c r="AB9" s="5"/>
      <c r="AC9" s="6"/>
      <c r="AD9" s="6"/>
      <c r="AE9" s="6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T9" s="6"/>
      <c r="AU9" s="6"/>
    </row>
    <row r="10" spans="1:47" ht="21" customHeight="1" x14ac:dyDescent="0.2">
      <c r="A10" s="129"/>
      <c r="B10" s="129"/>
      <c r="C10" s="89" t="s">
        <v>16</v>
      </c>
      <c r="D10" s="89"/>
      <c r="E10" s="89"/>
      <c r="F10" s="89"/>
      <c r="G10" s="10">
        <v>28.53</v>
      </c>
      <c r="H10" s="59">
        <v>22</v>
      </c>
      <c r="I10" s="59">
        <v>8</v>
      </c>
      <c r="J10" s="59">
        <v>2</v>
      </c>
      <c r="K10" s="68">
        <v>27.5</v>
      </c>
      <c r="L10" s="69">
        <v>4</v>
      </c>
      <c r="M10" s="69">
        <v>8</v>
      </c>
      <c r="N10" s="69">
        <v>0</v>
      </c>
      <c r="O10" s="68">
        <v>27.05</v>
      </c>
      <c r="P10" s="69">
        <v>7</v>
      </c>
      <c r="Q10" s="69">
        <v>8</v>
      </c>
      <c r="R10" s="69">
        <v>2</v>
      </c>
      <c r="S10" s="70">
        <v>26.7</v>
      </c>
      <c r="T10" s="69">
        <v>2</v>
      </c>
      <c r="U10" s="69">
        <v>8</v>
      </c>
      <c r="V10" s="69">
        <v>4</v>
      </c>
      <c r="W10" s="71">
        <v>27.69</v>
      </c>
      <c r="X10" s="59">
        <f t="shared" si="1"/>
        <v>35</v>
      </c>
      <c r="Y10" s="59">
        <f t="shared" si="0"/>
        <v>32</v>
      </c>
      <c r="Z10" s="59">
        <f t="shared" si="0"/>
        <v>8</v>
      </c>
      <c r="AA10" s="5"/>
      <c r="AB10" s="5"/>
      <c r="AC10" s="6"/>
      <c r="AD10" s="6"/>
      <c r="AE10" s="6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/>
      <c r="AT10" s="6"/>
      <c r="AU10" s="6"/>
    </row>
    <row r="11" spans="1:47" ht="21" customHeight="1" x14ac:dyDescent="0.2">
      <c r="A11" s="129"/>
      <c r="B11" s="129"/>
      <c r="C11" s="89" t="s">
        <v>17</v>
      </c>
      <c r="D11" s="89"/>
      <c r="E11" s="89"/>
      <c r="F11" s="89"/>
      <c r="G11" s="10">
        <v>28.6</v>
      </c>
      <c r="H11" s="59">
        <v>6</v>
      </c>
      <c r="I11" s="59">
        <v>3</v>
      </c>
      <c r="J11" s="59">
        <v>1</v>
      </c>
      <c r="K11" s="68">
        <v>28.5</v>
      </c>
      <c r="L11" s="69">
        <v>5</v>
      </c>
      <c r="M11" s="69">
        <v>3</v>
      </c>
      <c r="N11" s="69">
        <v>0</v>
      </c>
      <c r="O11" s="68">
        <v>28.71</v>
      </c>
      <c r="P11" s="69">
        <v>1</v>
      </c>
      <c r="Q11" s="69">
        <v>2</v>
      </c>
      <c r="R11" s="69">
        <v>4</v>
      </c>
      <c r="S11" s="70">
        <v>27</v>
      </c>
      <c r="T11" s="69">
        <v>8</v>
      </c>
      <c r="U11" s="69">
        <v>8</v>
      </c>
      <c r="V11" s="69">
        <v>5</v>
      </c>
      <c r="W11" s="71">
        <v>27.89</v>
      </c>
      <c r="X11" s="59">
        <f t="shared" si="1"/>
        <v>20</v>
      </c>
      <c r="Y11" s="59">
        <f t="shared" si="0"/>
        <v>16</v>
      </c>
      <c r="Z11" s="59">
        <f t="shared" si="0"/>
        <v>10</v>
      </c>
      <c r="AA11" s="5"/>
      <c r="AB11" s="5"/>
      <c r="AC11" s="6"/>
      <c r="AD11" s="6"/>
      <c r="AE11" s="6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6"/>
      <c r="AT11" s="6"/>
      <c r="AU11" s="6"/>
    </row>
    <row r="12" spans="1:47" ht="21" customHeight="1" x14ac:dyDescent="0.2">
      <c r="A12" s="89" t="s">
        <v>18</v>
      </c>
      <c r="B12" s="89"/>
      <c r="C12" s="89" t="s">
        <v>86</v>
      </c>
      <c r="D12" s="89"/>
      <c r="E12" s="89"/>
      <c r="F12" s="89"/>
      <c r="G12" s="10">
        <v>29.34</v>
      </c>
      <c r="H12" s="59">
        <v>13</v>
      </c>
      <c r="I12" s="59">
        <v>6</v>
      </c>
      <c r="J12" s="59">
        <v>4</v>
      </c>
      <c r="K12" s="68">
        <v>28</v>
      </c>
      <c r="L12" s="69">
        <v>4</v>
      </c>
      <c r="M12" s="69">
        <v>6</v>
      </c>
      <c r="N12" s="69">
        <v>5</v>
      </c>
      <c r="O12" s="68">
        <v>27.81</v>
      </c>
      <c r="P12" s="69">
        <v>5</v>
      </c>
      <c r="Q12" s="69">
        <v>4</v>
      </c>
      <c r="R12" s="69">
        <v>2</v>
      </c>
      <c r="S12" s="70">
        <v>23.8</v>
      </c>
      <c r="T12" s="69">
        <v>9</v>
      </c>
      <c r="U12" s="69">
        <v>13</v>
      </c>
      <c r="V12" s="69">
        <v>4</v>
      </c>
      <c r="W12" s="71">
        <v>26.92</v>
      </c>
      <c r="X12" s="59">
        <f t="shared" si="1"/>
        <v>31</v>
      </c>
      <c r="Y12" s="59">
        <f t="shared" si="0"/>
        <v>29</v>
      </c>
      <c r="Z12" s="59">
        <f t="shared" si="0"/>
        <v>15</v>
      </c>
      <c r="AA12" s="5"/>
      <c r="AB12" s="5"/>
      <c r="AC12" s="6"/>
      <c r="AD12" s="6"/>
      <c r="AE12" s="6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"/>
      <c r="AT12" s="6"/>
      <c r="AU12" s="6"/>
    </row>
    <row r="13" spans="1:47" ht="21" customHeight="1" x14ac:dyDescent="0.2">
      <c r="A13" s="89"/>
      <c r="B13" s="89"/>
      <c r="C13" s="89" t="s">
        <v>124</v>
      </c>
      <c r="D13" s="89"/>
      <c r="E13" s="89"/>
      <c r="F13" s="89"/>
      <c r="G13" s="10">
        <v>28.46</v>
      </c>
      <c r="H13" s="59">
        <v>15</v>
      </c>
      <c r="I13" s="59">
        <v>9</v>
      </c>
      <c r="J13" s="59">
        <v>2</v>
      </c>
      <c r="K13" s="68">
        <v>27.94</v>
      </c>
      <c r="L13" s="69">
        <v>9</v>
      </c>
      <c r="M13" s="69">
        <v>8</v>
      </c>
      <c r="N13" s="69">
        <v>0</v>
      </c>
      <c r="O13" s="68">
        <v>27.44</v>
      </c>
      <c r="P13" s="69">
        <v>3</v>
      </c>
      <c r="Q13" s="69">
        <v>8</v>
      </c>
      <c r="R13" s="69">
        <v>7</v>
      </c>
      <c r="S13" s="70">
        <v>26.5</v>
      </c>
      <c r="T13" s="69">
        <v>10</v>
      </c>
      <c r="U13" s="69">
        <v>7</v>
      </c>
      <c r="V13" s="69">
        <v>4</v>
      </c>
      <c r="W13" s="71">
        <v>27.63</v>
      </c>
      <c r="X13" s="59">
        <f t="shared" si="1"/>
        <v>37</v>
      </c>
      <c r="Y13" s="59">
        <f t="shared" si="0"/>
        <v>32</v>
      </c>
      <c r="Z13" s="59">
        <f t="shared" si="0"/>
        <v>13</v>
      </c>
      <c r="AA13" s="5"/>
      <c r="AB13" s="5"/>
      <c r="AC13" s="6"/>
      <c r="AD13" s="6"/>
      <c r="AE13" s="6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6"/>
      <c r="AT13" s="6"/>
      <c r="AU13" s="6"/>
    </row>
    <row r="14" spans="1:47" ht="21" customHeight="1" x14ac:dyDescent="0.2">
      <c r="A14" s="89" t="s">
        <v>21</v>
      </c>
      <c r="B14" s="89"/>
      <c r="C14" s="89" t="s">
        <v>125</v>
      </c>
      <c r="D14" s="89"/>
      <c r="E14" s="89"/>
      <c r="F14" s="89"/>
      <c r="G14" s="10">
        <v>28.95</v>
      </c>
      <c r="H14" s="59">
        <v>14</v>
      </c>
      <c r="I14" s="59">
        <v>6</v>
      </c>
      <c r="J14" s="59">
        <v>3</v>
      </c>
      <c r="K14" s="68">
        <v>27.93</v>
      </c>
      <c r="L14" s="69">
        <v>4</v>
      </c>
      <c r="M14" s="69">
        <v>6</v>
      </c>
      <c r="N14" s="69">
        <v>5</v>
      </c>
      <c r="O14" s="68">
        <v>27.63</v>
      </c>
      <c r="P14" s="69">
        <v>5</v>
      </c>
      <c r="Q14" s="69">
        <v>5</v>
      </c>
      <c r="R14" s="69">
        <v>1</v>
      </c>
      <c r="S14" s="70">
        <v>23.6</v>
      </c>
      <c r="T14" s="69">
        <v>10</v>
      </c>
      <c r="U14" s="69">
        <v>11</v>
      </c>
      <c r="V14" s="69">
        <v>6</v>
      </c>
      <c r="W14" s="71">
        <v>26.65</v>
      </c>
      <c r="X14" s="59">
        <f t="shared" si="1"/>
        <v>33</v>
      </c>
      <c r="Y14" s="59">
        <f t="shared" si="0"/>
        <v>28</v>
      </c>
      <c r="Z14" s="59">
        <f t="shared" si="0"/>
        <v>15</v>
      </c>
      <c r="AA14" s="5"/>
      <c r="AB14" s="5"/>
      <c r="AC14" s="6"/>
      <c r="AD14" s="6"/>
      <c r="AE14" s="6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/>
      <c r="AT14" s="6"/>
      <c r="AU14" s="6"/>
    </row>
    <row r="15" spans="1:47" ht="21" customHeight="1" x14ac:dyDescent="0.2">
      <c r="A15" s="89"/>
      <c r="B15" s="89"/>
      <c r="C15" s="89" t="s">
        <v>20</v>
      </c>
      <c r="D15" s="89"/>
      <c r="E15" s="89"/>
      <c r="F15" s="89"/>
      <c r="G15" s="10">
        <v>28.52</v>
      </c>
      <c r="H15" s="59">
        <v>12</v>
      </c>
      <c r="I15" s="59">
        <v>4</v>
      </c>
      <c r="J15" s="59">
        <v>3</v>
      </c>
      <c r="K15" s="68">
        <v>27.72</v>
      </c>
      <c r="L15" s="69">
        <v>7</v>
      </c>
      <c r="M15" s="69">
        <v>4</v>
      </c>
      <c r="N15" s="69">
        <v>0</v>
      </c>
      <c r="O15" s="68">
        <v>28</v>
      </c>
      <c r="P15" s="69">
        <v>1</v>
      </c>
      <c r="Q15" s="69">
        <v>3</v>
      </c>
      <c r="R15" s="69">
        <v>4</v>
      </c>
      <c r="S15" s="70">
        <v>27.7</v>
      </c>
      <c r="T15" s="69">
        <v>8</v>
      </c>
      <c r="U15" s="69">
        <v>8</v>
      </c>
      <c r="V15" s="69">
        <v>2</v>
      </c>
      <c r="W15" s="71">
        <v>28.04</v>
      </c>
      <c r="X15" s="59">
        <f t="shared" si="1"/>
        <v>28</v>
      </c>
      <c r="Y15" s="59">
        <f t="shared" si="0"/>
        <v>19</v>
      </c>
      <c r="Z15" s="59">
        <f t="shared" si="0"/>
        <v>9</v>
      </c>
      <c r="AA15" s="5"/>
      <c r="AB15" s="5"/>
      <c r="AC15" s="6"/>
      <c r="AD15" s="6"/>
      <c r="AE15" s="6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"/>
      <c r="AT15" s="6"/>
      <c r="AU15" s="6"/>
    </row>
    <row r="16" spans="1:47" ht="21" customHeight="1" x14ac:dyDescent="0.2">
      <c r="A16" s="89" t="s">
        <v>126</v>
      </c>
      <c r="B16" s="89"/>
      <c r="C16" s="89" t="s">
        <v>23</v>
      </c>
      <c r="D16" s="89"/>
      <c r="E16" s="89"/>
      <c r="F16" s="89"/>
      <c r="G16" s="10">
        <v>29.5</v>
      </c>
      <c r="H16" s="59">
        <v>3</v>
      </c>
      <c r="I16" s="59">
        <v>1</v>
      </c>
      <c r="J16" s="59">
        <v>0</v>
      </c>
      <c r="K16" s="68">
        <v>28</v>
      </c>
      <c r="L16" s="69">
        <v>1</v>
      </c>
      <c r="M16" s="69">
        <v>3</v>
      </c>
      <c r="N16" s="69">
        <v>1</v>
      </c>
      <c r="O16" s="68">
        <v>0</v>
      </c>
      <c r="P16" s="69">
        <v>0</v>
      </c>
      <c r="Q16" s="69">
        <v>0</v>
      </c>
      <c r="R16" s="69">
        <v>0</v>
      </c>
      <c r="S16" s="70">
        <v>22</v>
      </c>
      <c r="T16" s="69">
        <v>0</v>
      </c>
      <c r="U16" s="69">
        <v>1</v>
      </c>
      <c r="V16" s="69">
        <v>0</v>
      </c>
      <c r="W16" s="71">
        <v>28</v>
      </c>
      <c r="X16" s="59">
        <f t="shared" si="1"/>
        <v>4</v>
      </c>
      <c r="Y16" s="59">
        <f t="shared" si="0"/>
        <v>5</v>
      </c>
      <c r="Z16" s="59">
        <f t="shared" si="0"/>
        <v>1</v>
      </c>
      <c r="AA16" s="5"/>
      <c r="AB16" s="5"/>
      <c r="AC16" s="6"/>
      <c r="AD16" s="6"/>
      <c r="AE16" s="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6"/>
      <c r="AT16" s="6"/>
      <c r="AU16" s="6"/>
    </row>
    <row r="17" spans="1:47" ht="21" customHeight="1" x14ac:dyDescent="0.2">
      <c r="A17" s="89"/>
      <c r="B17" s="89"/>
      <c r="C17" s="89" t="s">
        <v>24</v>
      </c>
      <c r="D17" s="89"/>
      <c r="E17" s="89"/>
      <c r="F17" s="89"/>
      <c r="G17" s="10">
        <v>29.27</v>
      </c>
      <c r="H17" s="59">
        <v>5</v>
      </c>
      <c r="I17" s="59">
        <v>4</v>
      </c>
      <c r="J17" s="59">
        <v>2</v>
      </c>
      <c r="K17" s="68">
        <v>27.83</v>
      </c>
      <c r="L17" s="69">
        <v>1</v>
      </c>
      <c r="M17" s="69">
        <v>3</v>
      </c>
      <c r="N17" s="69">
        <v>2</v>
      </c>
      <c r="O17" s="68">
        <v>26.75</v>
      </c>
      <c r="P17" s="69">
        <v>1</v>
      </c>
      <c r="Q17" s="69">
        <v>2</v>
      </c>
      <c r="R17" s="69">
        <v>1</v>
      </c>
      <c r="S17" s="70">
        <v>24.5</v>
      </c>
      <c r="T17" s="69">
        <v>6</v>
      </c>
      <c r="U17" s="69">
        <v>3</v>
      </c>
      <c r="V17" s="69">
        <v>4</v>
      </c>
      <c r="W17" s="71">
        <v>26.88</v>
      </c>
      <c r="X17" s="59">
        <f t="shared" si="1"/>
        <v>13</v>
      </c>
      <c r="Y17" s="59">
        <f t="shared" si="0"/>
        <v>12</v>
      </c>
      <c r="Z17" s="59">
        <f t="shared" si="0"/>
        <v>9</v>
      </c>
      <c r="AA17" s="5"/>
      <c r="AB17" s="5"/>
      <c r="AC17" s="6"/>
      <c r="AD17" s="6"/>
      <c r="AE17" s="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6"/>
      <c r="AT17" s="6"/>
      <c r="AU17" s="6"/>
    </row>
    <row r="18" spans="1:47" ht="21" customHeight="1" x14ac:dyDescent="0.2">
      <c r="A18" s="89"/>
      <c r="B18" s="89"/>
      <c r="C18" s="89" t="s">
        <v>25</v>
      </c>
      <c r="D18" s="89"/>
      <c r="E18" s="89"/>
      <c r="F18" s="89"/>
      <c r="G18" s="10">
        <v>28.69</v>
      </c>
      <c r="H18" s="59">
        <v>22</v>
      </c>
      <c r="I18" s="59">
        <v>10</v>
      </c>
      <c r="J18" s="59">
        <v>4</v>
      </c>
      <c r="K18" s="68">
        <v>28</v>
      </c>
      <c r="L18" s="69">
        <v>11</v>
      </c>
      <c r="M18" s="69">
        <v>8</v>
      </c>
      <c r="N18" s="69">
        <v>2</v>
      </c>
      <c r="O18" s="68">
        <v>27.73</v>
      </c>
      <c r="P18" s="69">
        <v>7</v>
      </c>
      <c r="Q18" s="69">
        <v>11</v>
      </c>
      <c r="R18" s="69">
        <v>8</v>
      </c>
      <c r="S18" s="70">
        <v>25.9</v>
      </c>
      <c r="T18" s="69">
        <v>14</v>
      </c>
      <c r="U18" s="69">
        <v>17</v>
      </c>
      <c r="V18" s="69">
        <v>6</v>
      </c>
      <c r="W18" s="71">
        <v>27.5</v>
      </c>
      <c r="X18" s="59">
        <f t="shared" si="1"/>
        <v>54</v>
      </c>
      <c r="Y18" s="59">
        <f t="shared" si="0"/>
        <v>46</v>
      </c>
      <c r="Z18" s="59">
        <f t="shared" si="0"/>
        <v>20</v>
      </c>
      <c r="AA18" s="5"/>
      <c r="AB18" s="5"/>
      <c r="AC18" s="6"/>
      <c r="AD18" s="6"/>
      <c r="AE18" s="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  <c r="AT18" s="6"/>
      <c r="AU18" s="6"/>
    </row>
    <row r="19" spans="1:47" ht="21" customHeight="1" x14ac:dyDescent="0.2">
      <c r="A19" s="89" t="s">
        <v>26</v>
      </c>
      <c r="B19" s="89"/>
      <c r="C19" s="89" t="s">
        <v>19</v>
      </c>
      <c r="D19" s="89"/>
      <c r="E19" s="89"/>
      <c r="F19" s="89"/>
      <c r="G19" s="10">
        <v>29.21</v>
      </c>
      <c r="H19" s="59">
        <v>16</v>
      </c>
      <c r="I19" s="59">
        <v>8</v>
      </c>
      <c r="J19" s="59">
        <v>4</v>
      </c>
      <c r="K19" s="68">
        <v>28.08</v>
      </c>
      <c r="L19" s="69">
        <v>8</v>
      </c>
      <c r="M19" s="69">
        <v>11</v>
      </c>
      <c r="N19" s="69">
        <v>5</v>
      </c>
      <c r="O19" s="68">
        <v>27.1</v>
      </c>
      <c r="P19" s="69">
        <v>7</v>
      </c>
      <c r="Q19" s="69">
        <v>8</v>
      </c>
      <c r="R19" s="69">
        <v>3</v>
      </c>
      <c r="S19" s="70">
        <v>25</v>
      </c>
      <c r="T19" s="69">
        <v>19</v>
      </c>
      <c r="U19" s="69">
        <v>19</v>
      </c>
      <c r="V19" s="69">
        <v>10</v>
      </c>
      <c r="W19" s="71">
        <v>26.96</v>
      </c>
      <c r="X19" s="59">
        <f t="shared" si="1"/>
        <v>50</v>
      </c>
      <c r="Y19" s="59">
        <f t="shared" si="0"/>
        <v>46</v>
      </c>
      <c r="Z19" s="59">
        <f t="shared" si="0"/>
        <v>22</v>
      </c>
      <c r="AA19" s="5"/>
      <c r="AB19" s="5"/>
      <c r="AC19" s="6"/>
      <c r="AD19" s="6"/>
      <c r="AE19" s="6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  <c r="AT19" s="6"/>
      <c r="AU19" s="6"/>
    </row>
    <row r="20" spans="1:47" ht="21" customHeight="1" x14ac:dyDescent="0.2">
      <c r="A20" s="89"/>
      <c r="B20" s="89"/>
      <c r="C20" s="89" t="s">
        <v>99</v>
      </c>
      <c r="D20" s="89"/>
      <c r="E20" s="89"/>
      <c r="F20" s="89"/>
      <c r="G20" s="10">
        <v>28.19</v>
      </c>
      <c r="H20" s="59">
        <v>13</v>
      </c>
      <c r="I20" s="59">
        <v>6</v>
      </c>
      <c r="J20" s="59">
        <v>2</v>
      </c>
      <c r="K20" s="68">
        <v>27.71</v>
      </c>
      <c r="L20" s="69">
        <v>4</v>
      </c>
      <c r="M20" s="69">
        <v>3</v>
      </c>
      <c r="N20" s="69">
        <v>0</v>
      </c>
      <c r="O20" s="68">
        <v>28.45</v>
      </c>
      <c r="P20" s="69">
        <v>1</v>
      </c>
      <c r="Q20" s="69">
        <v>4</v>
      </c>
      <c r="R20" s="69">
        <v>6</v>
      </c>
      <c r="S20" s="70">
        <v>28.5</v>
      </c>
      <c r="T20" s="69">
        <v>1</v>
      </c>
      <c r="U20" s="69">
        <v>3</v>
      </c>
      <c r="V20" s="69">
        <v>0</v>
      </c>
      <c r="W20" s="71">
        <v>28.21</v>
      </c>
      <c r="X20" s="59">
        <f t="shared" si="1"/>
        <v>19</v>
      </c>
      <c r="Y20" s="59">
        <f t="shared" si="0"/>
        <v>16</v>
      </c>
      <c r="Z20" s="59">
        <f t="shared" si="0"/>
        <v>8</v>
      </c>
      <c r="AA20" s="5"/>
      <c r="AB20" s="5"/>
      <c r="AC20" s="6"/>
      <c r="AD20" s="6"/>
      <c r="AE20" s="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  <c r="AT20" s="6"/>
      <c r="AU20" s="6"/>
    </row>
    <row r="21" spans="1:47" ht="2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5"/>
      <c r="AB21" s="5"/>
      <c r="AC21" s="6"/>
      <c r="AD21" s="6"/>
      <c r="AE21" s="6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6"/>
      <c r="AT21" s="6"/>
      <c r="AU21" s="6"/>
    </row>
    <row r="22" spans="1:47" ht="21" customHeight="1" x14ac:dyDescent="0.2">
      <c r="A22" s="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8" t="s">
        <v>28</v>
      </c>
      <c r="Y22" s="31"/>
      <c r="Z22" s="31"/>
      <c r="AA22" s="5"/>
      <c r="AB22" s="5"/>
      <c r="AC22" s="6"/>
      <c r="AD22" s="6"/>
      <c r="AE22" s="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T22" s="6"/>
      <c r="AU22" s="6"/>
    </row>
    <row r="23" spans="1:47" ht="23.25" customHeight="1" x14ac:dyDescent="0.2">
      <c r="A23" s="82" t="s">
        <v>1</v>
      </c>
      <c r="B23" s="82"/>
      <c r="C23" s="82"/>
      <c r="D23" s="82"/>
      <c r="E23" s="82"/>
      <c r="F23" s="82"/>
      <c r="G23" s="82" t="s">
        <v>29</v>
      </c>
      <c r="H23" s="82"/>
      <c r="I23" s="82" t="s">
        <v>30</v>
      </c>
      <c r="J23" s="82"/>
      <c r="K23" s="82"/>
      <c r="L23" s="82"/>
      <c r="M23" s="82"/>
      <c r="N23" s="82" t="s">
        <v>31</v>
      </c>
      <c r="O23" s="82"/>
      <c r="P23" s="82"/>
      <c r="Q23" s="82" t="s">
        <v>32</v>
      </c>
      <c r="R23" s="82"/>
      <c r="S23" s="82"/>
      <c r="T23" s="82" t="s">
        <v>33</v>
      </c>
      <c r="U23" s="82"/>
      <c r="V23" s="82"/>
      <c r="W23" s="82" t="s">
        <v>34</v>
      </c>
      <c r="X23" s="82"/>
      <c r="Y23" s="11"/>
      <c r="Z23" s="11"/>
      <c r="AC23" s="6"/>
      <c r="AD23" s="6"/>
      <c r="AE23" s="6"/>
      <c r="AG23" s="9"/>
      <c r="AS23" s="6"/>
      <c r="AT23" s="6"/>
      <c r="AU23" s="6"/>
    </row>
    <row r="24" spans="1:47" ht="21" customHeight="1" x14ac:dyDescent="0.2">
      <c r="A24" s="89" t="s">
        <v>35</v>
      </c>
      <c r="B24" s="89"/>
      <c r="C24" s="89" t="s">
        <v>36</v>
      </c>
      <c r="D24" s="89"/>
      <c r="E24" s="89"/>
      <c r="F24" s="89"/>
      <c r="G24" s="130">
        <v>4</v>
      </c>
      <c r="H24" s="132"/>
      <c r="I24" s="78">
        <v>0</v>
      </c>
      <c r="J24" s="90"/>
      <c r="K24" s="90"/>
      <c r="L24" s="90"/>
      <c r="M24" s="79"/>
      <c r="N24" s="78">
        <v>0</v>
      </c>
      <c r="O24" s="90"/>
      <c r="P24" s="79"/>
      <c r="Q24" s="78">
        <v>2</v>
      </c>
      <c r="R24" s="90"/>
      <c r="S24" s="90"/>
      <c r="T24" s="78">
        <v>0</v>
      </c>
      <c r="U24" s="90"/>
      <c r="V24" s="79"/>
      <c r="W24" s="130">
        <v>6</v>
      </c>
      <c r="X24" s="132"/>
      <c r="Y24" s="31"/>
      <c r="Z24" s="31"/>
      <c r="AA24" s="5"/>
      <c r="AB24" s="5"/>
      <c r="AC24" s="6"/>
      <c r="AD24" s="6"/>
      <c r="AE24" s="6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  <c r="AT24" s="6"/>
      <c r="AU24" s="6"/>
    </row>
    <row r="25" spans="1:47" ht="21" customHeight="1" x14ac:dyDescent="0.2">
      <c r="A25" s="89"/>
      <c r="B25" s="89"/>
      <c r="C25" s="89" t="s">
        <v>37</v>
      </c>
      <c r="D25" s="89"/>
      <c r="E25" s="89"/>
      <c r="F25" s="89"/>
      <c r="G25" s="130">
        <v>2</v>
      </c>
      <c r="H25" s="132"/>
      <c r="I25" s="78">
        <v>2</v>
      </c>
      <c r="J25" s="90"/>
      <c r="K25" s="90"/>
      <c r="L25" s="90"/>
      <c r="M25" s="79"/>
      <c r="N25" s="78">
        <v>0</v>
      </c>
      <c r="O25" s="90"/>
      <c r="P25" s="79"/>
      <c r="Q25" s="78">
        <v>1</v>
      </c>
      <c r="R25" s="90"/>
      <c r="S25" s="90"/>
      <c r="T25" s="78">
        <v>0</v>
      </c>
      <c r="U25" s="90"/>
      <c r="V25" s="79"/>
      <c r="W25" s="130">
        <v>8</v>
      </c>
      <c r="X25" s="132"/>
      <c r="Y25" s="31"/>
      <c r="Z25" s="31"/>
      <c r="AA25" s="5"/>
      <c r="AB25" s="5"/>
      <c r="AC25" s="6"/>
      <c r="AD25" s="6"/>
      <c r="AE25" s="6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6"/>
      <c r="AT25" s="6"/>
      <c r="AU25" s="6"/>
    </row>
    <row r="26" spans="1:47" ht="21" customHeight="1" x14ac:dyDescent="0.2">
      <c r="A26" s="89"/>
      <c r="B26" s="89"/>
      <c r="C26" s="89" t="s">
        <v>38</v>
      </c>
      <c r="D26" s="89"/>
      <c r="E26" s="89"/>
      <c r="F26" s="89"/>
      <c r="G26" s="130">
        <v>1</v>
      </c>
      <c r="H26" s="132"/>
      <c r="I26" s="78">
        <v>1</v>
      </c>
      <c r="J26" s="90"/>
      <c r="K26" s="90"/>
      <c r="L26" s="90"/>
      <c r="M26" s="79"/>
      <c r="N26" s="78">
        <v>0</v>
      </c>
      <c r="O26" s="90"/>
      <c r="P26" s="79"/>
      <c r="Q26" s="78">
        <v>1</v>
      </c>
      <c r="R26" s="90"/>
      <c r="S26" s="90"/>
      <c r="T26" s="78">
        <v>0</v>
      </c>
      <c r="U26" s="90"/>
      <c r="V26" s="79"/>
      <c r="W26" s="130">
        <v>4</v>
      </c>
      <c r="X26" s="132"/>
      <c r="Y26" s="31"/>
      <c r="Z26" s="31"/>
      <c r="AA26" s="5"/>
      <c r="AB26" s="5"/>
      <c r="AC26" s="6"/>
      <c r="AD26" s="6"/>
      <c r="AE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6"/>
      <c r="AT26" s="6"/>
      <c r="AU26" s="6"/>
    </row>
  </sheetData>
  <mergeCells count="68">
    <mergeCell ref="W1:Z1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A12:B13"/>
    <mergeCell ref="C12:F12"/>
    <mergeCell ref="C13:F13"/>
    <mergeCell ref="A14:B15"/>
    <mergeCell ref="C14:F14"/>
    <mergeCell ref="C15:F15"/>
    <mergeCell ref="T23:V23"/>
    <mergeCell ref="A16:B18"/>
    <mergeCell ref="C16:F16"/>
    <mergeCell ref="C17:F17"/>
    <mergeCell ref="C18:F18"/>
    <mergeCell ref="A19:B20"/>
    <mergeCell ref="C19:F19"/>
    <mergeCell ref="C20:F20"/>
    <mergeCell ref="W25:X25"/>
    <mergeCell ref="W23:X23"/>
    <mergeCell ref="A24:B26"/>
    <mergeCell ref="C24:F24"/>
    <mergeCell ref="G24:H24"/>
    <mergeCell ref="I24:M24"/>
    <mergeCell ref="N24:P24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G25:H25"/>
    <mergeCell ref="I25:M25"/>
    <mergeCell ref="N25:P25"/>
    <mergeCell ref="Q25:S25"/>
    <mergeCell ref="T25:V25"/>
    <mergeCell ref="W26:X26"/>
    <mergeCell ref="C26:F26"/>
    <mergeCell ref="G26:H26"/>
    <mergeCell ref="I26:M26"/>
    <mergeCell ref="N26:P26"/>
    <mergeCell ref="Q26:S26"/>
    <mergeCell ref="T26:V26"/>
  </mergeCells>
  <phoneticPr fontId="4"/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300" verticalDpi="300" r:id="rId1"/>
  <headerFooter>
    <oddHeader>&amp;R&amp;12集計表２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16" sqref="A16:XFD16"/>
    </sheetView>
  </sheetViews>
  <sheetFormatPr defaultColWidth="9.453125" defaultRowHeight="13" x14ac:dyDescent="0.2"/>
  <cols>
    <col min="1" max="6" width="8.26953125" style="41" customWidth="1"/>
    <col min="7" max="7" width="11.54296875" style="41" customWidth="1"/>
    <col min="8" max="10" width="6.1796875" style="41" customWidth="1"/>
    <col min="11" max="11" width="11.54296875" style="41" customWidth="1"/>
    <col min="12" max="14" width="5.6328125" style="41" customWidth="1"/>
    <col min="15" max="15" width="11.54296875" style="41" customWidth="1"/>
    <col min="16" max="18" width="5.6328125" style="41" customWidth="1"/>
    <col min="19" max="19" width="11.54296875" style="41" customWidth="1"/>
    <col min="20" max="22" width="5.6328125" style="41" customWidth="1"/>
    <col min="23" max="23" width="11.54296875" style="41" customWidth="1"/>
    <col min="24" max="26" width="5.6328125" style="41" customWidth="1"/>
    <col min="27" max="27" width="8.26953125" style="41" customWidth="1"/>
    <col min="28" max="16384" width="9.453125" style="41"/>
  </cols>
  <sheetData>
    <row r="1" spans="1:47" ht="24" customHeight="1" x14ac:dyDescent="0.2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155" t="s">
        <v>127</v>
      </c>
      <c r="X1" s="156"/>
      <c r="Y1" s="156"/>
      <c r="Z1" s="156"/>
    </row>
    <row r="2" spans="1:47" ht="21" customHeight="1" x14ac:dyDescent="0.2">
      <c r="A2" s="145" t="s">
        <v>42</v>
      </c>
      <c r="B2" s="146"/>
      <c r="C2" s="146"/>
      <c r="D2" s="146"/>
      <c r="E2" s="146"/>
      <c r="F2" s="147"/>
      <c r="G2" s="135" t="s">
        <v>43</v>
      </c>
      <c r="H2" s="136"/>
      <c r="I2" s="136"/>
      <c r="J2" s="137"/>
      <c r="K2" s="135" t="s">
        <v>44</v>
      </c>
      <c r="L2" s="136"/>
      <c r="M2" s="136"/>
      <c r="N2" s="137"/>
      <c r="O2" s="135" t="s">
        <v>45</v>
      </c>
      <c r="P2" s="136"/>
      <c r="Q2" s="136"/>
      <c r="R2" s="137"/>
      <c r="S2" s="135" t="s">
        <v>46</v>
      </c>
      <c r="T2" s="136"/>
      <c r="U2" s="136"/>
      <c r="V2" s="137"/>
      <c r="W2" s="135" t="s">
        <v>47</v>
      </c>
      <c r="X2" s="136"/>
      <c r="Y2" s="136"/>
      <c r="Z2" s="137"/>
    </row>
    <row r="3" spans="1:47" ht="54" customHeight="1" x14ac:dyDescent="0.2">
      <c r="A3" s="148"/>
      <c r="B3" s="149"/>
      <c r="C3" s="149"/>
      <c r="D3" s="149"/>
      <c r="E3" s="149"/>
      <c r="F3" s="150"/>
      <c r="G3" s="138" t="s">
        <v>48</v>
      </c>
      <c r="H3" s="140" t="s">
        <v>49</v>
      </c>
      <c r="I3" s="141"/>
      <c r="J3" s="142"/>
      <c r="K3" s="138" t="s">
        <v>48</v>
      </c>
      <c r="L3" s="140" t="s">
        <v>49</v>
      </c>
      <c r="M3" s="141"/>
      <c r="N3" s="142"/>
      <c r="O3" s="138" t="s">
        <v>48</v>
      </c>
      <c r="P3" s="140" t="s">
        <v>49</v>
      </c>
      <c r="Q3" s="141"/>
      <c r="R3" s="142"/>
      <c r="S3" s="138" t="s">
        <v>48</v>
      </c>
      <c r="T3" s="140" t="s">
        <v>49</v>
      </c>
      <c r="U3" s="141"/>
      <c r="V3" s="142"/>
      <c r="W3" s="138" t="s">
        <v>48</v>
      </c>
      <c r="X3" s="140" t="s">
        <v>49</v>
      </c>
      <c r="Y3" s="141"/>
      <c r="Z3" s="142"/>
      <c r="AA3" s="46"/>
      <c r="AB3" s="46"/>
      <c r="AC3" s="47"/>
      <c r="AD3" s="47"/>
      <c r="AE3" s="47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7"/>
      <c r="AT3" s="47"/>
      <c r="AU3" s="47"/>
    </row>
    <row r="4" spans="1:47" ht="21" customHeight="1" x14ac:dyDescent="0.2">
      <c r="A4" s="151"/>
      <c r="B4" s="152"/>
      <c r="C4" s="152"/>
      <c r="D4" s="152"/>
      <c r="E4" s="152"/>
      <c r="F4" s="153"/>
      <c r="G4" s="139"/>
      <c r="H4" s="48">
        <v>0</v>
      </c>
      <c r="I4" s="48">
        <v>1</v>
      </c>
      <c r="J4" s="48">
        <v>2</v>
      </c>
      <c r="K4" s="139"/>
      <c r="L4" s="48">
        <v>0</v>
      </c>
      <c r="M4" s="48">
        <v>1</v>
      </c>
      <c r="N4" s="48">
        <v>2</v>
      </c>
      <c r="O4" s="139"/>
      <c r="P4" s="48">
        <v>0</v>
      </c>
      <c r="Q4" s="48">
        <v>1</v>
      </c>
      <c r="R4" s="48">
        <v>2</v>
      </c>
      <c r="S4" s="139"/>
      <c r="T4" s="48">
        <v>0</v>
      </c>
      <c r="U4" s="48">
        <v>1</v>
      </c>
      <c r="V4" s="48">
        <v>2</v>
      </c>
      <c r="W4" s="139"/>
      <c r="X4" s="48">
        <v>0</v>
      </c>
      <c r="Y4" s="48">
        <v>1</v>
      </c>
      <c r="Z4" s="48">
        <v>2</v>
      </c>
      <c r="AA4" s="46"/>
      <c r="AB4" s="46"/>
      <c r="AC4" s="47"/>
      <c r="AD4" s="47"/>
      <c r="AE4" s="47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7"/>
      <c r="AT4" s="47"/>
      <c r="AU4" s="47"/>
    </row>
    <row r="5" spans="1:47" ht="21" customHeight="1" x14ac:dyDescent="0.2">
      <c r="A5" s="144" t="s">
        <v>50</v>
      </c>
      <c r="B5" s="144"/>
      <c r="C5" s="144" t="s">
        <v>51</v>
      </c>
      <c r="D5" s="144"/>
      <c r="E5" s="144"/>
      <c r="F5" s="144"/>
      <c r="G5" s="61">
        <v>0</v>
      </c>
      <c r="H5" s="61">
        <v>0</v>
      </c>
      <c r="I5" s="61">
        <v>0</v>
      </c>
      <c r="J5" s="61">
        <v>0</v>
      </c>
      <c r="K5" s="61">
        <v>0</v>
      </c>
      <c r="L5" s="61">
        <v>0</v>
      </c>
      <c r="M5" s="61">
        <v>0</v>
      </c>
      <c r="N5" s="61">
        <v>0</v>
      </c>
      <c r="O5" s="61">
        <v>0</v>
      </c>
      <c r="P5" s="61">
        <v>0</v>
      </c>
      <c r="Q5" s="61">
        <v>0</v>
      </c>
      <c r="R5" s="61">
        <v>0</v>
      </c>
      <c r="S5" s="61">
        <v>0</v>
      </c>
      <c r="T5" s="61">
        <v>0</v>
      </c>
      <c r="U5" s="61">
        <v>0</v>
      </c>
      <c r="V5" s="61">
        <v>0</v>
      </c>
      <c r="W5" s="61">
        <v>0</v>
      </c>
      <c r="X5" s="61">
        <f t="shared" ref="X5:Z20" si="0">SUM(H5,L5,P5,T5)</f>
        <v>0</v>
      </c>
      <c r="Y5" s="61">
        <f t="shared" si="0"/>
        <v>0</v>
      </c>
      <c r="Z5" s="61">
        <f t="shared" si="0"/>
        <v>0</v>
      </c>
      <c r="AA5" s="46"/>
      <c r="AB5" s="46"/>
      <c r="AC5" s="47"/>
      <c r="AD5" s="47"/>
      <c r="AE5" s="47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7"/>
      <c r="AT5" s="47"/>
      <c r="AU5" s="47"/>
    </row>
    <row r="6" spans="1:47" ht="21" customHeight="1" x14ac:dyDescent="0.2">
      <c r="A6" s="144"/>
      <c r="B6" s="144"/>
      <c r="C6" s="144" t="s">
        <v>52</v>
      </c>
      <c r="D6" s="144"/>
      <c r="E6" s="144"/>
      <c r="F6" s="144"/>
      <c r="G6" s="54">
        <v>28</v>
      </c>
      <c r="H6" s="61">
        <v>1</v>
      </c>
      <c r="I6" s="61">
        <v>1</v>
      </c>
      <c r="J6" s="61">
        <v>0</v>
      </c>
      <c r="K6" s="61">
        <v>26.67</v>
      </c>
      <c r="L6" s="61">
        <v>0</v>
      </c>
      <c r="M6" s="61">
        <v>1</v>
      </c>
      <c r="N6" s="61">
        <v>2</v>
      </c>
      <c r="O6" s="61">
        <v>26.67</v>
      </c>
      <c r="P6" s="61">
        <v>0</v>
      </c>
      <c r="Q6" s="61">
        <v>2</v>
      </c>
      <c r="R6" s="61">
        <v>1</v>
      </c>
      <c r="S6" s="54">
        <v>26</v>
      </c>
      <c r="T6" s="61">
        <v>2</v>
      </c>
      <c r="U6" s="61">
        <v>6</v>
      </c>
      <c r="V6" s="61">
        <v>4</v>
      </c>
      <c r="W6" s="55">
        <v>26.4</v>
      </c>
      <c r="X6" s="61">
        <f t="shared" si="0"/>
        <v>3</v>
      </c>
      <c r="Y6" s="61">
        <f t="shared" si="0"/>
        <v>10</v>
      </c>
      <c r="Z6" s="61">
        <f t="shared" si="0"/>
        <v>7</v>
      </c>
      <c r="AA6" s="46"/>
      <c r="AB6" s="46"/>
      <c r="AC6" s="47"/>
      <c r="AD6" s="47"/>
      <c r="AE6" s="47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7"/>
      <c r="AT6" s="47"/>
      <c r="AU6" s="47"/>
    </row>
    <row r="7" spans="1:47" ht="21" customHeight="1" x14ac:dyDescent="0.2">
      <c r="A7" s="144"/>
      <c r="B7" s="144"/>
      <c r="C7" s="144" t="s">
        <v>53</v>
      </c>
      <c r="D7" s="144"/>
      <c r="E7" s="144"/>
      <c r="F7" s="144"/>
      <c r="G7" s="61">
        <v>29.19</v>
      </c>
      <c r="H7" s="61">
        <v>11</v>
      </c>
      <c r="I7" s="61">
        <v>8</v>
      </c>
      <c r="J7" s="61">
        <v>2</v>
      </c>
      <c r="K7" s="61">
        <v>28.1</v>
      </c>
      <c r="L7" s="61">
        <v>5</v>
      </c>
      <c r="M7" s="61">
        <v>10</v>
      </c>
      <c r="N7" s="61">
        <v>4</v>
      </c>
      <c r="O7" s="61">
        <v>28.25</v>
      </c>
      <c r="P7" s="61">
        <v>5</v>
      </c>
      <c r="Q7" s="61">
        <v>10</v>
      </c>
      <c r="R7" s="61">
        <v>9</v>
      </c>
      <c r="S7" s="61">
        <v>25.69</v>
      </c>
      <c r="T7" s="61">
        <v>9</v>
      </c>
      <c r="U7" s="61">
        <v>19</v>
      </c>
      <c r="V7" s="61">
        <v>10</v>
      </c>
      <c r="W7" s="61">
        <v>27.44</v>
      </c>
      <c r="X7" s="61">
        <f t="shared" si="0"/>
        <v>30</v>
      </c>
      <c r="Y7" s="61">
        <f t="shared" si="0"/>
        <v>47</v>
      </c>
      <c r="Z7" s="61">
        <f t="shared" si="0"/>
        <v>25</v>
      </c>
      <c r="AA7" s="46"/>
      <c r="AB7" s="46"/>
      <c r="AC7" s="47"/>
      <c r="AD7" s="47"/>
      <c r="AE7" s="47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7"/>
      <c r="AT7" s="47"/>
      <c r="AU7" s="47"/>
    </row>
    <row r="8" spans="1:47" ht="21" customHeight="1" x14ac:dyDescent="0.2">
      <c r="A8" s="144"/>
      <c r="B8" s="144"/>
      <c r="C8" s="144" t="s">
        <v>54</v>
      </c>
      <c r="D8" s="144"/>
      <c r="E8" s="144"/>
      <c r="F8" s="144"/>
      <c r="G8" s="61">
        <v>28.42</v>
      </c>
      <c r="H8" s="61">
        <v>3</v>
      </c>
      <c r="I8" s="61">
        <v>4</v>
      </c>
      <c r="J8" s="61">
        <v>0</v>
      </c>
      <c r="K8" s="61">
        <v>27.28</v>
      </c>
      <c r="L8" s="61">
        <v>8</v>
      </c>
      <c r="M8" s="61">
        <v>4</v>
      </c>
      <c r="N8" s="61">
        <v>6</v>
      </c>
      <c r="O8" s="55">
        <v>24.4</v>
      </c>
      <c r="P8" s="61">
        <v>4</v>
      </c>
      <c r="Q8" s="61">
        <v>1</v>
      </c>
      <c r="R8" s="61">
        <v>0</v>
      </c>
      <c r="S8" s="54">
        <v>25</v>
      </c>
      <c r="T8" s="61">
        <v>0</v>
      </c>
      <c r="U8" s="61">
        <v>5</v>
      </c>
      <c r="V8" s="61">
        <v>5</v>
      </c>
      <c r="W8" s="61">
        <v>26.55</v>
      </c>
      <c r="X8" s="61">
        <f t="shared" si="0"/>
        <v>15</v>
      </c>
      <c r="Y8" s="61">
        <f t="shared" si="0"/>
        <v>14</v>
      </c>
      <c r="Z8" s="61">
        <f t="shared" si="0"/>
        <v>11</v>
      </c>
      <c r="AA8" s="46"/>
      <c r="AB8" s="46"/>
      <c r="AC8" s="47"/>
      <c r="AD8" s="47"/>
      <c r="AE8" s="47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7"/>
      <c r="AT8" s="47"/>
      <c r="AU8" s="47"/>
    </row>
    <row r="9" spans="1:47" ht="21" customHeight="1" x14ac:dyDescent="0.2">
      <c r="A9" s="143" t="s">
        <v>55</v>
      </c>
      <c r="B9" s="143"/>
      <c r="C9" s="144" t="s">
        <v>56</v>
      </c>
      <c r="D9" s="144"/>
      <c r="E9" s="144"/>
      <c r="F9" s="144"/>
      <c r="G9" s="61">
        <v>28.66</v>
      </c>
      <c r="H9" s="61">
        <v>3</v>
      </c>
      <c r="I9" s="61">
        <v>0</v>
      </c>
      <c r="J9" s="61">
        <v>0</v>
      </c>
      <c r="K9" s="54">
        <v>28</v>
      </c>
      <c r="L9" s="61">
        <v>2</v>
      </c>
      <c r="M9" s="61">
        <v>2</v>
      </c>
      <c r="N9" s="61">
        <v>1</v>
      </c>
      <c r="O9" s="55">
        <v>26.2</v>
      </c>
      <c r="P9" s="61">
        <v>2</v>
      </c>
      <c r="Q9" s="61">
        <v>3</v>
      </c>
      <c r="R9" s="61">
        <v>0</v>
      </c>
      <c r="S9" s="61">
        <v>25.88</v>
      </c>
      <c r="T9" s="61">
        <v>2</v>
      </c>
      <c r="U9" s="61">
        <v>9</v>
      </c>
      <c r="V9" s="61">
        <v>7</v>
      </c>
      <c r="W9" s="61">
        <v>26.54</v>
      </c>
      <c r="X9" s="61">
        <f t="shared" si="0"/>
        <v>9</v>
      </c>
      <c r="Y9" s="61">
        <f t="shared" si="0"/>
        <v>14</v>
      </c>
      <c r="Z9" s="61">
        <f t="shared" si="0"/>
        <v>8</v>
      </c>
      <c r="AA9" s="46"/>
      <c r="AB9" s="46"/>
      <c r="AC9" s="47"/>
      <c r="AD9" s="47"/>
      <c r="AE9" s="47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7"/>
      <c r="AT9" s="47"/>
      <c r="AU9" s="47"/>
    </row>
    <row r="10" spans="1:47" ht="21" customHeight="1" x14ac:dyDescent="0.2">
      <c r="A10" s="143"/>
      <c r="B10" s="143"/>
      <c r="C10" s="144" t="s">
        <v>57</v>
      </c>
      <c r="D10" s="144"/>
      <c r="E10" s="144"/>
      <c r="F10" s="144"/>
      <c r="G10" s="54">
        <v>29</v>
      </c>
      <c r="H10" s="61">
        <v>8</v>
      </c>
      <c r="I10" s="61">
        <v>11</v>
      </c>
      <c r="J10" s="61">
        <v>0</v>
      </c>
      <c r="K10" s="54">
        <v>25</v>
      </c>
      <c r="L10" s="61">
        <v>7</v>
      </c>
      <c r="M10" s="61">
        <v>9</v>
      </c>
      <c r="N10" s="61">
        <v>9</v>
      </c>
      <c r="O10" s="61">
        <v>27.68</v>
      </c>
      <c r="P10" s="61">
        <v>5</v>
      </c>
      <c r="Q10" s="61">
        <v>7</v>
      </c>
      <c r="R10" s="61">
        <v>7</v>
      </c>
      <c r="S10" s="61">
        <v>26.68</v>
      </c>
      <c r="T10" s="61">
        <v>6</v>
      </c>
      <c r="U10" s="61">
        <v>12</v>
      </c>
      <c r="V10" s="61">
        <v>7</v>
      </c>
      <c r="W10" s="55">
        <v>27.6</v>
      </c>
      <c r="X10" s="61">
        <f t="shared" si="0"/>
        <v>26</v>
      </c>
      <c r="Y10" s="61">
        <f t="shared" si="0"/>
        <v>39</v>
      </c>
      <c r="Z10" s="61">
        <f t="shared" si="0"/>
        <v>23</v>
      </c>
      <c r="AA10" s="46"/>
      <c r="AB10" s="46"/>
      <c r="AC10" s="47"/>
      <c r="AD10" s="47"/>
      <c r="AE10" s="47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7"/>
      <c r="AT10" s="47"/>
      <c r="AU10" s="47"/>
    </row>
    <row r="11" spans="1:47" ht="21" customHeight="1" x14ac:dyDescent="0.2">
      <c r="A11" s="143"/>
      <c r="B11" s="143"/>
      <c r="C11" s="144" t="s">
        <v>58</v>
      </c>
      <c r="D11" s="144"/>
      <c r="E11" s="144"/>
      <c r="F11" s="144"/>
      <c r="G11" s="61">
        <v>28.87</v>
      </c>
      <c r="H11" s="61">
        <v>4</v>
      </c>
      <c r="I11" s="61">
        <v>2</v>
      </c>
      <c r="J11" s="61">
        <v>2</v>
      </c>
      <c r="K11" s="54">
        <v>28</v>
      </c>
      <c r="L11" s="61">
        <v>4</v>
      </c>
      <c r="M11" s="61">
        <v>4</v>
      </c>
      <c r="N11" s="61">
        <v>2</v>
      </c>
      <c r="O11" s="61">
        <v>27.88</v>
      </c>
      <c r="P11" s="61">
        <v>2</v>
      </c>
      <c r="Q11" s="61">
        <v>3</v>
      </c>
      <c r="R11" s="61">
        <v>3</v>
      </c>
      <c r="S11" s="61">
        <v>23.76</v>
      </c>
      <c r="T11" s="61">
        <v>2</v>
      </c>
      <c r="U11" s="61">
        <v>7</v>
      </c>
      <c r="V11" s="61">
        <v>4</v>
      </c>
      <c r="W11" s="61">
        <v>26.74</v>
      </c>
      <c r="X11" s="61">
        <f t="shared" si="0"/>
        <v>12</v>
      </c>
      <c r="Y11" s="61">
        <f t="shared" si="0"/>
        <v>16</v>
      </c>
      <c r="Z11" s="61">
        <f t="shared" si="0"/>
        <v>11</v>
      </c>
      <c r="AA11" s="46"/>
      <c r="AB11" s="46"/>
      <c r="AC11" s="47"/>
      <c r="AD11" s="47"/>
      <c r="AE11" s="47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7"/>
      <c r="AT11" s="47"/>
      <c r="AU11" s="47"/>
    </row>
    <row r="12" spans="1:47" ht="21" customHeight="1" x14ac:dyDescent="0.2">
      <c r="A12" s="144" t="s">
        <v>59</v>
      </c>
      <c r="B12" s="144"/>
      <c r="C12" s="144" t="s">
        <v>60</v>
      </c>
      <c r="D12" s="144"/>
      <c r="E12" s="144"/>
      <c r="F12" s="144"/>
      <c r="G12" s="61">
        <v>28.46</v>
      </c>
      <c r="H12" s="61">
        <v>6</v>
      </c>
      <c r="I12" s="61">
        <v>9</v>
      </c>
      <c r="J12" s="61">
        <v>0</v>
      </c>
      <c r="K12" s="61">
        <v>27.42</v>
      </c>
      <c r="L12" s="61">
        <v>7</v>
      </c>
      <c r="M12" s="61">
        <v>7</v>
      </c>
      <c r="N12" s="61">
        <v>5</v>
      </c>
      <c r="O12" s="61">
        <v>28.07</v>
      </c>
      <c r="P12" s="61">
        <v>1</v>
      </c>
      <c r="Q12" s="61">
        <v>8</v>
      </c>
      <c r="R12" s="61">
        <v>5</v>
      </c>
      <c r="S12" s="61">
        <v>25.44</v>
      </c>
      <c r="T12" s="61">
        <v>8</v>
      </c>
      <c r="U12" s="61">
        <v>19</v>
      </c>
      <c r="V12" s="61">
        <v>9</v>
      </c>
      <c r="W12" s="61">
        <v>26.86</v>
      </c>
      <c r="X12" s="61">
        <f t="shared" si="0"/>
        <v>22</v>
      </c>
      <c r="Y12" s="61">
        <f t="shared" si="0"/>
        <v>43</v>
      </c>
      <c r="Z12" s="61">
        <f t="shared" si="0"/>
        <v>19</v>
      </c>
      <c r="AA12" s="46"/>
      <c r="AB12" s="46"/>
      <c r="AC12" s="47"/>
      <c r="AD12" s="47"/>
      <c r="AE12" s="47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7"/>
      <c r="AT12" s="47"/>
      <c r="AU12" s="47"/>
    </row>
    <row r="13" spans="1:47" ht="21" customHeight="1" x14ac:dyDescent="0.2">
      <c r="A13" s="144"/>
      <c r="B13" s="144"/>
      <c r="C13" s="144" t="s">
        <v>61</v>
      </c>
      <c r="D13" s="144"/>
      <c r="E13" s="144"/>
      <c r="F13" s="144"/>
      <c r="G13" s="55">
        <v>29.4</v>
      </c>
      <c r="H13" s="61">
        <v>9</v>
      </c>
      <c r="I13" s="61">
        <v>4</v>
      </c>
      <c r="J13" s="61">
        <v>2</v>
      </c>
      <c r="K13" s="61">
        <v>27.81</v>
      </c>
      <c r="L13" s="61">
        <v>6</v>
      </c>
      <c r="M13" s="61">
        <v>8</v>
      </c>
      <c r="N13" s="61">
        <v>7</v>
      </c>
      <c r="O13" s="61">
        <v>27.65</v>
      </c>
      <c r="P13" s="61">
        <v>8</v>
      </c>
      <c r="Q13" s="61">
        <v>4</v>
      </c>
      <c r="R13" s="61">
        <v>5</v>
      </c>
      <c r="S13" s="55">
        <v>25.9</v>
      </c>
      <c r="T13" s="61">
        <v>3</v>
      </c>
      <c r="U13" s="61">
        <v>11</v>
      </c>
      <c r="V13" s="61">
        <v>8</v>
      </c>
      <c r="W13" s="61">
        <v>27.53</v>
      </c>
      <c r="X13" s="61">
        <f t="shared" si="0"/>
        <v>26</v>
      </c>
      <c r="Y13" s="61">
        <f t="shared" si="0"/>
        <v>27</v>
      </c>
      <c r="Z13" s="61">
        <f t="shared" si="0"/>
        <v>22</v>
      </c>
      <c r="AA13" s="46"/>
      <c r="AB13" s="46"/>
      <c r="AC13" s="47"/>
      <c r="AD13" s="47"/>
      <c r="AE13" s="47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7"/>
      <c r="AT13" s="47"/>
      <c r="AU13" s="47"/>
    </row>
    <row r="14" spans="1:47" ht="21" customHeight="1" x14ac:dyDescent="0.2">
      <c r="A14" s="144" t="s">
        <v>62</v>
      </c>
      <c r="B14" s="144"/>
      <c r="C14" s="144" t="s">
        <v>60</v>
      </c>
      <c r="D14" s="144"/>
      <c r="E14" s="144"/>
      <c r="F14" s="144"/>
      <c r="G14" s="61">
        <v>28.72</v>
      </c>
      <c r="H14" s="61">
        <v>5</v>
      </c>
      <c r="I14" s="61">
        <v>6</v>
      </c>
      <c r="J14" s="61">
        <v>0</v>
      </c>
      <c r="K14" s="61">
        <v>27.56</v>
      </c>
      <c r="L14" s="61">
        <v>6</v>
      </c>
      <c r="M14" s="61">
        <v>7</v>
      </c>
      <c r="N14" s="61">
        <v>3</v>
      </c>
      <c r="O14" s="54">
        <v>28</v>
      </c>
      <c r="P14" s="61">
        <v>2</v>
      </c>
      <c r="Q14" s="61">
        <v>8</v>
      </c>
      <c r="R14" s="61">
        <v>6</v>
      </c>
      <c r="S14" s="55">
        <v>25.2</v>
      </c>
      <c r="T14" s="61">
        <v>8</v>
      </c>
      <c r="U14" s="61">
        <v>19</v>
      </c>
      <c r="V14" s="61">
        <v>12</v>
      </c>
      <c r="W14" s="61">
        <v>26.68</v>
      </c>
      <c r="X14" s="61">
        <f t="shared" si="0"/>
        <v>21</v>
      </c>
      <c r="Y14" s="61">
        <f t="shared" si="0"/>
        <v>40</v>
      </c>
      <c r="Z14" s="61">
        <f t="shared" si="0"/>
        <v>21</v>
      </c>
      <c r="AA14" s="46"/>
      <c r="AB14" s="46"/>
      <c r="AC14" s="47"/>
      <c r="AD14" s="47"/>
      <c r="AE14" s="47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7"/>
      <c r="AT14" s="47"/>
      <c r="AU14" s="47"/>
    </row>
    <row r="15" spans="1:47" ht="21" customHeight="1" x14ac:dyDescent="0.2">
      <c r="A15" s="144"/>
      <c r="B15" s="144"/>
      <c r="C15" s="144" t="s">
        <v>61</v>
      </c>
      <c r="D15" s="144"/>
      <c r="E15" s="144"/>
      <c r="F15" s="144"/>
      <c r="G15" s="61">
        <v>29.05</v>
      </c>
      <c r="H15" s="61">
        <v>10</v>
      </c>
      <c r="I15" s="61">
        <v>7</v>
      </c>
      <c r="J15" s="61">
        <v>2</v>
      </c>
      <c r="K15" s="61">
        <v>27.67</v>
      </c>
      <c r="L15" s="61">
        <v>7</v>
      </c>
      <c r="M15" s="61">
        <v>8</v>
      </c>
      <c r="N15" s="61">
        <v>9</v>
      </c>
      <c r="O15" s="61">
        <v>27.67</v>
      </c>
      <c r="P15" s="61">
        <v>7</v>
      </c>
      <c r="Q15" s="61">
        <v>4</v>
      </c>
      <c r="R15" s="61">
        <v>4</v>
      </c>
      <c r="S15" s="61">
        <v>25.94</v>
      </c>
      <c r="T15" s="61">
        <v>2</v>
      </c>
      <c r="U15" s="61">
        <v>9</v>
      </c>
      <c r="V15" s="61">
        <v>7</v>
      </c>
      <c r="W15" s="55">
        <v>27.6</v>
      </c>
      <c r="X15" s="61">
        <f t="shared" si="0"/>
        <v>26</v>
      </c>
      <c r="Y15" s="61">
        <f t="shared" si="0"/>
        <v>28</v>
      </c>
      <c r="Z15" s="61">
        <f t="shared" si="0"/>
        <v>22</v>
      </c>
      <c r="AA15" s="46"/>
      <c r="AB15" s="46"/>
      <c r="AC15" s="47"/>
      <c r="AD15" s="47"/>
      <c r="AE15" s="47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7"/>
      <c r="AT15" s="47"/>
      <c r="AU15" s="47"/>
    </row>
    <row r="16" spans="1:47" ht="21" customHeight="1" x14ac:dyDescent="0.2">
      <c r="A16" s="144" t="s">
        <v>63</v>
      </c>
      <c r="B16" s="144"/>
      <c r="C16" s="144" t="s">
        <v>64</v>
      </c>
      <c r="D16" s="144"/>
      <c r="E16" s="144"/>
      <c r="F16" s="144"/>
      <c r="G16" s="61">
        <v>28.25</v>
      </c>
      <c r="H16" s="61">
        <v>3</v>
      </c>
      <c r="I16" s="61">
        <v>1</v>
      </c>
      <c r="J16" s="61">
        <v>0</v>
      </c>
      <c r="K16" s="54">
        <v>26</v>
      </c>
      <c r="L16" s="61">
        <v>0</v>
      </c>
      <c r="M16" s="61">
        <v>2</v>
      </c>
      <c r="N16" s="61">
        <v>1</v>
      </c>
      <c r="O16" s="55">
        <v>27.4</v>
      </c>
      <c r="P16" s="61">
        <v>0</v>
      </c>
      <c r="Q16" s="61">
        <v>2</v>
      </c>
      <c r="R16" s="61">
        <v>3</v>
      </c>
      <c r="S16" s="61">
        <v>24.62</v>
      </c>
      <c r="T16" s="61">
        <v>1</v>
      </c>
      <c r="U16" s="61">
        <v>2</v>
      </c>
      <c r="V16" s="61">
        <v>5</v>
      </c>
      <c r="W16" s="61">
        <v>26.25</v>
      </c>
      <c r="X16" s="61">
        <f t="shared" si="0"/>
        <v>4</v>
      </c>
      <c r="Y16" s="61">
        <f t="shared" si="0"/>
        <v>7</v>
      </c>
      <c r="Z16" s="61">
        <f t="shared" si="0"/>
        <v>9</v>
      </c>
      <c r="AA16" s="46"/>
      <c r="AB16" s="46"/>
      <c r="AC16" s="47"/>
      <c r="AD16" s="47"/>
      <c r="AE16" s="47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7"/>
      <c r="AT16" s="47"/>
      <c r="AU16" s="47"/>
    </row>
    <row r="17" spans="1:47" ht="21" customHeight="1" x14ac:dyDescent="0.2">
      <c r="A17" s="144"/>
      <c r="B17" s="144"/>
      <c r="C17" s="144" t="s">
        <v>65</v>
      </c>
      <c r="D17" s="144"/>
      <c r="E17" s="144"/>
      <c r="F17" s="144"/>
      <c r="G17" s="61">
        <v>27.71</v>
      </c>
      <c r="H17" s="61">
        <v>4</v>
      </c>
      <c r="I17" s="61">
        <v>3</v>
      </c>
      <c r="J17" s="61">
        <v>0</v>
      </c>
      <c r="K17" s="55">
        <v>27.2</v>
      </c>
      <c r="L17" s="61">
        <v>0</v>
      </c>
      <c r="M17" s="61">
        <v>2</v>
      </c>
      <c r="N17" s="61">
        <v>8</v>
      </c>
      <c r="O17" s="61">
        <v>27.82</v>
      </c>
      <c r="P17" s="61">
        <v>4</v>
      </c>
      <c r="Q17" s="61">
        <v>2</v>
      </c>
      <c r="R17" s="61">
        <v>5</v>
      </c>
      <c r="S17" s="61">
        <v>25.91</v>
      </c>
      <c r="T17" s="61">
        <v>2</v>
      </c>
      <c r="U17" s="61">
        <v>4</v>
      </c>
      <c r="V17" s="61">
        <v>6</v>
      </c>
      <c r="W17" s="61">
        <v>27.07</v>
      </c>
      <c r="X17" s="61">
        <f t="shared" si="0"/>
        <v>10</v>
      </c>
      <c r="Y17" s="61">
        <f t="shared" si="0"/>
        <v>11</v>
      </c>
      <c r="Z17" s="61">
        <f t="shared" si="0"/>
        <v>19</v>
      </c>
      <c r="AA17" s="46"/>
      <c r="AB17" s="46"/>
      <c r="AC17" s="47"/>
      <c r="AD17" s="47"/>
      <c r="AE17" s="47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7"/>
      <c r="AT17" s="47"/>
      <c r="AU17" s="47"/>
    </row>
    <row r="18" spans="1:47" ht="21" customHeight="1" x14ac:dyDescent="0.2">
      <c r="A18" s="144"/>
      <c r="B18" s="144"/>
      <c r="C18" s="144" t="s">
        <v>66</v>
      </c>
      <c r="D18" s="144"/>
      <c r="E18" s="144"/>
      <c r="F18" s="144"/>
      <c r="G18" s="61">
        <v>29.52</v>
      </c>
      <c r="H18" s="61">
        <v>10</v>
      </c>
      <c r="I18" s="61">
        <v>8</v>
      </c>
      <c r="J18" s="61">
        <v>1</v>
      </c>
      <c r="K18" s="61">
        <v>27.96</v>
      </c>
      <c r="L18" s="61">
        <v>13</v>
      </c>
      <c r="M18" s="61">
        <v>11</v>
      </c>
      <c r="N18" s="61">
        <v>3</v>
      </c>
      <c r="O18" s="61">
        <v>27.31</v>
      </c>
      <c r="P18" s="61">
        <v>5</v>
      </c>
      <c r="Q18" s="61">
        <v>9</v>
      </c>
      <c r="R18" s="61">
        <v>2</v>
      </c>
      <c r="S18" s="55">
        <v>25.7</v>
      </c>
      <c r="T18" s="61">
        <v>8</v>
      </c>
      <c r="U18" s="61">
        <v>23</v>
      </c>
      <c r="V18" s="61">
        <v>9</v>
      </c>
      <c r="W18" s="61">
        <v>27.64</v>
      </c>
      <c r="X18" s="61">
        <f t="shared" si="0"/>
        <v>36</v>
      </c>
      <c r="Y18" s="61">
        <f t="shared" si="0"/>
        <v>51</v>
      </c>
      <c r="Z18" s="61">
        <f t="shared" si="0"/>
        <v>15</v>
      </c>
      <c r="AA18" s="46"/>
      <c r="AB18" s="46"/>
      <c r="AC18" s="47"/>
      <c r="AD18" s="47"/>
      <c r="AE18" s="47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7"/>
      <c r="AT18" s="47"/>
      <c r="AU18" s="47"/>
    </row>
    <row r="19" spans="1:47" ht="21" customHeight="1" x14ac:dyDescent="0.2">
      <c r="A19" s="144" t="s">
        <v>67</v>
      </c>
      <c r="B19" s="144"/>
      <c r="C19" s="144" t="s">
        <v>60</v>
      </c>
      <c r="D19" s="144"/>
      <c r="E19" s="144"/>
      <c r="F19" s="144"/>
      <c r="G19" s="61">
        <v>28.88</v>
      </c>
      <c r="H19" s="61">
        <v>10</v>
      </c>
      <c r="I19" s="61">
        <v>8</v>
      </c>
      <c r="J19" s="61">
        <v>0</v>
      </c>
      <c r="K19" s="61">
        <v>27.77</v>
      </c>
      <c r="L19" s="61">
        <v>11</v>
      </c>
      <c r="M19" s="61">
        <v>11</v>
      </c>
      <c r="N19" s="61">
        <v>4</v>
      </c>
      <c r="O19" s="61">
        <v>27.86</v>
      </c>
      <c r="P19" s="61">
        <v>5</v>
      </c>
      <c r="Q19" s="61">
        <v>10</v>
      </c>
      <c r="R19" s="61">
        <v>7</v>
      </c>
      <c r="S19" s="61">
        <v>25.25</v>
      </c>
      <c r="T19" s="61">
        <v>8</v>
      </c>
      <c r="U19" s="61">
        <v>26</v>
      </c>
      <c r="V19" s="61">
        <v>14</v>
      </c>
      <c r="W19" s="55">
        <v>26.9</v>
      </c>
      <c r="X19" s="61">
        <f t="shared" si="0"/>
        <v>34</v>
      </c>
      <c r="Y19" s="61">
        <f t="shared" si="0"/>
        <v>55</v>
      </c>
      <c r="Z19" s="61">
        <f t="shared" si="0"/>
        <v>25</v>
      </c>
      <c r="AA19" s="46"/>
      <c r="AB19" s="46"/>
      <c r="AC19" s="47"/>
      <c r="AD19" s="47"/>
      <c r="AE19" s="47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7"/>
      <c r="AT19" s="47"/>
      <c r="AU19" s="47"/>
    </row>
    <row r="20" spans="1:47" ht="21" customHeight="1" x14ac:dyDescent="0.2">
      <c r="A20" s="144"/>
      <c r="B20" s="144"/>
      <c r="C20" s="144" t="s">
        <v>61</v>
      </c>
      <c r="D20" s="144"/>
      <c r="E20" s="144"/>
      <c r="F20" s="144"/>
      <c r="G20" s="54">
        <v>29</v>
      </c>
      <c r="H20" s="61">
        <v>5</v>
      </c>
      <c r="I20" s="61">
        <v>5</v>
      </c>
      <c r="J20" s="61">
        <v>2</v>
      </c>
      <c r="K20" s="61">
        <v>27.58</v>
      </c>
      <c r="L20" s="61">
        <v>2</v>
      </c>
      <c r="M20" s="61">
        <v>3</v>
      </c>
      <c r="N20" s="61">
        <v>7</v>
      </c>
      <c r="O20" s="61">
        <v>27.38</v>
      </c>
      <c r="P20" s="61">
        <v>3</v>
      </c>
      <c r="Q20" s="61">
        <v>3</v>
      </c>
      <c r="R20" s="61">
        <v>2</v>
      </c>
      <c r="S20" s="55">
        <v>27.7</v>
      </c>
      <c r="T20" s="61">
        <v>3</v>
      </c>
      <c r="U20" s="61">
        <v>2</v>
      </c>
      <c r="V20" s="61">
        <v>5</v>
      </c>
      <c r="W20" s="61">
        <v>27.97</v>
      </c>
      <c r="X20" s="61">
        <f t="shared" si="0"/>
        <v>13</v>
      </c>
      <c r="Y20" s="61">
        <f t="shared" si="0"/>
        <v>13</v>
      </c>
      <c r="Z20" s="61">
        <f t="shared" si="0"/>
        <v>16</v>
      </c>
      <c r="AA20" s="46"/>
      <c r="AB20" s="46"/>
      <c r="AC20" s="47"/>
      <c r="AD20" s="47"/>
      <c r="AE20" s="47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7"/>
      <c r="AT20" s="47"/>
      <c r="AU20" s="47"/>
    </row>
    <row r="21" spans="1:47" ht="21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6"/>
      <c r="AB21" s="46"/>
      <c r="AC21" s="47"/>
      <c r="AD21" s="47"/>
      <c r="AE21" s="47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7"/>
      <c r="AT21" s="47"/>
      <c r="AU21" s="47"/>
    </row>
    <row r="22" spans="1:47" ht="21" customHeight="1" x14ac:dyDescent="0.2">
      <c r="A22" s="45" t="s">
        <v>68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 t="s">
        <v>69</v>
      </c>
      <c r="Y22" s="49"/>
      <c r="Z22" s="49"/>
      <c r="AA22" s="46"/>
      <c r="AB22" s="46"/>
      <c r="AC22" s="47"/>
      <c r="AD22" s="47"/>
      <c r="AE22" s="47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7"/>
      <c r="AT22" s="47"/>
      <c r="AU22" s="47"/>
    </row>
    <row r="23" spans="1:47" ht="23.25" customHeight="1" x14ac:dyDescent="0.2">
      <c r="A23" s="154" t="s">
        <v>42</v>
      </c>
      <c r="B23" s="154"/>
      <c r="C23" s="154"/>
      <c r="D23" s="154"/>
      <c r="E23" s="154"/>
      <c r="F23" s="154"/>
      <c r="G23" s="154" t="s">
        <v>70</v>
      </c>
      <c r="H23" s="154"/>
      <c r="I23" s="154" t="s">
        <v>71</v>
      </c>
      <c r="J23" s="154"/>
      <c r="K23" s="154"/>
      <c r="L23" s="154"/>
      <c r="M23" s="154"/>
      <c r="N23" s="154" t="s">
        <v>72</v>
      </c>
      <c r="O23" s="154"/>
      <c r="P23" s="154"/>
      <c r="Q23" s="154" t="s">
        <v>73</v>
      </c>
      <c r="R23" s="154"/>
      <c r="S23" s="154"/>
      <c r="T23" s="154" t="s">
        <v>74</v>
      </c>
      <c r="U23" s="154"/>
      <c r="V23" s="154"/>
      <c r="W23" s="154" t="s">
        <v>75</v>
      </c>
      <c r="X23" s="154"/>
      <c r="Y23" s="45"/>
      <c r="Z23" s="45"/>
      <c r="AC23" s="47"/>
      <c r="AD23" s="47"/>
      <c r="AE23" s="47"/>
      <c r="AG23" s="51"/>
      <c r="AS23" s="47"/>
      <c r="AT23" s="47"/>
      <c r="AU23" s="47"/>
    </row>
    <row r="24" spans="1:47" ht="21" customHeight="1" x14ac:dyDescent="0.2">
      <c r="A24" s="144" t="s">
        <v>76</v>
      </c>
      <c r="B24" s="144"/>
      <c r="C24" s="144" t="s">
        <v>77</v>
      </c>
      <c r="D24" s="144"/>
      <c r="E24" s="144"/>
      <c r="F24" s="144"/>
      <c r="G24" s="151">
        <v>19</v>
      </c>
      <c r="H24" s="153"/>
      <c r="I24" s="135">
        <v>5</v>
      </c>
      <c r="J24" s="136"/>
      <c r="K24" s="136"/>
      <c r="L24" s="136"/>
      <c r="M24" s="137"/>
      <c r="N24" s="135">
        <v>29</v>
      </c>
      <c r="O24" s="136"/>
      <c r="P24" s="137"/>
      <c r="Q24" s="135">
        <v>3</v>
      </c>
      <c r="R24" s="136"/>
      <c r="S24" s="136"/>
      <c r="T24" s="135">
        <v>0</v>
      </c>
      <c r="U24" s="136"/>
      <c r="V24" s="137"/>
      <c r="W24" s="151">
        <v>0</v>
      </c>
      <c r="X24" s="153"/>
      <c r="Y24" s="49"/>
      <c r="Z24" s="49"/>
      <c r="AA24" s="46"/>
      <c r="AB24" s="46"/>
      <c r="AC24" s="47"/>
      <c r="AD24" s="47"/>
      <c r="AE24" s="47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7"/>
      <c r="AT24" s="47"/>
      <c r="AU24" s="47"/>
    </row>
    <row r="25" spans="1:47" ht="21" customHeight="1" x14ac:dyDescent="0.2">
      <c r="A25" s="144"/>
      <c r="B25" s="144"/>
      <c r="C25" s="144" t="s">
        <v>78</v>
      </c>
      <c r="D25" s="144"/>
      <c r="E25" s="144"/>
      <c r="F25" s="144"/>
      <c r="G25" s="151">
        <v>63</v>
      </c>
      <c r="H25" s="153"/>
      <c r="I25" s="135">
        <v>11</v>
      </c>
      <c r="J25" s="136"/>
      <c r="K25" s="136"/>
      <c r="L25" s="136"/>
      <c r="M25" s="137"/>
      <c r="N25" s="135">
        <v>44</v>
      </c>
      <c r="O25" s="136"/>
      <c r="P25" s="137"/>
      <c r="Q25" s="135">
        <v>4</v>
      </c>
      <c r="R25" s="136"/>
      <c r="S25" s="136"/>
      <c r="T25" s="135">
        <v>0</v>
      </c>
      <c r="U25" s="136"/>
      <c r="V25" s="137"/>
      <c r="W25" s="151">
        <v>2</v>
      </c>
      <c r="X25" s="153"/>
      <c r="Y25" s="49"/>
      <c r="Z25" s="49"/>
      <c r="AA25" s="46"/>
      <c r="AB25" s="46"/>
      <c r="AC25" s="47"/>
      <c r="AD25" s="47"/>
      <c r="AE25" s="47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7"/>
      <c r="AT25" s="47"/>
      <c r="AU25" s="47"/>
    </row>
    <row r="26" spans="1:47" ht="21" customHeight="1" x14ac:dyDescent="0.2">
      <c r="A26" s="144"/>
      <c r="B26" s="144"/>
      <c r="C26" s="144" t="s">
        <v>79</v>
      </c>
      <c r="D26" s="144"/>
      <c r="E26" s="144"/>
      <c r="F26" s="144"/>
      <c r="G26" s="151">
        <v>7</v>
      </c>
      <c r="H26" s="153"/>
      <c r="I26" s="135">
        <v>40</v>
      </c>
      <c r="J26" s="136"/>
      <c r="K26" s="136"/>
      <c r="L26" s="136"/>
      <c r="M26" s="137"/>
      <c r="N26" s="135">
        <v>36</v>
      </c>
      <c r="O26" s="136"/>
      <c r="P26" s="137"/>
      <c r="Q26" s="135">
        <v>12</v>
      </c>
      <c r="R26" s="136"/>
      <c r="S26" s="136"/>
      <c r="T26" s="135">
        <v>0</v>
      </c>
      <c r="U26" s="136"/>
      <c r="V26" s="137"/>
      <c r="W26" s="151">
        <v>0</v>
      </c>
      <c r="X26" s="153"/>
      <c r="Y26" s="49"/>
      <c r="Z26" s="49"/>
      <c r="AA26" s="46"/>
      <c r="AB26" s="46"/>
      <c r="AC26" s="47"/>
      <c r="AD26" s="47"/>
      <c r="AE26" s="47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7"/>
      <c r="AT26" s="47"/>
      <c r="AU26" s="47"/>
    </row>
  </sheetData>
  <mergeCells count="68">
    <mergeCell ref="W1:Z1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A12:B13"/>
    <mergeCell ref="C12:F12"/>
    <mergeCell ref="C13:F13"/>
    <mergeCell ref="A14:B15"/>
    <mergeCell ref="C14:F14"/>
    <mergeCell ref="C15:F15"/>
    <mergeCell ref="T23:V23"/>
    <mergeCell ref="A16:B18"/>
    <mergeCell ref="C16:F16"/>
    <mergeCell ref="C17:F17"/>
    <mergeCell ref="C18:F18"/>
    <mergeCell ref="A19:B20"/>
    <mergeCell ref="C19:F19"/>
    <mergeCell ref="C20:F20"/>
    <mergeCell ref="W25:X25"/>
    <mergeCell ref="W23:X23"/>
    <mergeCell ref="A24:B26"/>
    <mergeCell ref="C24:F24"/>
    <mergeCell ref="G24:H24"/>
    <mergeCell ref="I24:M24"/>
    <mergeCell ref="N24:P24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G25:H25"/>
    <mergeCell ref="I25:M25"/>
    <mergeCell ref="N25:P25"/>
    <mergeCell ref="Q25:S25"/>
    <mergeCell ref="T25:V25"/>
    <mergeCell ref="W26:X26"/>
    <mergeCell ref="C26:F26"/>
    <mergeCell ref="G26:H26"/>
    <mergeCell ref="I26:M26"/>
    <mergeCell ref="N26:P26"/>
    <mergeCell ref="Q26:S26"/>
    <mergeCell ref="T26:V26"/>
  </mergeCells>
  <phoneticPr fontId="4"/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300" verticalDpi="300" r:id="rId1"/>
  <headerFooter>
    <oddHeader>&amp;R&amp;12集計表２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20" sqref="G20"/>
    </sheetView>
  </sheetViews>
  <sheetFormatPr defaultColWidth="9.36328125" defaultRowHeight="13" x14ac:dyDescent="0.2"/>
  <cols>
    <col min="1" max="6" width="8.26953125" style="12" customWidth="1"/>
    <col min="7" max="7" width="11.54296875" style="12" customWidth="1"/>
    <col min="8" max="10" width="6.08984375" style="12" customWidth="1"/>
    <col min="11" max="11" width="11.54296875" style="12" customWidth="1"/>
    <col min="12" max="14" width="5.54296875" style="12" customWidth="1"/>
    <col min="15" max="15" width="11.54296875" style="12" customWidth="1"/>
    <col min="16" max="18" width="5.54296875" style="12" customWidth="1"/>
    <col min="19" max="19" width="11.54296875" style="12" customWidth="1"/>
    <col min="20" max="22" width="5.54296875" style="12" customWidth="1"/>
    <col min="23" max="23" width="11.54296875" style="12" customWidth="1"/>
    <col min="24" max="26" width="5.54296875" style="12" customWidth="1"/>
    <col min="27" max="27" width="8.26953125" style="12" customWidth="1"/>
    <col min="28" max="16384" width="9.36328125" style="12"/>
  </cols>
  <sheetData>
    <row r="1" spans="1:47" ht="13" customHeight="1" x14ac:dyDescent="0.2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6" t="s">
        <v>128</v>
      </c>
      <c r="X1" s="127"/>
      <c r="Y1" s="127"/>
      <c r="Z1" s="127"/>
    </row>
    <row r="2" spans="1:47" ht="13" customHeight="1" x14ac:dyDescent="0.2">
      <c r="A2" s="91" t="s">
        <v>1</v>
      </c>
      <c r="B2" s="92"/>
      <c r="C2" s="92"/>
      <c r="D2" s="92"/>
      <c r="E2" s="92"/>
      <c r="F2" s="93"/>
      <c r="G2" s="78" t="s">
        <v>2</v>
      </c>
      <c r="H2" s="90"/>
      <c r="I2" s="90"/>
      <c r="J2" s="79"/>
      <c r="K2" s="78" t="s">
        <v>3</v>
      </c>
      <c r="L2" s="90"/>
      <c r="M2" s="90"/>
      <c r="N2" s="79"/>
      <c r="O2" s="78" t="s">
        <v>4</v>
      </c>
      <c r="P2" s="90"/>
      <c r="Q2" s="90"/>
      <c r="R2" s="79"/>
      <c r="S2" s="78" t="s">
        <v>5</v>
      </c>
      <c r="T2" s="90"/>
      <c r="U2" s="90"/>
      <c r="V2" s="79"/>
      <c r="W2" s="78" t="s">
        <v>6</v>
      </c>
      <c r="X2" s="90"/>
      <c r="Y2" s="90"/>
      <c r="Z2" s="79"/>
    </row>
    <row r="3" spans="1:47" ht="13" customHeight="1" x14ac:dyDescent="0.2">
      <c r="A3" s="94"/>
      <c r="B3" s="95"/>
      <c r="C3" s="95"/>
      <c r="D3" s="95"/>
      <c r="E3" s="95"/>
      <c r="F3" s="96"/>
      <c r="G3" s="97" t="s">
        <v>7</v>
      </c>
      <c r="H3" s="80" t="s">
        <v>8</v>
      </c>
      <c r="I3" s="81"/>
      <c r="J3" s="99"/>
      <c r="K3" s="97" t="s">
        <v>7</v>
      </c>
      <c r="L3" s="80" t="s">
        <v>8</v>
      </c>
      <c r="M3" s="81"/>
      <c r="N3" s="99"/>
      <c r="O3" s="97" t="s">
        <v>7</v>
      </c>
      <c r="P3" s="80" t="s">
        <v>8</v>
      </c>
      <c r="Q3" s="81"/>
      <c r="R3" s="99"/>
      <c r="S3" s="97" t="s">
        <v>7</v>
      </c>
      <c r="T3" s="80" t="s">
        <v>8</v>
      </c>
      <c r="U3" s="81"/>
      <c r="V3" s="99"/>
      <c r="W3" s="97" t="s">
        <v>7</v>
      </c>
      <c r="X3" s="80" t="s">
        <v>8</v>
      </c>
      <c r="Y3" s="81"/>
      <c r="Z3" s="99"/>
      <c r="AA3" s="4"/>
      <c r="AB3" s="5"/>
      <c r="AC3" s="6"/>
      <c r="AD3" s="6"/>
      <c r="AE3" s="6"/>
      <c r="AG3" s="4"/>
      <c r="AH3" s="5"/>
      <c r="AI3" s="4"/>
      <c r="AJ3" s="5"/>
      <c r="AK3" s="4"/>
      <c r="AL3" s="5"/>
      <c r="AM3" s="4"/>
      <c r="AN3" s="5"/>
      <c r="AO3" s="4"/>
      <c r="AP3" s="5"/>
      <c r="AQ3" s="4"/>
      <c r="AR3" s="5"/>
      <c r="AS3" s="6"/>
      <c r="AT3" s="6"/>
      <c r="AU3" s="6"/>
    </row>
    <row r="4" spans="1:47" ht="13" customHeight="1" x14ac:dyDescent="0.2">
      <c r="A4" s="130"/>
      <c r="B4" s="131"/>
      <c r="C4" s="131"/>
      <c r="D4" s="131"/>
      <c r="E4" s="131"/>
      <c r="F4" s="132"/>
      <c r="G4" s="128"/>
      <c r="H4" s="60">
        <v>0</v>
      </c>
      <c r="I4" s="60">
        <v>1</v>
      </c>
      <c r="J4" s="60">
        <v>2</v>
      </c>
      <c r="K4" s="128"/>
      <c r="L4" s="60">
        <v>0</v>
      </c>
      <c r="M4" s="60">
        <v>1</v>
      </c>
      <c r="N4" s="60">
        <v>2</v>
      </c>
      <c r="O4" s="128"/>
      <c r="P4" s="60">
        <v>0</v>
      </c>
      <c r="Q4" s="60">
        <v>1</v>
      </c>
      <c r="R4" s="60">
        <v>2</v>
      </c>
      <c r="S4" s="128"/>
      <c r="T4" s="60">
        <v>0</v>
      </c>
      <c r="U4" s="60">
        <v>1</v>
      </c>
      <c r="V4" s="60">
        <v>2</v>
      </c>
      <c r="W4" s="128"/>
      <c r="X4" s="60">
        <v>0</v>
      </c>
      <c r="Y4" s="60">
        <v>1</v>
      </c>
      <c r="Z4" s="60">
        <v>2</v>
      </c>
      <c r="AA4" s="4"/>
      <c r="AB4" s="5"/>
      <c r="AC4" s="6"/>
      <c r="AD4" s="6"/>
      <c r="AE4" s="6"/>
      <c r="AG4" s="4"/>
      <c r="AH4" s="5"/>
      <c r="AI4" s="4"/>
      <c r="AJ4" s="5"/>
      <c r="AK4" s="4"/>
      <c r="AL4" s="5"/>
      <c r="AM4" s="4"/>
      <c r="AN4" s="5"/>
      <c r="AO4" s="4"/>
      <c r="AP4" s="5"/>
      <c r="AQ4" s="4"/>
      <c r="AR4" s="5"/>
      <c r="AS4" s="6"/>
      <c r="AT4" s="6"/>
      <c r="AU4" s="6"/>
    </row>
    <row r="5" spans="1:47" ht="13" customHeight="1" x14ac:dyDescent="0.2">
      <c r="A5" s="89" t="s">
        <v>9</v>
      </c>
      <c r="B5" s="89"/>
      <c r="C5" s="89" t="s">
        <v>10</v>
      </c>
      <c r="D5" s="89"/>
      <c r="E5" s="89"/>
      <c r="F5" s="89"/>
      <c r="G5" s="57"/>
      <c r="H5" s="57">
        <v>0</v>
      </c>
      <c r="I5" s="57">
        <v>0</v>
      </c>
      <c r="J5" s="57">
        <v>0</v>
      </c>
      <c r="K5" s="57"/>
      <c r="L5" s="57">
        <v>0</v>
      </c>
      <c r="M5" s="57">
        <v>0</v>
      </c>
      <c r="N5" s="57">
        <v>0</v>
      </c>
      <c r="O5" s="59"/>
      <c r="P5" s="59">
        <v>0</v>
      </c>
      <c r="Q5" s="59">
        <v>0</v>
      </c>
      <c r="R5" s="59">
        <v>0</v>
      </c>
      <c r="S5" s="59"/>
      <c r="T5" s="59">
        <v>0</v>
      </c>
      <c r="U5" s="59">
        <v>0</v>
      </c>
      <c r="V5" s="59">
        <v>0</v>
      </c>
      <c r="W5" s="59"/>
      <c r="X5" s="59">
        <f>SUM(H5,L5,P5,T5)</f>
        <v>0</v>
      </c>
      <c r="Y5" s="59">
        <f t="shared" ref="Y5:Z20" si="0">SUM(I5,M5,Q5,U5)</f>
        <v>0</v>
      </c>
      <c r="Z5" s="59">
        <f t="shared" si="0"/>
        <v>0</v>
      </c>
      <c r="AA5" s="5"/>
      <c r="AB5" s="5"/>
      <c r="AC5" s="6"/>
      <c r="AD5" s="6"/>
      <c r="AE5" s="6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  <c r="AT5" s="6"/>
      <c r="AU5" s="6"/>
    </row>
    <row r="6" spans="1:47" x14ac:dyDescent="0.2">
      <c r="A6" s="89"/>
      <c r="B6" s="89"/>
      <c r="C6" s="89" t="s">
        <v>11</v>
      </c>
      <c r="D6" s="89"/>
      <c r="E6" s="89"/>
      <c r="F6" s="89"/>
      <c r="G6" s="57">
        <v>30</v>
      </c>
      <c r="H6" s="57">
        <v>1</v>
      </c>
      <c r="I6" s="57">
        <v>1</v>
      </c>
      <c r="J6" s="57">
        <v>0</v>
      </c>
      <c r="K6" s="57">
        <v>26.67</v>
      </c>
      <c r="L6" s="57">
        <v>1</v>
      </c>
      <c r="M6" s="57">
        <v>1</v>
      </c>
      <c r="N6" s="57">
        <v>1</v>
      </c>
      <c r="O6" s="59"/>
      <c r="P6" s="59">
        <v>0</v>
      </c>
      <c r="Q6" s="59">
        <v>0</v>
      </c>
      <c r="R6" s="59">
        <v>0</v>
      </c>
      <c r="S6" s="59">
        <v>22.5</v>
      </c>
      <c r="T6" s="59">
        <v>1</v>
      </c>
      <c r="U6" s="59">
        <v>1</v>
      </c>
      <c r="V6" s="59">
        <v>2</v>
      </c>
      <c r="W6" s="59">
        <v>25.56</v>
      </c>
      <c r="X6" s="59">
        <f t="shared" ref="X6:X20" si="1">SUM(H6,L6,P6,T6)</f>
        <v>3</v>
      </c>
      <c r="Y6" s="59">
        <f t="shared" si="0"/>
        <v>3</v>
      </c>
      <c r="Z6" s="59">
        <f t="shared" si="0"/>
        <v>3</v>
      </c>
      <c r="AA6" s="5"/>
      <c r="AB6" s="5"/>
      <c r="AC6" s="6"/>
      <c r="AD6" s="6"/>
      <c r="AE6" s="6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6"/>
      <c r="AU6" s="6"/>
    </row>
    <row r="7" spans="1:47" x14ac:dyDescent="0.2">
      <c r="A7" s="89"/>
      <c r="B7" s="89"/>
      <c r="C7" s="89" t="s">
        <v>12</v>
      </c>
      <c r="D7" s="89"/>
      <c r="E7" s="89"/>
      <c r="F7" s="89"/>
      <c r="G7" s="57">
        <v>29.42</v>
      </c>
      <c r="H7" s="57">
        <v>4</v>
      </c>
      <c r="I7" s="57">
        <v>6</v>
      </c>
      <c r="J7" s="57">
        <v>2</v>
      </c>
      <c r="K7" s="57">
        <v>28.65</v>
      </c>
      <c r="L7" s="57">
        <v>8</v>
      </c>
      <c r="M7" s="57">
        <v>8</v>
      </c>
      <c r="N7" s="57">
        <v>1</v>
      </c>
      <c r="O7" s="59">
        <v>26.71</v>
      </c>
      <c r="P7" s="59">
        <v>3</v>
      </c>
      <c r="Q7" s="59">
        <v>2</v>
      </c>
      <c r="R7" s="59">
        <v>2</v>
      </c>
      <c r="S7" s="59">
        <v>25</v>
      </c>
      <c r="T7" s="59">
        <v>6</v>
      </c>
      <c r="U7" s="59">
        <v>8</v>
      </c>
      <c r="V7" s="59">
        <v>0</v>
      </c>
      <c r="W7" s="59">
        <v>27.54</v>
      </c>
      <c r="X7" s="59">
        <f t="shared" si="1"/>
        <v>21</v>
      </c>
      <c r="Y7" s="59">
        <f t="shared" si="0"/>
        <v>24</v>
      </c>
      <c r="Z7" s="59">
        <f t="shared" si="0"/>
        <v>5</v>
      </c>
      <c r="AA7" s="5"/>
      <c r="AB7" s="5"/>
      <c r="AC7" s="6"/>
      <c r="AD7" s="6"/>
      <c r="AE7" s="6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  <c r="AT7" s="6"/>
      <c r="AU7" s="6"/>
    </row>
    <row r="8" spans="1:47" x14ac:dyDescent="0.2">
      <c r="A8" s="89"/>
      <c r="B8" s="89"/>
      <c r="C8" s="89" t="s">
        <v>13</v>
      </c>
      <c r="D8" s="89"/>
      <c r="E8" s="89"/>
      <c r="F8" s="89"/>
      <c r="G8" s="57">
        <v>28.75</v>
      </c>
      <c r="H8" s="57">
        <v>6</v>
      </c>
      <c r="I8" s="57">
        <v>2</v>
      </c>
      <c r="J8" s="57">
        <v>0</v>
      </c>
      <c r="K8" s="57">
        <v>28.18</v>
      </c>
      <c r="L8" s="57">
        <v>5</v>
      </c>
      <c r="M8" s="57">
        <v>4</v>
      </c>
      <c r="N8" s="57">
        <v>2</v>
      </c>
      <c r="O8" s="59">
        <v>27.25</v>
      </c>
      <c r="P8" s="59">
        <v>4</v>
      </c>
      <c r="Q8" s="59">
        <v>2</v>
      </c>
      <c r="R8" s="59">
        <v>2</v>
      </c>
      <c r="S8" s="59">
        <v>24.33</v>
      </c>
      <c r="T8" s="59">
        <v>1</v>
      </c>
      <c r="U8" s="59">
        <v>5</v>
      </c>
      <c r="V8" s="59">
        <v>0</v>
      </c>
      <c r="W8" s="59">
        <v>27.39</v>
      </c>
      <c r="X8" s="59">
        <f t="shared" si="1"/>
        <v>16</v>
      </c>
      <c r="Y8" s="59">
        <f t="shared" si="0"/>
        <v>13</v>
      </c>
      <c r="Z8" s="59">
        <f t="shared" si="0"/>
        <v>4</v>
      </c>
      <c r="AA8" s="5"/>
      <c r="AB8" s="5"/>
      <c r="AC8" s="6"/>
      <c r="AD8" s="6"/>
      <c r="AE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6"/>
      <c r="AU8" s="6"/>
    </row>
    <row r="9" spans="1:47" ht="13" customHeight="1" x14ac:dyDescent="0.2">
      <c r="A9" s="129" t="s">
        <v>14</v>
      </c>
      <c r="B9" s="129"/>
      <c r="C9" s="89" t="s">
        <v>15</v>
      </c>
      <c r="D9" s="89"/>
      <c r="E9" s="89"/>
      <c r="F9" s="89"/>
      <c r="G9" s="57">
        <v>28.25</v>
      </c>
      <c r="H9" s="57">
        <v>4</v>
      </c>
      <c r="I9" s="57">
        <v>3</v>
      </c>
      <c r="J9" s="57">
        <v>1</v>
      </c>
      <c r="K9" s="57">
        <v>29.5</v>
      </c>
      <c r="L9" s="57">
        <v>4</v>
      </c>
      <c r="M9" s="57">
        <v>3</v>
      </c>
      <c r="N9" s="57">
        <v>1</v>
      </c>
      <c r="O9" s="59">
        <v>27</v>
      </c>
      <c r="P9" s="59">
        <v>2</v>
      </c>
      <c r="Q9" s="59">
        <v>1</v>
      </c>
      <c r="R9" s="59">
        <v>1</v>
      </c>
      <c r="S9" s="59">
        <v>25.56</v>
      </c>
      <c r="T9" s="59">
        <v>2</v>
      </c>
      <c r="U9" s="59">
        <v>6</v>
      </c>
      <c r="V9" s="59">
        <v>1</v>
      </c>
      <c r="W9" s="59">
        <v>27.59</v>
      </c>
      <c r="X9" s="59">
        <f t="shared" si="1"/>
        <v>12</v>
      </c>
      <c r="Y9" s="59">
        <f t="shared" si="0"/>
        <v>13</v>
      </c>
      <c r="Z9" s="59">
        <f t="shared" si="0"/>
        <v>4</v>
      </c>
      <c r="AA9" s="5"/>
      <c r="AB9" s="5"/>
      <c r="AC9" s="6"/>
      <c r="AD9" s="6"/>
      <c r="AE9" s="6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T9" s="6"/>
      <c r="AU9" s="6"/>
    </row>
    <row r="10" spans="1:47" x14ac:dyDescent="0.2">
      <c r="A10" s="129"/>
      <c r="B10" s="129"/>
      <c r="C10" s="89" t="s">
        <v>16</v>
      </c>
      <c r="D10" s="89"/>
      <c r="E10" s="89"/>
      <c r="F10" s="89"/>
      <c r="G10" s="57">
        <v>29.8</v>
      </c>
      <c r="H10" s="57">
        <v>5</v>
      </c>
      <c r="I10" s="57">
        <v>4</v>
      </c>
      <c r="J10" s="57">
        <v>1</v>
      </c>
      <c r="K10" s="57">
        <v>27.61</v>
      </c>
      <c r="L10" s="57">
        <v>8</v>
      </c>
      <c r="M10" s="57">
        <v>7</v>
      </c>
      <c r="N10" s="57">
        <v>3</v>
      </c>
      <c r="O10" s="59">
        <v>26.88</v>
      </c>
      <c r="P10" s="59">
        <v>3</v>
      </c>
      <c r="Q10" s="59">
        <v>3</v>
      </c>
      <c r="R10" s="59">
        <v>2</v>
      </c>
      <c r="S10" s="59">
        <v>23.33</v>
      </c>
      <c r="T10" s="59">
        <v>4</v>
      </c>
      <c r="U10" s="59">
        <v>7</v>
      </c>
      <c r="V10" s="59">
        <v>1</v>
      </c>
      <c r="W10" s="59">
        <v>26.88</v>
      </c>
      <c r="X10" s="59">
        <f t="shared" si="1"/>
        <v>20</v>
      </c>
      <c r="Y10" s="59">
        <f t="shared" si="0"/>
        <v>21</v>
      </c>
      <c r="Z10" s="59">
        <f t="shared" si="0"/>
        <v>7</v>
      </c>
      <c r="AA10" s="5"/>
      <c r="AB10" s="5"/>
      <c r="AC10" s="6"/>
      <c r="AD10" s="6"/>
      <c r="AE10" s="6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/>
      <c r="AT10" s="6"/>
      <c r="AU10" s="6"/>
    </row>
    <row r="11" spans="1:47" x14ac:dyDescent="0.2">
      <c r="A11" s="129"/>
      <c r="B11" s="129"/>
      <c r="C11" s="89" t="s">
        <v>17</v>
      </c>
      <c r="D11" s="89"/>
      <c r="E11" s="89"/>
      <c r="F11" s="89"/>
      <c r="G11" s="57">
        <v>29.75</v>
      </c>
      <c r="H11" s="57">
        <v>2</v>
      </c>
      <c r="I11" s="57">
        <v>2</v>
      </c>
      <c r="J11" s="57">
        <v>0</v>
      </c>
      <c r="K11" s="57">
        <v>28.8</v>
      </c>
      <c r="L11" s="57">
        <v>2</v>
      </c>
      <c r="M11" s="57">
        <v>3</v>
      </c>
      <c r="N11" s="57">
        <v>0</v>
      </c>
      <c r="O11" s="59">
        <v>27.33</v>
      </c>
      <c r="P11" s="59">
        <v>2</v>
      </c>
      <c r="Q11" s="59">
        <v>0</v>
      </c>
      <c r="R11" s="59">
        <v>1</v>
      </c>
      <c r="S11" s="59">
        <v>25.33</v>
      </c>
      <c r="T11" s="59">
        <v>2</v>
      </c>
      <c r="U11" s="59">
        <v>1</v>
      </c>
      <c r="V11" s="59">
        <v>0</v>
      </c>
      <c r="W11" s="59">
        <v>28.07</v>
      </c>
      <c r="X11" s="59">
        <f t="shared" si="1"/>
        <v>8</v>
      </c>
      <c r="Y11" s="59">
        <f t="shared" si="0"/>
        <v>6</v>
      </c>
      <c r="Z11" s="59">
        <f t="shared" si="0"/>
        <v>1</v>
      </c>
      <c r="AA11" s="5"/>
      <c r="AB11" s="5"/>
      <c r="AC11" s="6"/>
      <c r="AD11" s="6"/>
      <c r="AE11" s="6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6"/>
      <c r="AT11" s="6"/>
      <c r="AU11" s="6"/>
    </row>
    <row r="12" spans="1:47" x14ac:dyDescent="0.2">
      <c r="A12" s="89" t="s">
        <v>18</v>
      </c>
      <c r="B12" s="89"/>
      <c r="C12" s="89" t="s">
        <v>19</v>
      </c>
      <c r="D12" s="89"/>
      <c r="E12" s="89"/>
      <c r="F12" s="89"/>
      <c r="G12" s="57">
        <v>28.9</v>
      </c>
      <c r="H12" s="57">
        <v>8</v>
      </c>
      <c r="I12" s="57">
        <v>1</v>
      </c>
      <c r="J12" s="57">
        <v>1</v>
      </c>
      <c r="K12" s="57">
        <v>28.23</v>
      </c>
      <c r="L12" s="57">
        <v>5</v>
      </c>
      <c r="M12" s="57">
        <v>5</v>
      </c>
      <c r="N12" s="57">
        <v>3</v>
      </c>
      <c r="O12" s="59">
        <v>26.67</v>
      </c>
      <c r="P12" s="59">
        <v>1</v>
      </c>
      <c r="Q12" s="59">
        <v>3</v>
      </c>
      <c r="R12" s="59">
        <v>2</v>
      </c>
      <c r="S12" s="59">
        <v>23.85</v>
      </c>
      <c r="T12" s="59">
        <v>3</v>
      </c>
      <c r="U12" s="59">
        <v>8</v>
      </c>
      <c r="V12" s="59">
        <v>2</v>
      </c>
      <c r="W12" s="59">
        <v>26.81</v>
      </c>
      <c r="X12" s="59">
        <f t="shared" si="1"/>
        <v>17</v>
      </c>
      <c r="Y12" s="59">
        <f t="shared" si="0"/>
        <v>17</v>
      </c>
      <c r="Z12" s="59">
        <f t="shared" si="0"/>
        <v>8</v>
      </c>
      <c r="AA12" s="5"/>
      <c r="AB12" s="5"/>
      <c r="AC12" s="6"/>
      <c r="AD12" s="6"/>
      <c r="AE12" s="6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"/>
      <c r="AT12" s="6"/>
      <c r="AU12" s="6"/>
    </row>
    <row r="13" spans="1:47" x14ac:dyDescent="0.2">
      <c r="A13" s="89"/>
      <c r="B13" s="89"/>
      <c r="C13" s="89" t="s">
        <v>129</v>
      </c>
      <c r="D13" s="89"/>
      <c r="E13" s="89"/>
      <c r="F13" s="89"/>
      <c r="G13" s="57">
        <v>29.5</v>
      </c>
      <c r="H13" s="57">
        <v>3</v>
      </c>
      <c r="I13" s="57">
        <v>8</v>
      </c>
      <c r="J13" s="57">
        <v>1</v>
      </c>
      <c r="K13" s="57">
        <v>28.33</v>
      </c>
      <c r="L13" s="57">
        <v>9</v>
      </c>
      <c r="M13" s="57">
        <v>8</v>
      </c>
      <c r="N13" s="57">
        <v>1</v>
      </c>
      <c r="O13" s="59">
        <v>27.22</v>
      </c>
      <c r="P13" s="59">
        <v>6</v>
      </c>
      <c r="Q13" s="59">
        <v>1</v>
      </c>
      <c r="R13" s="59">
        <v>2</v>
      </c>
      <c r="S13" s="59">
        <v>25.09</v>
      </c>
      <c r="T13" s="59">
        <v>5</v>
      </c>
      <c r="U13" s="59">
        <v>6</v>
      </c>
      <c r="V13" s="59">
        <v>0</v>
      </c>
      <c r="W13" s="59">
        <v>27.7</v>
      </c>
      <c r="X13" s="59">
        <f t="shared" si="1"/>
        <v>23</v>
      </c>
      <c r="Y13" s="59">
        <f t="shared" si="0"/>
        <v>23</v>
      </c>
      <c r="Z13" s="59">
        <f t="shared" si="0"/>
        <v>4</v>
      </c>
      <c r="AA13" s="5"/>
      <c r="AB13" s="5"/>
      <c r="AC13" s="6"/>
      <c r="AD13" s="6"/>
      <c r="AE13" s="6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6"/>
      <c r="AT13" s="6"/>
      <c r="AU13" s="6"/>
    </row>
    <row r="14" spans="1:47" x14ac:dyDescent="0.2">
      <c r="A14" s="89" t="s">
        <v>21</v>
      </c>
      <c r="B14" s="89"/>
      <c r="C14" s="89" t="s">
        <v>98</v>
      </c>
      <c r="D14" s="89"/>
      <c r="E14" s="89"/>
      <c r="F14" s="89"/>
      <c r="G14" s="57">
        <v>28.55</v>
      </c>
      <c r="H14" s="57">
        <v>8</v>
      </c>
      <c r="I14" s="57">
        <v>2</v>
      </c>
      <c r="J14" s="57">
        <v>1</v>
      </c>
      <c r="K14" s="57">
        <v>28.44</v>
      </c>
      <c r="L14" s="57">
        <v>6</v>
      </c>
      <c r="M14" s="57">
        <v>7</v>
      </c>
      <c r="N14" s="57">
        <v>3</v>
      </c>
      <c r="O14" s="59">
        <v>27.11</v>
      </c>
      <c r="P14" s="59">
        <v>4</v>
      </c>
      <c r="Q14" s="59">
        <v>3</v>
      </c>
      <c r="R14" s="59">
        <v>2</v>
      </c>
      <c r="S14" s="59">
        <v>23.8</v>
      </c>
      <c r="T14" s="59">
        <v>3</v>
      </c>
      <c r="U14" s="59">
        <v>10</v>
      </c>
      <c r="V14" s="59">
        <v>2</v>
      </c>
      <c r="W14" s="59">
        <v>26.86</v>
      </c>
      <c r="X14" s="59">
        <f t="shared" si="1"/>
        <v>21</v>
      </c>
      <c r="Y14" s="59">
        <f t="shared" si="0"/>
        <v>22</v>
      </c>
      <c r="Z14" s="59">
        <f t="shared" si="0"/>
        <v>8</v>
      </c>
      <c r="AA14" s="5"/>
      <c r="AB14" s="5"/>
      <c r="AC14" s="6"/>
      <c r="AD14" s="6"/>
      <c r="AE14" s="6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/>
      <c r="AT14" s="6"/>
      <c r="AU14" s="6"/>
    </row>
    <row r="15" spans="1:47" ht="13" customHeight="1" x14ac:dyDescent="0.2">
      <c r="A15" s="89"/>
      <c r="B15" s="89"/>
      <c r="C15" s="89" t="s">
        <v>130</v>
      </c>
      <c r="D15" s="89"/>
      <c r="E15" s="89"/>
      <c r="F15" s="89"/>
      <c r="G15" s="57">
        <v>29.9</v>
      </c>
      <c r="H15" s="57">
        <v>3</v>
      </c>
      <c r="I15" s="57">
        <v>7</v>
      </c>
      <c r="J15" s="57">
        <v>1</v>
      </c>
      <c r="K15" s="57">
        <v>28.13</v>
      </c>
      <c r="L15" s="57">
        <v>8</v>
      </c>
      <c r="M15" s="57">
        <v>6</v>
      </c>
      <c r="N15" s="57">
        <v>1</v>
      </c>
      <c r="O15" s="59">
        <v>26.83</v>
      </c>
      <c r="P15" s="59">
        <v>3</v>
      </c>
      <c r="Q15" s="59">
        <v>1</v>
      </c>
      <c r="R15" s="59">
        <v>2</v>
      </c>
      <c r="S15" s="59">
        <v>25.44</v>
      </c>
      <c r="T15" s="59">
        <v>5</v>
      </c>
      <c r="U15" s="59">
        <v>4</v>
      </c>
      <c r="V15" s="59">
        <v>0</v>
      </c>
      <c r="W15" s="59">
        <v>27.83</v>
      </c>
      <c r="X15" s="59">
        <f t="shared" si="1"/>
        <v>19</v>
      </c>
      <c r="Y15" s="59">
        <f t="shared" si="0"/>
        <v>18</v>
      </c>
      <c r="Z15" s="59">
        <f t="shared" si="0"/>
        <v>4</v>
      </c>
      <c r="AA15" s="5"/>
      <c r="AB15" s="5"/>
      <c r="AC15" s="6"/>
      <c r="AD15" s="6"/>
      <c r="AE15" s="6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"/>
      <c r="AT15" s="6"/>
      <c r="AU15" s="6"/>
    </row>
    <row r="16" spans="1:47" x14ac:dyDescent="0.2">
      <c r="A16" s="89" t="s">
        <v>22</v>
      </c>
      <c r="B16" s="89"/>
      <c r="C16" s="89" t="s">
        <v>23</v>
      </c>
      <c r="D16" s="89"/>
      <c r="E16" s="89"/>
      <c r="F16" s="89"/>
      <c r="G16" s="57">
        <v>31</v>
      </c>
      <c r="H16" s="57">
        <v>0</v>
      </c>
      <c r="I16" s="57">
        <v>2</v>
      </c>
      <c r="J16" s="57">
        <v>0</v>
      </c>
      <c r="K16" s="57">
        <v>28.6</v>
      </c>
      <c r="L16" s="57">
        <v>2</v>
      </c>
      <c r="M16" s="57">
        <v>1</v>
      </c>
      <c r="N16" s="57">
        <v>2</v>
      </c>
      <c r="O16" s="59"/>
      <c r="P16" s="59">
        <v>0</v>
      </c>
      <c r="Q16" s="59">
        <v>0</v>
      </c>
      <c r="R16" s="59">
        <v>0</v>
      </c>
      <c r="S16" s="59"/>
      <c r="T16" s="59">
        <v>0</v>
      </c>
      <c r="U16" s="59">
        <v>0</v>
      </c>
      <c r="V16" s="59">
        <v>0</v>
      </c>
      <c r="W16" s="59">
        <v>29.29</v>
      </c>
      <c r="X16" s="59">
        <f t="shared" si="1"/>
        <v>2</v>
      </c>
      <c r="Y16" s="59">
        <f t="shared" si="0"/>
        <v>3</v>
      </c>
      <c r="Z16" s="59">
        <f t="shared" si="0"/>
        <v>2</v>
      </c>
      <c r="AA16" s="5"/>
      <c r="AB16" s="5"/>
      <c r="AC16" s="6"/>
      <c r="AD16" s="6"/>
      <c r="AE16" s="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6"/>
      <c r="AT16" s="6"/>
      <c r="AU16" s="6"/>
    </row>
    <row r="17" spans="1:47" x14ac:dyDescent="0.2">
      <c r="A17" s="89"/>
      <c r="B17" s="89"/>
      <c r="C17" s="89" t="s">
        <v>24</v>
      </c>
      <c r="D17" s="89"/>
      <c r="E17" s="89"/>
      <c r="F17" s="89"/>
      <c r="G17" s="57">
        <v>30</v>
      </c>
      <c r="H17" s="57">
        <v>1</v>
      </c>
      <c r="I17" s="57">
        <v>0</v>
      </c>
      <c r="J17" s="57">
        <v>2</v>
      </c>
      <c r="K17" s="57">
        <v>29</v>
      </c>
      <c r="L17" s="57">
        <v>3</v>
      </c>
      <c r="M17" s="57">
        <v>1</v>
      </c>
      <c r="N17" s="57">
        <v>0</v>
      </c>
      <c r="O17" s="59">
        <v>27.5</v>
      </c>
      <c r="P17" s="59">
        <v>1</v>
      </c>
      <c r="Q17" s="59">
        <v>0</v>
      </c>
      <c r="R17" s="59">
        <v>1</v>
      </c>
      <c r="S17" s="59">
        <v>24.2</v>
      </c>
      <c r="T17" s="59">
        <v>1</v>
      </c>
      <c r="U17" s="59">
        <v>2</v>
      </c>
      <c r="V17" s="59">
        <v>2</v>
      </c>
      <c r="W17" s="59">
        <v>27.29</v>
      </c>
      <c r="X17" s="59">
        <f t="shared" si="1"/>
        <v>6</v>
      </c>
      <c r="Y17" s="59">
        <f t="shared" si="0"/>
        <v>3</v>
      </c>
      <c r="Z17" s="59">
        <f t="shared" si="0"/>
        <v>5</v>
      </c>
      <c r="AA17" s="5"/>
      <c r="AB17" s="5"/>
      <c r="AC17" s="6"/>
      <c r="AD17" s="6"/>
      <c r="AE17" s="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6"/>
      <c r="AT17" s="6"/>
      <c r="AU17" s="6"/>
    </row>
    <row r="18" spans="1:47" x14ac:dyDescent="0.2">
      <c r="A18" s="89"/>
      <c r="B18" s="89"/>
      <c r="C18" s="89" t="s">
        <v>25</v>
      </c>
      <c r="D18" s="89"/>
      <c r="E18" s="89"/>
      <c r="F18" s="89"/>
      <c r="G18" s="57">
        <v>28.88</v>
      </c>
      <c r="H18" s="57">
        <v>10</v>
      </c>
      <c r="I18" s="57">
        <v>7</v>
      </c>
      <c r="J18" s="57">
        <v>0</v>
      </c>
      <c r="K18" s="57">
        <v>28.09</v>
      </c>
      <c r="L18" s="57">
        <v>9</v>
      </c>
      <c r="M18" s="57">
        <v>11</v>
      </c>
      <c r="N18" s="57">
        <v>2</v>
      </c>
      <c r="O18" s="59">
        <v>26.92</v>
      </c>
      <c r="P18" s="59">
        <v>6</v>
      </c>
      <c r="Q18" s="59">
        <v>4</v>
      </c>
      <c r="R18" s="59">
        <v>3</v>
      </c>
      <c r="S18" s="59">
        <v>24.47</v>
      </c>
      <c r="T18" s="59">
        <v>7</v>
      </c>
      <c r="U18" s="59">
        <v>12</v>
      </c>
      <c r="V18" s="59">
        <v>0</v>
      </c>
      <c r="W18" s="59">
        <v>27.1</v>
      </c>
      <c r="X18" s="59">
        <f t="shared" si="1"/>
        <v>32</v>
      </c>
      <c r="Y18" s="59">
        <f t="shared" si="0"/>
        <v>34</v>
      </c>
      <c r="Z18" s="59">
        <f t="shared" si="0"/>
        <v>5</v>
      </c>
      <c r="AA18" s="5"/>
      <c r="AB18" s="5"/>
      <c r="AC18" s="6"/>
      <c r="AD18" s="6"/>
      <c r="AE18" s="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  <c r="AT18" s="6"/>
      <c r="AU18" s="6"/>
    </row>
    <row r="19" spans="1:47" ht="13" customHeight="1" x14ac:dyDescent="0.2">
      <c r="A19" s="89" t="s">
        <v>26</v>
      </c>
      <c r="B19" s="89"/>
      <c r="C19" s="89" t="s">
        <v>86</v>
      </c>
      <c r="D19" s="89"/>
      <c r="E19" s="89"/>
      <c r="F19" s="89"/>
      <c r="G19" s="57">
        <v>28.79</v>
      </c>
      <c r="H19" s="57">
        <v>8</v>
      </c>
      <c r="I19" s="57">
        <v>5</v>
      </c>
      <c r="J19" s="57">
        <v>1</v>
      </c>
      <c r="K19" s="57">
        <v>28.12</v>
      </c>
      <c r="L19" s="57">
        <v>9</v>
      </c>
      <c r="M19" s="57">
        <v>12</v>
      </c>
      <c r="N19" s="57">
        <v>4</v>
      </c>
      <c r="O19" s="59">
        <v>27.31</v>
      </c>
      <c r="P19" s="59">
        <v>6</v>
      </c>
      <c r="Q19" s="59">
        <v>4</v>
      </c>
      <c r="R19" s="59">
        <v>3</v>
      </c>
      <c r="S19" s="59">
        <v>24.29</v>
      </c>
      <c r="T19" s="59">
        <v>7</v>
      </c>
      <c r="U19" s="59">
        <v>12</v>
      </c>
      <c r="V19" s="59">
        <v>2</v>
      </c>
      <c r="W19" s="59">
        <v>27</v>
      </c>
      <c r="X19" s="59">
        <f t="shared" si="1"/>
        <v>30</v>
      </c>
      <c r="Y19" s="59">
        <f t="shared" si="0"/>
        <v>33</v>
      </c>
      <c r="Z19" s="59">
        <f t="shared" si="0"/>
        <v>10</v>
      </c>
      <c r="AA19" s="5"/>
      <c r="AB19" s="5"/>
      <c r="AC19" s="6"/>
      <c r="AD19" s="6"/>
      <c r="AE19" s="6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  <c r="AT19" s="6"/>
      <c r="AU19" s="6"/>
    </row>
    <row r="20" spans="1:47" x14ac:dyDescent="0.2">
      <c r="A20" s="89"/>
      <c r="B20" s="89"/>
      <c r="C20" s="89" t="s">
        <v>99</v>
      </c>
      <c r="D20" s="89"/>
      <c r="E20" s="89"/>
      <c r="F20" s="89"/>
      <c r="G20" s="57">
        <v>30</v>
      </c>
      <c r="H20" s="57">
        <v>3</v>
      </c>
      <c r="I20" s="57">
        <v>4</v>
      </c>
      <c r="J20" s="57">
        <v>1</v>
      </c>
      <c r="K20" s="57">
        <v>29</v>
      </c>
      <c r="L20" s="57">
        <v>5</v>
      </c>
      <c r="M20" s="57">
        <v>1</v>
      </c>
      <c r="N20" s="57">
        <v>0</v>
      </c>
      <c r="O20" s="59">
        <v>25</v>
      </c>
      <c r="P20" s="59">
        <v>1</v>
      </c>
      <c r="Q20" s="59">
        <v>0</v>
      </c>
      <c r="R20" s="59">
        <v>1</v>
      </c>
      <c r="S20" s="59">
        <v>25.33</v>
      </c>
      <c r="T20" s="59">
        <v>1</v>
      </c>
      <c r="U20" s="59">
        <v>2</v>
      </c>
      <c r="V20" s="59">
        <v>0</v>
      </c>
      <c r="W20" s="59">
        <v>28.42</v>
      </c>
      <c r="X20" s="59">
        <f t="shared" si="1"/>
        <v>10</v>
      </c>
      <c r="Y20" s="59">
        <f t="shared" si="0"/>
        <v>7</v>
      </c>
      <c r="Z20" s="59">
        <f t="shared" si="0"/>
        <v>2</v>
      </c>
      <c r="AA20" s="5"/>
      <c r="AB20" s="5"/>
      <c r="AC20" s="6"/>
      <c r="AD20" s="6"/>
      <c r="AE20" s="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  <c r="AT20" s="6"/>
      <c r="AU20" s="6"/>
    </row>
    <row r="21" spans="1:47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5"/>
      <c r="AB21" s="5"/>
      <c r="AC21" s="6"/>
      <c r="AD21" s="6"/>
      <c r="AE21" s="6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6"/>
      <c r="AT21" s="6"/>
      <c r="AU21" s="6"/>
    </row>
    <row r="22" spans="1:47" ht="13" customHeight="1" x14ac:dyDescent="0.2">
      <c r="A22" s="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8" t="s">
        <v>28</v>
      </c>
      <c r="Y22" s="31"/>
      <c r="Z22" s="31"/>
      <c r="AA22" s="5"/>
      <c r="AB22" s="5"/>
      <c r="AC22" s="6"/>
      <c r="AD22" s="6"/>
      <c r="AE22" s="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T22" s="6"/>
      <c r="AU22" s="6"/>
    </row>
    <row r="23" spans="1:47" x14ac:dyDescent="0.2">
      <c r="A23" s="82" t="s">
        <v>1</v>
      </c>
      <c r="B23" s="82"/>
      <c r="C23" s="82"/>
      <c r="D23" s="82"/>
      <c r="E23" s="82"/>
      <c r="F23" s="82"/>
      <c r="G23" s="82" t="s">
        <v>29</v>
      </c>
      <c r="H23" s="82"/>
      <c r="I23" s="82" t="s">
        <v>30</v>
      </c>
      <c r="J23" s="82"/>
      <c r="K23" s="82"/>
      <c r="L23" s="82"/>
      <c r="M23" s="82"/>
      <c r="N23" s="82" t="s">
        <v>31</v>
      </c>
      <c r="O23" s="82"/>
      <c r="P23" s="82"/>
      <c r="Q23" s="82" t="s">
        <v>32</v>
      </c>
      <c r="R23" s="82"/>
      <c r="S23" s="82"/>
      <c r="T23" s="82" t="s">
        <v>33</v>
      </c>
      <c r="U23" s="82"/>
      <c r="V23" s="82"/>
      <c r="W23" s="82" t="s">
        <v>34</v>
      </c>
      <c r="X23" s="82"/>
      <c r="Y23" s="11"/>
      <c r="Z23" s="11"/>
      <c r="AC23" s="6"/>
      <c r="AD23" s="6"/>
      <c r="AE23" s="6"/>
      <c r="AG23" s="9"/>
      <c r="AS23" s="6"/>
      <c r="AT23" s="6"/>
      <c r="AU23" s="6"/>
    </row>
    <row r="24" spans="1:47" ht="13" customHeight="1" x14ac:dyDescent="0.2">
      <c r="A24" s="89" t="s">
        <v>35</v>
      </c>
      <c r="B24" s="89"/>
      <c r="C24" s="89" t="s">
        <v>36</v>
      </c>
      <c r="D24" s="89"/>
      <c r="E24" s="89"/>
      <c r="F24" s="89"/>
      <c r="G24" s="130">
        <v>1</v>
      </c>
      <c r="H24" s="132"/>
      <c r="I24" s="78"/>
      <c r="J24" s="90"/>
      <c r="K24" s="90"/>
      <c r="L24" s="90"/>
      <c r="M24" s="79"/>
      <c r="N24" s="78"/>
      <c r="O24" s="90"/>
      <c r="P24" s="79"/>
      <c r="Q24" s="78"/>
      <c r="R24" s="90"/>
      <c r="S24" s="90"/>
      <c r="T24" s="78"/>
      <c r="U24" s="90"/>
      <c r="V24" s="79"/>
      <c r="W24" s="130">
        <v>3</v>
      </c>
      <c r="X24" s="132"/>
      <c r="Y24" s="31"/>
      <c r="Z24" s="31"/>
      <c r="AA24" s="5"/>
      <c r="AB24" s="5"/>
      <c r="AC24" s="6"/>
      <c r="AD24" s="6"/>
      <c r="AE24" s="6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  <c r="AT24" s="6"/>
      <c r="AU24" s="6"/>
    </row>
    <row r="25" spans="1:47" x14ac:dyDescent="0.2">
      <c r="A25" s="89"/>
      <c r="B25" s="89"/>
      <c r="C25" s="89" t="s">
        <v>37</v>
      </c>
      <c r="D25" s="89"/>
      <c r="E25" s="89"/>
      <c r="F25" s="89"/>
      <c r="G25" s="130">
        <v>3</v>
      </c>
      <c r="H25" s="132"/>
      <c r="I25" s="78"/>
      <c r="J25" s="90"/>
      <c r="K25" s="90"/>
      <c r="L25" s="90"/>
      <c r="M25" s="79"/>
      <c r="N25" s="78">
        <v>1</v>
      </c>
      <c r="O25" s="90"/>
      <c r="P25" s="79"/>
      <c r="Q25" s="78"/>
      <c r="R25" s="90"/>
      <c r="S25" s="90"/>
      <c r="T25" s="78"/>
      <c r="U25" s="90"/>
      <c r="V25" s="79"/>
      <c r="W25" s="130">
        <v>6</v>
      </c>
      <c r="X25" s="132"/>
      <c r="Y25" s="31"/>
      <c r="Z25" s="31"/>
      <c r="AA25" s="5"/>
      <c r="AB25" s="5"/>
      <c r="AC25" s="6"/>
      <c r="AD25" s="6"/>
      <c r="AE25" s="6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6"/>
      <c r="AT25" s="6"/>
      <c r="AU25" s="6"/>
    </row>
    <row r="26" spans="1:47" ht="13" customHeight="1" x14ac:dyDescent="0.2">
      <c r="A26" s="89"/>
      <c r="B26" s="89"/>
      <c r="C26" s="89" t="s">
        <v>38</v>
      </c>
      <c r="D26" s="89"/>
      <c r="E26" s="89"/>
      <c r="F26" s="89"/>
      <c r="G26" s="130"/>
      <c r="H26" s="132"/>
      <c r="I26" s="78"/>
      <c r="J26" s="90"/>
      <c r="K26" s="90"/>
      <c r="L26" s="90"/>
      <c r="M26" s="79"/>
      <c r="N26" s="78"/>
      <c r="O26" s="90"/>
      <c r="P26" s="79"/>
      <c r="Q26" s="78">
        <v>1</v>
      </c>
      <c r="R26" s="90"/>
      <c r="S26" s="90"/>
      <c r="T26" s="78"/>
      <c r="U26" s="90"/>
      <c r="V26" s="79"/>
      <c r="W26" s="130">
        <v>2</v>
      </c>
      <c r="X26" s="132"/>
      <c r="Y26" s="31"/>
      <c r="Z26" s="31"/>
      <c r="AA26" s="5"/>
      <c r="AB26" s="5"/>
      <c r="AC26" s="6"/>
      <c r="AD26" s="6"/>
      <c r="AE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6"/>
      <c r="AT26" s="6"/>
      <c r="AU26" s="6"/>
    </row>
  </sheetData>
  <mergeCells count="68">
    <mergeCell ref="W1:Z1"/>
    <mergeCell ref="W26:X26"/>
    <mergeCell ref="C26:F26"/>
    <mergeCell ref="G26:H26"/>
    <mergeCell ref="I26:M26"/>
    <mergeCell ref="N26:P26"/>
    <mergeCell ref="Q26:S26"/>
    <mergeCell ref="T26:V26"/>
    <mergeCell ref="G25:H25"/>
    <mergeCell ref="I25:M25"/>
    <mergeCell ref="N25:P25"/>
    <mergeCell ref="Q25:S25"/>
    <mergeCell ref="T25:V25"/>
    <mergeCell ref="W25:X25"/>
    <mergeCell ref="W23:X23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T23:V23"/>
    <mergeCell ref="A24:B26"/>
    <mergeCell ref="C24:F24"/>
    <mergeCell ref="G24:H24"/>
    <mergeCell ref="I24:M24"/>
    <mergeCell ref="N24:P24"/>
    <mergeCell ref="A16:B18"/>
    <mergeCell ref="C16:F16"/>
    <mergeCell ref="C17:F17"/>
    <mergeCell ref="C18:F18"/>
    <mergeCell ref="A19:B20"/>
    <mergeCell ref="C19:F19"/>
    <mergeCell ref="C20:F20"/>
    <mergeCell ref="A12:B13"/>
    <mergeCell ref="C12:F12"/>
    <mergeCell ref="C13:F13"/>
    <mergeCell ref="A14:B15"/>
    <mergeCell ref="C14:F14"/>
    <mergeCell ref="C15:F15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</mergeCells>
  <phoneticPr fontId="4"/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300" verticalDpi="300" r:id="rId1"/>
  <headerFooter>
    <oddHeader>&amp;R&amp;12集計表２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topLeftCell="G1" zoomScale="107" zoomScaleNormal="60" zoomScaleSheetLayoutView="70" workbookViewId="0">
      <selection activeCell="C17" sqref="C17:F17"/>
    </sheetView>
  </sheetViews>
  <sheetFormatPr defaultColWidth="9.36328125" defaultRowHeight="13" x14ac:dyDescent="0.2"/>
  <cols>
    <col min="1" max="6" width="8.26953125" style="12" customWidth="1"/>
    <col min="7" max="7" width="11.54296875" style="12" customWidth="1"/>
    <col min="8" max="10" width="6.08984375" style="12" customWidth="1"/>
    <col min="11" max="11" width="11.54296875" style="12" customWidth="1"/>
    <col min="12" max="14" width="5.54296875" style="12" customWidth="1"/>
    <col min="15" max="15" width="11.54296875" style="12" customWidth="1"/>
    <col min="16" max="18" width="5.54296875" style="12" customWidth="1"/>
    <col min="19" max="19" width="11.54296875" style="12" customWidth="1"/>
    <col min="20" max="22" width="5.54296875" style="12" customWidth="1"/>
    <col min="23" max="23" width="11.54296875" style="12" customWidth="1"/>
    <col min="24" max="26" width="5.54296875" style="12" customWidth="1"/>
    <col min="27" max="27" width="8.26953125" style="12" customWidth="1"/>
    <col min="28" max="16384" width="9.36328125" style="12"/>
  </cols>
  <sheetData>
    <row r="1" spans="1:47" ht="24" customHeight="1" x14ac:dyDescent="0.2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6" t="s">
        <v>39</v>
      </c>
      <c r="X1" s="127"/>
      <c r="Y1" s="127"/>
      <c r="Z1" s="127"/>
    </row>
    <row r="2" spans="1:47" ht="21" customHeight="1" x14ac:dyDescent="0.2">
      <c r="A2" s="91" t="s">
        <v>1</v>
      </c>
      <c r="B2" s="92"/>
      <c r="C2" s="92"/>
      <c r="D2" s="92"/>
      <c r="E2" s="92"/>
      <c r="F2" s="93"/>
      <c r="G2" s="78" t="s">
        <v>2</v>
      </c>
      <c r="H2" s="90"/>
      <c r="I2" s="90"/>
      <c r="J2" s="79"/>
      <c r="K2" s="78" t="s">
        <v>3</v>
      </c>
      <c r="L2" s="90"/>
      <c r="M2" s="90"/>
      <c r="N2" s="79"/>
      <c r="O2" s="78" t="s">
        <v>4</v>
      </c>
      <c r="P2" s="90"/>
      <c r="Q2" s="90"/>
      <c r="R2" s="79"/>
      <c r="S2" s="78" t="s">
        <v>5</v>
      </c>
      <c r="T2" s="90"/>
      <c r="U2" s="90"/>
      <c r="V2" s="79"/>
      <c r="W2" s="78" t="s">
        <v>6</v>
      </c>
      <c r="X2" s="90"/>
      <c r="Y2" s="90"/>
      <c r="Z2" s="79"/>
    </row>
    <row r="3" spans="1:47" ht="54" customHeight="1" x14ac:dyDescent="0.2">
      <c r="A3" s="94"/>
      <c r="B3" s="95"/>
      <c r="C3" s="95"/>
      <c r="D3" s="95"/>
      <c r="E3" s="95"/>
      <c r="F3" s="96"/>
      <c r="G3" s="97" t="s">
        <v>7</v>
      </c>
      <c r="H3" s="80" t="s">
        <v>8</v>
      </c>
      <c r="I3" s="81"/>
      <c r="J3" s="99"/>
      <c r="K3" s="97" t="s">
        <v>7</v>
      </c>
      <c r="L3" s="80" t="s">
        <v>8</v>
      </c>
      <c r="M3" s="81"/>
      <c r="N3" s="99"/>
      <c r="O3" s="97" t="s">
        <v>7</v>
      </c>
      <c r="P3" s="80" t="s">
        <v>8</v>
      </c>
      <c r="Q3" s="81"/>
      <c r="R3" s="99"/>
      <c r="S3" s="97" t="s">
        <v>7</v>
      </c>
      <c r="T3" s="80" t="s">
        <v>8</v>
      </c>
      <c r="U3" s="81"/>
      <c r="V3" s="99"/>
      <c r="W3" s="97" t="s">
        <v>7</v>
      </c>
      <c r="X3" s="80" t="s">
        <v>8</v>
      </c>
      <c r="Y3" s="81"/>
      <c r="Z3" s="99"/>
      <c r="AA3" s="4"/>
      <c r="AB3" s="5"/>
      <c r="AC3" s="6"/>
      <c r="AD3" s="6"/>
      <c r="AE3" s="6"/>
      <c r="AG3" s="4"/>
      <c r="AH3" s="5"/>
      <c r="AI3" s="4"/>
      <c r="AJ3" s="5"/>
      <c r="AK3" s="4"/>
      <c r="AL3" s="5"/>
      <c r="AM3" s="4"/>
      <c r="AN3" s="5"/>
      <c r="AO3" s="4"/>
      <c r="AP3" s="5"/>
      <c r="AQ3" s="4"/>
      <c r="AR3" s="5"/>
      <c r="AS3" s="6"/>
      <c r="AT3" s="6"/>
      <c r="AU3" s="6"/>
    </row>
    <row r="4" spans="1:47" ht="21" customHeight="1" x14ac:dyDescent="0.2">
      <c r="A4" s="130"/>
      <c r="B4" s="131"/>
      <c r="C4" s="131"/>
      <c r="D4" s="131"/>
      <c r="E4" s="131"/>
      <c r="F4" s="132"/>
      <c r="G4" s="128"/>
      <c r="H4" s="60">
        <v>0</v>
      </c>
      <c r="I4" s="60">
        <v>1</v>
      </c>
      <c r="J4" s="60">
        <v>2</v>
      </c>
      <c r="K4" s="128"/>
      <c r="L4" s="60">
        <v>0</v>
      </c>
      <c r="M4" s="60">
        <v>1</v>
      </c>
      <c r="N4" s="60">
        <v>2</v>
      </c>
      <c r="O4" s="128"/>
      <c r="P4" s="60">
        <v>0</v>
      </c>
      <c r="Q4" s="60">
        <v>1</v>
      </c>
      <c r="R4" s="60">
        <v>2</v>
      </c>
      <c r="S4" s="128"/>
      <c r="T4" s="60">
        <v>0</v>
      </c>
      <c r="U4" s="60">
        <v>1</v>
      </c>
      <c r="V4" s="60">
        <v>2</v>
      </c>
      <c r="W4" s="128"/>
      <c r="X4" s="60">
        <v>0</v>
      </c>
      <c r="Y4" s="60">
        <v>1</v>
      </c>
      <c r="Z4" s="60">
        <v>2</v>
      </c>
      <c r="AA4" s="4"/>
      <c r="AB4" s="5"/>
      <c r="AC4" s="6"/>
      <c r="AD4" s="6"/>
      <c r="AE4" s="6"/>
      <c r="AG4" s="4"/>
      <c r="AH4" s="5"/>
      <c r="AI4" s="4"/>
      <c r="AJ4" s="5"/>
      <c r="AK4" s="4"/>
      <c r="AL4" s="5"/>
      <c r="AM4" s="4"/>
      <c r="AN4" s="5"/>
      <c r="AO4" s="4"/>
      <c r="AP4" s="5"/>
      <c r="AQ4" s="4"/>
      <c r="AR4" s="5"/>
      <c r="AS4" s="6"/>
      <c r="AT4" s="6"/>
      <c r="AU4" s="6"/>
    </row>
    <row r="5" spans="1:47" ht="21" customHeight="1" x14ac:dyDescent="0.2">
      <c r="A5" s="89" t="s">
        <v>9</v>
      </c>
      <c r="B5" s="89"/>
      <c r="C5" s="89" t="s">
        <v>10</v>
      </c>
      <c r="D5" s="89"/>
      <c r="E5" s="89"/>
      <c r="F5" s="89"/>
      <c r="G5" s="10">
        <v>30</v>
      </c>
      <c r="H5" s="59">
        <v>0</v>
      </c>
      <c r="I5" s="59">
        <v>1</v>
      </c>
      <c r="J5" s="59">
        <v>0</v>
      </c>
      <c r="K5" s="10">
        <v>29</v>
      </c>
      <c r="L5" s="59">
        <v>0</v>
      </c>
      <c r="M5" s="59">
        <v>2</v>
      </c>
      <c r="N5" s="59">
        <v>3</v>
      </c>
      <c r="O5" s="10">
        <v>9.5</v>
      </c>
      <c r="P5" s="59">
        <v>0</v>
      </c>
      <c r="Q5" s="59">
        <v>1</v>
      </c>
      <c r="R5" s="59">
        <v>0</v>
      </c>
      <c r="S5" s="10">
        <v>15.5</v>
      </c>
      <c r="T5" s="59">
        <v>0</v>
      </c>
      <c r="U5" s="59">
        <v>2</v>
      </c>
      <c r="V5" s="59">
        <v>3</v>
      </c>
      <c r="W5" s="59">
        <v>19.27</v>
      </c>
      <c r="X5" s="59">
        <f>SUM(H5,L5,P5,T5)</f>
        <v>0</v>
      </c>
      <c r="Y5" s="59">
        <f t="shared" ref="Y5:Z20" si="0">SUM(I5,M5,Q5,U5)</f>
        <v>6</v>
      </c>
      <c r="Z5" s="59">
        <f t="shared" si="0"/>
        <v>6</v>
      </c>
      <c r="AA5" s="5"/>
      <c r="AB5" s="5"/>
      <c r="AC5" s="6"/>
      <c r="AD5" s="6"/>
      <c r="AE5" s="6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  <c r="AT5" s="6"/>
      <c r="AU5" s="6"/>
    </row>
    <row r="6" spans="1:47" ht="21" customHeight="1" x14ac:dyDescent="0.2">
      <c r="A6" s="89"/>
      <c r="B6" s="89"/>
      <c r="C6" s="89" t="s">
        <v>11</v>
      </c>
      <c r="D6" s="89"/>
      <c r="E6" s="89"/>
      <c r="F6" s="89"/>
      <c r="G6" s="59">
        <v>28.27</v>
      </c>
      <c r="H6" s="59">
        <v>132</v>
      </c>
      <c r="I6" s="59">
        <v>194</v>
      </c>
      <c r="J6" s="59">
        <v>65</v>
      </c>
      <c r="K6" s="59">
        <v>27.69</v>
      </c>
      <c r="L6" s="59">
        <v>102</v>
      </c>
      <c r="M6" s="59">
        <v>125</v>
      </c>
      <c r="N6" s="59">
        <v>76</v>
      </c>
      <c r="O6" s="59">
        <v>26.41</v>
      </c>
      <c r="P6" s="59">
        <v>59</v>
      </c>
      <c r="Q6" s="59">
        <v>106</v>
      </c>
      <c r="R6" s="59">
        <v>61</v>
      </c>
      <c r="S6" s="59">
        <v>24.11</v>
      </c>
      <c r="T6" s="59">
        <v>93</v>
      </c>
      <c r="U6" s="59">
        <v>193</v>
      </c>
      <c r="V6" s="59">
        <v>115</v>
      </c>
      <c r="W6" s="59">
        <v>26.54</v>
      </c>
      <c r="X6" s="59">
        <f t="shared" ref="X6:X20" si="1">SUM(H6,L6,P6,T6)</f>
        <v>386</v>
      </c>
      <c r="Y6" s="59">
        <f t="shared" si="0"/>
        <v>618</v>
      </c>
      <c r="Z6" s="59">
        <f t="shared" si="0"/>
        <v>317</v>
      </c>
      <c r="AA6" s="5"/>
      <c r="AB6" s="5"/>
      <c r="AC6" s="6"/>
      <c r="AD6" s="6"/>
      <c r="AE6" s="6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6"/>
      <c r="AU6" s="6"/>
    </row>
    <row r="7" spans="1:47" ht="21" customHeight="1" x14ac:dyDescent="0.2">
      <c r="A7" s="89"/>
      <c r="B7" s="89"/>
      <c r="C7" s="89" t="s">
        <v>12</v>
      </c>
      <c r="D7" s="89"/>
      <c r="E7" s="89"/>
      <c r="F7" s="89"/>
      <c r="G7" s="10">
        <v>28.3</v>
      </c>
      <c r="H7" s="59">
        <v>1054</v>
      </c>
      <c r="I7" s="59">
        <v>1125</v>
      </c>
      <c r="J7" s="59">
        <v>311</v>
      </c>
      <c r="K7" s="59">
        <v>27.73</v>
      </c>
      <c r="L7" s="59">
        <v>813</v>
      </c>
      <c r="M7" s="59">
        <v>947</v>
      </c>
      <c r="N7" s="59">
        <v>377</v>
      </c>
      <c r="O7" s="59">
        <v>27.02</v>
      </c>
      <c r="P7" s="59">
        <v>392</v>
      </c>
      <c r="Q7" s="59">
        <v>513</v>
      </c>
      <c r="R7" s="59">
        <v>253</v>
      </c>
      <c r="S7" s="59">
        <v>24.83</v>
      </c>
      <c r="T7" s="59">
        <v>482</v>
      </c>
      <c r="U7" s="59">
        <v>742</v>
      </c>
      <c r="V7" s="59">
        <v>425</v>
      </c>
      <c r="W7" s="59">
        <v>27.16</v>
      </c>
      <c r="X7" s="59">
        <f t="shared" si="1"/>
        <v>2741</v>
      </c>
      <c r="Y7" s="59">
        <f t="shared" si="0"/>
        <v>3327</v>
      </c>
      <c r="Z7" s="59">
        <f t="shared" si="0"/>
        <v>1366</v>
      </c>
      <c r="AA7" s="5"/>
      <c r="AB7" s="5"/>
      <c r="AC7" s="6"/>
      <c r="AD7" s="6"/>
      <c r="AE7" s="6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  <c r="AT7" s="6"/>
      <c r="AU7" s="6"/>
    </row>
    <row r="8" spans="1:47" ht="21" customHeight="1" x14ac:dyDescent="0.2">
      <c r="A8" s="89"/>
      <c r="B8" s="89"/>
      <c r="C8" s="89" t="s">
        <v>13</v>
      </c>
      <c r="D8" s="89"/>
      <c r="E8" s="89"/>
      <c r="F8" s="89"/>
      <c r="G8" s="59">
        <v>28.23</v>
      </c>
      <c r="H8" s="59">
        <v>512</v>
      </c>
      <c r="I8" s="59">
        <v>493</v>
      </c>
      <c r="J8" s="59">
        <v>129</v>
      </c>
      <c r="K8" s="59">
        <v>27.81</v>
      </c>
      <c r="L8" s="59">
        <v>516</v>
      </c>
      <c r="M8" s="59">
        <v>501</v>
      </c>
      <c r="N8" s="59">
        <v>131</v>
      </c>
      <c r="O8" s="59">
        <v>27.26</v>
      </c>
      <c r="P8" s="59">
        <v>219</v>
      </c>
      <c r="Q8" s="59">
        <v>270</v>
      </c>
      <c r="R8" s="59">
        <v>12</v>
      </c>
      <c r="S8" s="59">
        <v>25.12</v>
      </c>
      <c r="T8" s="59">
        <v>266</v>
      </c>
      <c r="U8" s="59">
        <v>417</v>
      </c>
      <c r="V8" s="59">
        <v>224</v>
      </c>
      <c r="W8" s="10">
        <v>27.2</v>
      </c>
      <c r="X8" s="59">
        <f t="shared" si="1"/>
        <v>1513</v>
      </c>
      <c r="Y8" s="59">
        <f t="shared" si="0"/>
        <v>1681</v>
      </c>
      <c r="Z8" s="59">
        <f t="shared" si="0"/>
        <v>496</v>
      </c>
      <c r="AA8" s="5"/>
      <c r="AB8" s="5"/>
      <c r="AC8" s="6"/>
      <c r="AD8" s="6"/>
      <c r="AE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6"/>
      <c r="AU8" s="6"/>
    </row>
    <row r="9" spans="1:47" ht="21" customHeight="1" x14ac:dyDescent="0.2">
      <c r="A9" s="129" t="s">
        <v>14</v>
      </c>
      <c r="B9" s="129"/>
      <c r="C9" s="89" t="s">
        <v>15</v>
      </c>
      <c r="D9" s="89"/>
      <c r="E9" s="89"/>
      <c r="F9" s="89"/>
      <c r="G9" s="59">
        <v>28.07</v>
      </c>
      <c r="H9" s="59">
        <v>487</v>
      </c>
      <c r="I9" s="59">
        <v>492</v>
      </c>
      <c r="J9" s="59">
        <v>110</v>
      </c>
      <c r="K9" s="59">
        <v>27.49</v>
      </c>
      <c r="L9" s="59">
        <v>454</v>
      </c>
      <c r="M9" s="59">
        <v>474</v>
      </c>
      <c r="N9" s="59">
        <v>172</v>
      </c>
      <c r="O9" s="59">
        <v>26.76</v>
      </c>
      <c r="P9" s="59">
        <v>273</v>
      </c>
      <c r="Q9" s="59">
        <v>316</v>
      </c>
      <c r="R9" s="59">
        <v>153</v>
      </c>
      <c r="S9" s="59">
        <v>25.04</v>
      </c>
      <c r="T9" s="59">
        <v>413</v>
      </c>
      <c r="U9" s="59">
        <v>574</v>
      </c>
      <c r="V9" s="59">
        <v>326</v>
      </c>
      <c r="W9" s="59">
        <v>26.75</v>
      </c>
      <c r="X9" s="59">
        <f t="shared" si="1"/>
        <v>1627</v>
      </c>
      <c r="Y9" s="59">
        <f t="shared" si="0"/>
        <v>1856</v>
      </c>
      <c r="Z9" s="59">
        <f t="shared" si="0"/>
        <v>761</v>
      </c>
      <c r="AA9" s="5"/>
      <c r="AB9" s="5"/>
      <c r="AC9" s="6"/>
      <c r="AD9" s="6"/>
      <c r="AE9" s="6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T9" s="6"/>
      <c r="AU9" s="6"/>
    </row>
    <row r="10" spans="1:47" ht="21" customHeight="1" x14ac:dyDescent="0.2">
      <c r="A10" s="129"/>
      <c r="B10" s="129"/>
      <c r="C10" s="89" t="s">
        <v>16</v>
      </c>
      <c r="D10" s="89"/>
      <c r="E10" s="89"/>
      <c r="F10" s="89"/>
      <c r="G10" s="59">
        <v>28.32</v>
      </c>
      <c r="H10" s="59">
        <v>841</v>
      </c>
      <c r="I10" s="59">
        <v>911</v>
      </c>
      <c r="J10" s="59">
        <v>251</v>
      </c>
      <c r="K10" s="59">
        <v>27.86</v>
      </c>
      <c r="L10" s="59">
        <v>672</v>
      </c>
      <c r="M10" s="59">
        <v>745</v>
      </c>
      <c r="N10" s="59">
        <v>258</v>
      </c>
      <c r="O10" s="59">
        <v>27.24</v>
      </c>
      <c r="P10" s="59">
        <v>266</v>
      </c>
      <c r="Q10" s="59">
        <v>391</v>
      </c>
      <c r="R10" s="59">
        <v>178</v>
      </c>
      <c r="S10" s="10">
        <v>25</v>
      </c>
      <c r="T10" s="59">
        <v>251</v>
      </c>
      <c r="U10" s="59">
        <v>444</v>
      </c>
      <c r="V10" s="59">
        <v>251</v>
      </c>
      <c r="W10" s="59">
        <v>27.43</v>
      </c>
      <c r="X10" s="59">
        <f t="shared" si="1"/>
        <v>2030</v>
      </c>
      <c r="Y10" s="59">
        <f t="shared" si="0"/>
        <v>2491</v>
      </c>
      <c r="Z10" s="59">
        <f t="shared" si="0"/>
        <v>938</v>
      </c>
      <c r="AA10" s="5"/>
      <c r="AB10" s="5"/>
      <c r="AC10" s="6"/>
      <c r="AD10" s="6"/>
      <c r="AE10" s="6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/>
      <c r="AT10" s="6"/>
      <c r="AU10" s="6"/>
    </row>
    <row r="11" spans="1:47" ht="21" customHeight="1" x14ac:dyDescent="0.2">
      <c r="A11" s="129"/>
      <c r="B11" s="129"/>
      <c r="C11" s="89" t="s">
        <v>17</v>
      </c>
      <c r="D11" s="89"/>
      <c r="E11" s="89"/>
      <c r="F11" s="89"/>
      <c r="G11" s="59">
        <v>28.43</v>
      </c>
      <c r="H11" s="59">
        <v>377</v>
      </c>
      <c r="I11" s="59">
        <v>420</v>
      </c>
      <c r="J11" s="59">
        <v>144</v>
      </c>
      <c r="K11" s="59">
        <v>27.91</v>
      </c>
      <c r="L11" s="59">
        <v>304</v>
      </c>
      <c r="M11" s="59">
        <v>360</v>
      </c>
      <c r="N11" s="59">
        <v>156</v>
      </c>
      <c r="O11" s="59">
        <v>26.98</v>
      </c>
      <c r="P11" s="59">
        <v>129</v>
      </c>
      <c r="Q11" s="59">
        <v>184</v>
      </c>
      <c r="R11" s="59">
        <v>103</v>
      </c>
      <c r="S11" s="59">
        <v>24.19</v>
      </c>
      <c r="T11" s="59">
        <v>171</v>
      </c>
      <c r="U11" s="59">
        <v>317</v>
      </c>
      <c r="V11" s="59">
        <v>182</v>
      </c>
      <c r="W11" s="59">
        <v>27.06</v>
      </c>
      <c r="X11" s="59">
        <f t="shared" si="1"/>
        <v>981</v>
      </c>
      <c r="Y11" s="59">
        <f t="shared" si="0"/>
        <v>1281</v>
      </c>
      <c r="Z11" s="59">
        <f t="shared" si="0"/>
        <v>585</v>
      </c>
      <c r="AA11" s="5"/>
      <c r="AB11" s="5"/>
      <c r="AC11" s="6"/>
      <c r="AD11" s="6"/>
      <c r="AE11" s="6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6"/>
      <c r="AT11" s="6"/>
      <c r="AU11" s="6"/>
    </row>
    <row r="12" spans="1:47" ht="21" customHeight="1" x14ac:dyDescent="0.2">
      <c r="A12" s="89" t="s">
        <v>18</v>
      </c>
      <c r="B12" s="89"/>
      <c r="C12" s="89" t="s">
        <v>86</v>
      </c>
      <c r="D12" s="89"/>
      <c r="E12" s="89"/>
      <c r="F12" s="89"/>
      <c r="G12" s="59">
        <v>28.15</v>
      </c>
      <c r="H12" s="59">
        <v>877</v>
      </c>
      <c r="I12" s="59">
        <v>849</v>
      </c>
      <c r="J12" s="59">
        <v>210</v>
      </c>
      <c r="K12" s="59">
        <v>27.63</v>
      </c>
      <c r="L12" s="59">
        <v>734</v>
      </c>
      <c r="M12" s="59">
        <v>805</v>
      </c>
      <c r="N12" s="59">
        <v>301</v>
      </c>
      <c r="O12" s="59">
        <v>26.92</v>
      </c>
      <c r="P12" s="59">
        <v>376</v>
      </c>
      <c r="Q12" s="59">
        <v>458</v>
      </c>
      <c r="R12" s="59">
        <v>218</v>
      </c>
      <c r="S12" s="59">
        <v>24.74</v>
      </c>
      <c r="T12" s="59">
        <v>507</v>
      </c>
      <c r="U12" s="59">
        <v>830</v>
      </c>
      <c r="V12" s="59">
        <v>470</v>
      </c>
      <c r="W12" s="59">
        <v>26.88</v>
      </c>
      <c r="X12" s="59">
        <f t="shared" si="1"/>
        <v>2494</v>
      </c>
      <c r="Y12" s="59">
        <f t="shared" si="0"/>
        <v>2942</v>
      </c>
      <c r="Z12" s="59">
        <f t="shared" si="0"/>
        <v>1199</v>
      </c>
      <c r="AA12" s="5"/>
      <c r="AB12" s="5"/>
      <c r="AC12" s="6"/>
      <c r="AD12" s="6"/>
      <c r="AE12" s="6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"/>
      <c r="AT12" s="6"/>
      <c r="AU12" s="6"/>
    </row>
    <row r="13" spans="1:47" ht="21" customHeight="1" x14ac:dyDescent="0.2">
      <c r="A13" s="89"/>
      <c r="B13" s="89"/>
      <c r="C13" s="89" t="s">
        <v>20</v>
      </c>
      <c r="D13" s="89"/>
      <c r="E13" s="89"/>
      <c r="F13" s="89"/>
      <c r="G13" s="59">
        <v>28.38</v>
      </c>
      <c r="H13" s="59">
        <v>822</v>
      </c>
      <c r="I13" s="59">
        <v>970</v>
      </c>
      <c r="J13" s="59">
        <v>293</v>
      </c>
      <c r="K13" s="59">
        <v>27.91</v>
      </c>
      <c r="L13" s="59">
        <v>686</v>
      </c>
      <c r="M13" s="59">
        <v>766</v>
      </c>
      <c r="N13" s="59">
        <v>280</v>
      </c>
      <c r="O13" s="59">
        <v>27.12</v>
      </c>
      <c r="P13" s="59">
        <v>290</v>
      </c>
      <c r="Q13" s="59">
        <v>430</v>
      </c>
      <c r="R13" s="59">
        <v>216</v>
      </c>
      <c r="S13" s="10">
        <v>24.9</v>
      </c>
      <c r="T13" s="59">
        <v>325</v>
      </c>
      <c r="U13" s="59">
        <v>512</v>
      </c>
      <c r="V13" s="59">
        <v>294</v>
      </c>
      <c r="W13" s="59">
        <v>27.37</v>
      </c>
      <c r="X13" s="59">
        <f t="shared" si="1"/>
        <v>2123</v>
      </c>
      <c r="Y13" s="59">
        <f t="shared" si="0"/>
        <v>2678</v>
      </c>
      <c r="Z13" s="59">
        <f t="shared" si="0"/>
        <v>1083</v>
      </c>
      <c r="AA13" s="5"/>
      <c r="AB13" s="5"/>
      <c r="AC13" s="6"/>
      <c r="AD13" s="6"/>
      <c r="AE13" s="6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6"/>
      <c r="AT13" s="6"/>
      <c r="AU13" s="6"/>
    </row>
    <row r="14" spans="1:47" ht="21" customHeight="1" x14ac:dyDescent="0.2">
      <c r="A14" s="89" t="s">
        <v>21</v>
      </c>
      <c r="B14" s="89"/>
      <c r="C14" s="89" t="s">
        <v>19</v>
      </c>
      <c r="D14" s="89"/>
      <c r="E14" s="89"/>
      <c r="F14" s="89"/>
      <c r="G14" s="10">
        <v>28.17</v>
      </c>
      <c r="H14" s="59">
        <v>917</v>
      </c>
      <c r="I14" s="59">
        <v>901</v>
      </c>
      <c r="J14" s="59">
        <v>228</v>
      </c>
      <c r="K14" s="10">
        <v>27.6</v>
      </c>
      <c r="L14" s="59">
        <v>776</v>
      </c>
      <c r="M14" s="59">
        <v>828</v>
      </c>
      <c r="N14" s="59">
        <v>316</v>
      </c>
      <c r="O14" s="59">
        <v>26.82</v>
      </c>
      <c r="P14" s="59">
        <v>410</v>
      </c>
      <c r="Q14" s="59">
        <v>478</v>
      </c>
      <c r="R14" s="59">
        <v>241</v>
      </c>
      <c r="S14" s="59">
        <v>24.86</v>
      </c>
      <c r="T14" s="59">
        <v>510</v>
      </c>
      <c r="U14" s="59">
        <v>842</v>
      </c>
      <c r="V14" s="59">
        <v>463</v>
      </c>
      <c r="W14" s="59">
        <v>26.92</v>
      </c>
      <c r="X14" s="59">
        <f t="shared" si="1"/>
        <v>2613</v>
      </c>
      <c r="Y14" s="59">
        <f t="shared" si="0"/>
        <v>3049</v>
      </c>
      <c r="Z14" s="59">
        <f t="shared" si="0"/>
        <v>1248</v>
      </c>
      <c r="AA14" s="5"/>
      <c r="AB14" s="5"/>
      <c r="AC14" s="6"/>
      <c r="AD14" s="6"/>
      <c r="AE14" s="6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/>
      <c r="AT14" s="6"/>
      <c r="AU14" s="6"/>
    </row>
    <row r="15" spans="1:47" ht="21" customHeight="1" x14ac:dyDescent="0.2">
      <c r="A15" s="89"/>
      <c r="B15" s="89"/>
      <c r="C15" s="89" t="s">
        <v>20</v>
      </c>
      <c r="D15" s="89"/>
      <c r="E15" s="89"/>
      <c r="F15" s="89"/>
      <c r="G15" s="59">
        <v>28.39</v>
      </c>
      <c r="H15" s="59">
        <v>779</v>
      </c>
      <c r="I15" s="59">
        <v>915</v>
      </c>
      <c r="J15" s="59">
        <v>275</v>
      </c>
      <c r="K15" s="59">
        <v>27.95</v>
      </c>
      <c r="L15" s="59">
        <v>643</v>
      </c>
      <c r="M15" s="59">
        <v>743</v>
      </c>
      <c r="N15" s="59"/>
      <c r="O15" s="59">
        <v>27.26</v>
      </c>
      <c r="P15" s="59">
        <v>257</v>
      </c>
      <c r="Q15" s="59">
        <v>414</v>
      </c>
      <c r="R15" s="59">
        <v>194</v>
      </c>
      <c r="S15" s="59">
        <v>24.68</v>
      </c>
      <c r="T15" s="59">
        <v>324</v>
      </c>
      <c r="U15" s="59">
        <v>502</v>
      </c>
      <c r="V15" s="59">
        <v>301</v>
      </c>
      <c r="W15" s="59">
        <v>27.34</v>
      </c>
      <c r="X15" s="59">
        <f t="shared" si="1"/>
        <v>2003</v>
      </c>
      <c r="Y15" s="59">
        <f t="shared" si="0"/>
        <v>2574</v>
      </c>
      <c r="Z15" s="59">
        <f t="shared" si="0"/>
        <v>770</v>
      </c>
      <c r="AA15" s="5"/>
      <c r="AB15" s="5"/>
      <c r="AC15" s="6"/>
      <c r="AD15" s="6"/>
      <c r="AE15" s="6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"/>
      <c r="AT15" s="6"/>
      <c r="AU15" s="6"/>
    </row>
    <row r="16" spans="1:47" ht="21" customHeight="1" x14ac:dyDescent="0.2">
      <c r="A16" s="89" t="s">
        <v>87</v>
      </c>
      <c r="B16" s="89"/>
      <c r="C16" s="89" t="s">
        <v>23</v>
      </c>
      <c r="D16" s="89"/>
      <c r="E16" s="89"/>
      <c r="F16" s="89"/>
      <c r="G16" s="59">
        <v>28.24</v>
      </c>
      <c r="H16" s="59">
        <v>120</v>
      </c>
      <c r="I16" s="59">
        <v>205</v>
      </c>
      <c r="J16" s="59">
        <v>100</v>
      </c>
      <c r="K16" s="59">
        <v>26.92</v>
      </c>
      <c r="L16" s="59">
        <v>87</v>
      </c>
      <c r="M16" s="59">
        <v>126</v>
      </c>
      <c r="N16" s="59">
        <v>127</v>
      </c>
      <c r="O16" s="59">
        <v>25.24</v>
      </c>
      <c r="P16" s="59">
        <v>32</v>
      </c>
      <c r="Q16" s="59">
        <v>68</v>
      </c>
      <c r="R16" s="59">
        <v>61</v>
      </c>
      <c r="S16" s="59">
        <v>21.88</v>
      </c>
      <c r="T16" s="59">
        <v>35</v>
      </c>
      <c r="U16" s="59">
        <v>65</v>
      </c>
      <c r="V16" s="59">
        <v>62</v>
      </c>
      <c r="W16" s="59">
        <v>26.43</v>
      </c>
      <c r="X16" s="59">
        <f t="shared" si="1"/>
        <v>274</v>
      </c>
      <c r="Y16" s="59">
        <f t="shared" si="0"/>
        <v>464</v>
      </c>
      <c r="Z16" s="59">
        <f t="shared" si="0"/>
        <v>350</v>
      </c>
      <c r="AA16" s="5"/>
      <c r="AB16" s="5"/>
      <c r="AC16" s="6"/>
      <c r="AD16" s="6"/>
      <c r="AE16" s="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6"/>
      <c r="AT16" s="6"/>
      <c r="AU16" s="6"/>
    </row>
    <row r="17" spans="1:47" ht="21" customHeight="1" x14ac:dyDescent="0.2">
      <c r="A17" s="89"/>
      <c r="B17" s="89"/>
      <c r="C17" s="89" t="s">
        <v>24</v>
      </c>
      <c r="D17" s="89"/>
      <c r="E17" s="89"/>
      <c r="F17" s="89"/>
      <c r="G17" s="59">
        <v>28.36</v>
      </c>
      <c r="H17" s="59">
        <v>361</v>
      </c>
      <c r="I17" s="59">
        <v>423</v>
      </c>
      <c r="J17" s="59">
        <v>125</v>
      </c>
      <c r="K17" s="59">
        <v>27.71</v>
      </c>
      <c r="L17" s="59">
        <v>280</v>
      </c>
      <c r="M17" s="59">
        <v>346</v>
      </c>
      <c r="N17" s="59">
        <v>164</v>
      </c>
      <c r="O17" s="59">
        <v>26.82</v>
      </c>
      <c r="P17" s="59">
        <v>134</v>
      </c>
      <c r="Q17" s="59">
        <v>197</v>
      </c>
      <c r="R17" s="59">
        <v>117</v>
      </c>
      <c r="S17" s="59">
        <v>24.31</v>
      </c>
      <c r="T17" s="59">
        <v>215</v>
      </c>
      <c r="U17" s="59">
        <v>371</v>
      </c>
      <c r="V17" s="59">
        <v>272</v>
      </c>
      <c r="W17" s="10">
        <v>26.8</v>
      </c>
      <c r="X17" s="59">
        <f t="shared" si="1"/>
        <v>990</v>
      </c>
      <c r="Y17" s="59">
        <f t="shared" si="0"/>
        <v>1337</v>
      </c>
      <c r="Z17" s="59">
        <f t="shared" si="0"/>
        <v>678</v>
      </c>
      <c r="AA17" s="5"/>
      <c r="AB17" s="5"/>
      <c r="AC17" s="6"/>
      <c r="AD17" s="6"/>
      <c r="AE17" s="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6"/>
      <c r="AT17" s="6"/>
      <c r="AU17" s="6"/>
    </row>
    <row r="18" spans="1:47" ht="21" customHeight="1" x14ac:dyDescent="0.2">
      <c r="A18" s="89"/>
      <c r="B18" s="89"/>
      <c r="C18" s="89" t="s">
        <v>25</v>
      </c>
      <c r="D18" s="89"/>
      <c r="E18" s="89"/>
      <c r="F18" s="89"/>
      <c r="G18" s="59">
        <v>28.25</v>
      </c>
      <c r="H18" s="59">
        <v>1220</v>
      </c>
      <c r="I18" s="59">
        <v>1199</v>
      </c>
      <c r="J18" s="59">
        <v>282</v>
      </c>
      <c r="K18" s="59">
        <v>27.91</v>
      </c>
      <c r="L18" s="59">
        <v>1061</v>
      </c>
      <c r="M18" s="59">
        <v>1057</v>
      </c>
      <c r="N18" s="59">
        <v>296</v>
      </c>
      <c r="O18" s="59">
        <v>27.29</v>
      </c>
      <c r="P18" s="59">
        <v>503</v>
      </c>
      <c r="Q18" s="59">
        <v>629</v>
      </c>
      <c r="R18" s="59">
        <v>255</v>
      </c>
      <c r="S18" s="59">
        <v>25.32</v>
      </c>
      <c r="T18" s="59">
        <v>591</v>
      </c>
      <c r="U18" s="59">
        <v>913</v>
      </c>
      <c r="V18" s="59">
        <v>428</v>
      </c>
      <c r="W18" s="59">
        <v>27.32</v>
      </c>
      <c r="X18" s="59">
        <f t="shared" si="1"/>
        <v>3375</v>
      </c>
      <c r="Y18" s="59">
        <f t="shared" si="0"/>
        <v>3798</v>
      </c>
      <c r="Z18" s="59">
        <f t="shared" si="0"/>
        <v>1261</v>
      </c>
      <c r="AA18" s="5"/>
      <c r="AB18" s="5"/>
      <c r="AC18" s="6"/>
      <c r="AD18" s="6"/>
      <c r="AE18" s="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  <c r="AT18" s="6"/>
      <c r="AU18" s="6"/>
    </row>
    <row r="19" spans="1:47" ht="21" customHeight="1" x14ac:dyDescent="0.2">
      <c r="A19" s="89" t="s">
        <v>88</v>
      </c>
      <c r="B19" s="89"/>
      <c r="C19" s="89" t="s">
        <v>19</v>
      </c>
      <c r="D19" s="89"/>
      <c r="E19" s="89"/>
      <c r="F19" s="89"/>
      <c r="G19" s="59">
        <v>28.19</v>
      </c>
      <c r="H19" s="59">
        <v>1185</v>
      </c>
      <c r="I19" s="59">
        <v>1161</v>
      </c>
      <c r="J19" s="59">
        <v>297</v>
      </c>
      <c r="K19" s="59">
        <v>27.66</v>
      </c>
      <c r="L19" s="59">
        <v>1090</v>
      </c>
      <c r="M19" s="59">
        <v>1131</v>
      </c>
      <c r="N19" s="59">
        <v>411</v>
      </c>
      <c r="O19" s="59">
        <v>26.88</v>
      </c>
      <c r="P19" s="59">
        <v>539</v>
      </c>
      <c r="Q19" s="59">
        <v>690</v>
      </c>
      <c r="R19" s="59">
        <v>329</v>
      </c>
      <c r="S19" s="59">
        <v>24.73</v>
      </c>
      <c r="T19" s="59">
        <v>725</v>
      </c>
      <c r="U19" s="59">
        <v>1149</v>
      </c>
      <c r="V19" s="59">
        <v>629</v>
      </c>
      <c r="W19" s="59">
        <v>26.89</v>
      </c>
      <c r="X19" s="59">
        <f t="shared" si="1"/>
        <v>3539</v>
      </c>
      <c r="Y19" s="59">
        <f t="shared" si="0"/>
        <v>4131</v>
      </c>
      <c r="Z19" s="59">
        <f t="shared" si="0"/>
        <v>1666</v>
      </c>
      <c r="AA19" s="5"/>
      <c r="AB19" s="5"/>
      <c r="AC19" s="6"/>
      <c r="AD19" s="6"/>
      <c r="AE19" s="6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  <c r="AT19" s="6"/>
      <c r="AU19" s="6"/>
    </row>
    <row r="20" spans="1:47" ht="21" customHeight="1" x14ac:dyDescent="0.2">
      <c r="A20" s="89"/>
      <c r="B20" s="89"/>
      <c r="C20" s="89" t="s">
        <v>20</v>
      </c>
      <c r="D20" s="89"/>
      <c r="E20" s="89"/>
      <c r="F20" s="89"/>
      <c r="G20" s="59">
        <v>28.45</v>
      </c>
      <c r="H20" s="59">
        <v>507</v>
      </c>
      <c r="I20" s="59">
        <v>640</v>
      </c>
      <c r="J20" s="59">
        <v>201</v>
      </c>
      <c r="K20" s="59">
        <v>28.06</v>
      </c>
      <c r="L20" s="59">
        <v>316</v>
      </c>
      <c r="M20" s="59">
        <v>434</v>
      </c>
      <c r="N20" s="59">
        <v>167</v>
      </c>
      <c r="O20" s="10">
        <v>27.5</v>
      </c>
      <c r="P20" s="59">
        <v>121</v>
      </c>
      <c r="Q20" s="59">
        <v>187</v>
      </c>
      <c r="R20" s="59">
        <v>96</v>
      </c>
      <c r="S20" s="10">
        <v>25.2</v>
      </c>
      <c r="T20" s="59">
        <v>103</v>
      </c>
      <c r="U20" s="59">
        <v>173</v>
      </c>
      <c r="V20" s="59">
        <v>118</v>
      </c>
      <c r="W20" s="59">
        <v>27.79</v>
      </c>
      <c r="X20" s="59">
        <f t="shared" si="1"/>
        <v>1047</v>
      </c>
      <c r="Y20" s="59">
        <f t="shared" si="0"/>
        <v>1434</v>
      </c>
      <c r="Z20" s="59">
        <f t="shared" si="0"/>
        <v>582</v>
      </c>
      <c r="AA20" s="5"/>
      <c r="AB20" s="5"/>
      <c r="AC20" s="6"/>
      <c r="AD20" s="6"/>
      <c r="AE20" s="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  <c r="AT20" s="6"/>
      <c r="AU20" s="6"/>
    </row>
    <row r="21" spans="1:47" ht="2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5"/>
      <c r="AB21" s="5"/>
      <c r="AC21" s="6"/>
      <c r="AD21" s="6"/>
      <c r="AE21" s="6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6"/>
      <c r="AT21" s="6"/>
      <c r="AU21" s="6"/>
    </row>
    <row r="22" spans="1:47" ht="21" customHeight="1" x14ac:dyDescent="0.2">
      <c r="A22" s="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8" t="s">
        <v>28</v>
      </c>
      <c r="Y22" s="31"/>
      <c r="Z22" s="31"/>
      <c r="AA22" s="5"/>
      <c r="AB22" s="5"/>
      <c r="AC22" s="6"/>
      <c r="AD22" s="6"/>
      <c r="AE22" s="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T22" s="6"/>
      <c r="AU22" s="6"/>
    </row>
    <row r="23" spans="1:47" ht="23.25" customHeight="1" x14ac:dyDescent="0.2">
      <c r="A23" s="82" t="s">
        <v>1</v>
      </c>
      <c r="B23" s="82"/>
      <c r="C23" s="82"/>
      <c r="D23" s="82"/>
      <c r="E23" s="82"/>
      <c r="F23" s="82"/>
      <c r="G23" s="82" t="s">
        <v>29</v>
      </c>
      <c r="H23" s="82"/>
      <c r="I23" s="82" t="s">
        <v>30</v>
      </c>
      <c r="J23" s="82"/>
      <c r="K23" s="82"/>
      <c r="L23" s="82"/>
      <c r="M23" s="82"/>
      <c r="N23" s="82" t="s">
        <v>31</v>
      </c>
      <c r="O23" s="82"/>
      <c r="P23" s="82"/>
      <c r="Q23" s="82" t="s">
        <v>32</v>
      </c>
      <c r="R23" s="82"/>
      <c r="S23" s="82"/>
      <c r="T23" s="82" t="s">
        <v>33</v>
      </c>
      <c r="U23" s="82"/>
      <c r="V23" s="82"/>
      <c r="W23" s="82" t="s">
        <v>34</v>
      </c>
      <c r="X23" s="82"/>
      <c r="Y23" s="11"/>
      <c r="Z23" s="11"/>
      <c r="AC23" s="6"/>
      <c r="AD23" s="6"/>
      <c r="AE23" s="6"/>
      <c r="AG23" s="9"/>
      <c r="AS23" s="6"/>
      <c r="AT23" s="6"/>
      <c r="AU23" s="6"/>
    </row>
    <row r="24" spans="1:47" ht="21" customHeight="1" x14ac:dyDescent="0.2">
      <c r="A24" s="89" t="s">
        <v>35</v>
      </c>
      <c r="B24" s="89"/>
      <c r="C24" s="89" t="s">
        <v>36</v>
      </c>
      <c r="D24" s="89"/>
      <c r="E24" s="89"/>
      <c r="F24" s="89"/>
      <c r="G24" s="133">
        <v>147</v>
      </c>
      <c r="H24" s="134"/>
      <c r="I24" s="78">
        <v>56</v>
      </c>
      <c r="J24" s="90"/>
      <c r="K24" s="90"/>
      <c r="L24" s="90"/>
      <c r="M24" s="79"/>
      <c r="N24" s="78">
        <v>51</v>
      </c>
      <c r="O24" s="90"/>
      <c r="P24" s="79"/>
      <c r="Q24" s="78">
        <v>79</v>
      </c>
      <c r="R24" s="90"/>
      <c r="S24" s="90"/>
      <c r="T24" s="78">
        <v>4</v>
      </c>
      <c r="U24" s="90"/>
      <c r="V24" s="79"/>
      <c r="W24" s="130">
        <v>471</v>
      </c>
      <c r="X24" s="132"/>
      <c r="Y24" s="31"/>
      <c r="Z24" s="31"/>
      <c r="AA24" s="5"/>
      <c r="AB24" s="5"/>
      <c r="AC24" s="6"/>
      <c r="AD24" s="6"/>
      <c r="AE24" s="6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  <c r="AT24" s="6"/>
      <c r="AU24" s="6"/>
    </row>
    <row r="25" spans="1:47" ht="21" customHeight="1" x14ac:dyDescent="0.2">
      <c r="A25" s="89"/>
      <c r="B25" s="89"/>
      <c r="C25" s="89" t="s">
        <v>37</v>
      </c>
      <c r="D25" s="89"/>
      <c r="E25" s="89"/>
      <c r="F25" s="89"/>
      <c r="G25" s="130">
        <v>262</v>
      </c>
      <c r="H25" s="132"/>
      <c r="I25" s="78">
        <v>99</v>
      </c>
      <c r="J25" s="90"/>
      <c r="K25" s="90"/>
      <c r="L25" s="90"/>
      <c r="M25" s="79"/>
      <c r="N25" s="78">
        <v>68</v>
      </c>
      <c r="O25" s="90"/>
      <c r="P25" s="79"/>
      <c r="Q25" s="78">
        <v>130</v>
      </c>
      <c r="R25" s="90"/>
      <c r="S25" s="90"/>
      <c r="T25" s="78">
        <v>8</v>
      </c>
      <c r="U25" s="90"/>
      <c r="V25" s="79"/>
      <c r="W25" s="130">
        <v>711</v>
      </c>
      <c r="X25" s="132"/>
      <c r="Y25" s="31"/>
      <c r="Z25" s="31"/>
      <c r="AA25" s="5"/>
      <c r="AB25" s="5"/>
      <c r="AC25" s="6"/>
      <c r="AD25" s="6"/>
      <c r="AE25" s="6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6"/>
      <c r="AT25" s="6"/>
      <c r="AU25" s="6"/>
    </row>
    <row r="26" spans="1:47" ht="21" customHeight="1" x14ac:dyDescent="0.2">
      <c r="A26" s="89"/>
      <c r="B26" s="89"/>
      <c r="C26" s="89" t="s">
        <v>38</v>
      </c>
      <c r="D26" s="89"/>
      <c r="E26" s="89"/>
      <c r="F26" s="89"/>
      <c r="G26" s="130">
        <v>161</v>
      </c>
      <c r="H26" s="132"/>
      <c r="I26" s="78">
        <v>58</v>
      </c>
      <c r="J26" s="90"/>
      <c r="K26" s="90"/>
      <c r="L26" s="90"/>
      <c r="M26" s="79"/>
      <c r="N26" s="78">
        <v>32</v>
      </c>
      <c r="O26" s="90"/>
      <c r="P26" s="79"/>
      <c r="Q26" s="78">
        <v>65</v>
      </c>
      <c r="R26" s="90"/>
      <c r="S26" s="90"/>
      <c r="T26" s="78">
        <v>2</v>
      </c>
      <c r="U26" s="90"/>
      <c r="V26" s="79"/>
      <c r="W26" s="130">
        <v>308</v>
      </c>
      <c r="X26" s="132"/>
      <c r="Y26" s="31"/>
      <c r="Z26" s="31"/>
      <c r="AA26" s="5"/>
      <c r="AB26" s="5"/>
      <c r="AC26" s="6"/>
      <c r="AD26" s="6"/>
      <c r="AE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6"/>
      <c r="AT26" s="6"/>
      <c r="AU26" s="6"/>
    </row>
  </sheetData>
  <mergeCells count="68">
    <mergeCell ref="W26:X26"/>
    <mergeCell ref="C26:F26"/>
    <mergeCell ref="G26:H26"/>
    <mergeCell ref="I26:M26"/>
    <mergeCell ref="N26:P26"/>
    <mergeCell ref="Q26:S26"/>
    <mergeCell ref="T26:V26"/>
    <mergeCell ref="G25:H25"/>
    <mergeCell ref="I25:M25"/>
    <mergeCell ref="N25:P25"/>
    <mergeCell ref="Q25:S25"/>
    <mergeCell ref="T25:V25"/>
    <mergeCell ref="W25:X25"/>
    <mergeCell ref="W23:X23"/>
    <mergeCell ref="A24:B26"/>
    <mergeCell ref="C24:F24"/>
    <mergeCell ref="G24:H24"/>
    <mergeCell ref="I24:M24"/>
    <mergeCell ref="N24:P24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T23:V23"/>
    <mergeCell ref="A16:B18"/>
    <mergeCell ref="C16:F16"/>
    <mergeCell ref="C17:F17"/>
    <mergeCell ref="C18:F18"/>
    <mergeCell ref="A19:B20"/>
    <mergeCell ref="C19:F19"/>
    <mergeCell ref="C20:F20"/>
    <mergeCell ref="A12:B13"/>
    <mergeCell ref="C12:F12"/>
    <mergeCell ref="C13:F13"/>
    <mergeCell ref="A14:B15"/>
    <mergeCell ref="C14:F14"/>
    <mergeCell ref="C15:F15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W1:Z1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</mergeCells>
  <phoneticPr fontId="4"/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300" verticalDpi="300" r:id="rId1"/>
  <headerFooter>
    <oddHeader>&amp;R&amp;12集計表２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16" sqref="A16:XFD16"/>
    </sheetView>
  </sheetViews>
  <sheetFormatPr defaultColWidth="9.36328125" defaultRowHeight="13" x14ac:dyDescent="0.2"/>
  <cols>
    <col min="1" max="6" width="8.26953125" style="12" customWidth="1"/>
    <col min="7" max="7" width="11.54296875" style="12" customWidth="1"/>
    <col min="8" max="10" width="6.08984375" style="12" customWidth="1"/>
    <col min="11" max="11" width="11.54296875" style="12" customWidth="1"/>
    <col min="12" max="14" width="5.54296875" style="12" customWidth="1"/>
    <col min="15" max="15" width="11.54296875" style="12" customWidth="1"/>
    <col min="16" max="18" width="5.54296875" style="12" customWidth="1"/>
    <col min="19" max="19" width="11.54296875" style="12" customWidth="1"/>
    <col min="20" max="22" width="5.54296875" style="12" customWidth="1"/>
    <col min="23" max="23" width="11.54296875" style="12" customWidth="1"/>
    <col min="24" max="26" width="5.54296875" style="12" customWidth="1"/>
    <col min="27" max="27" width="8.26953125" style="12" customWidth="1"/>
    <col min="28" max="16384" width="9.36328125" style="12"/>
  </cols>
  <sheetData>
    <row r="1" spans="1:47" ht="24" customHeight="1" x14ac:dyDescent="0.2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6" t="s">
        <v>131</v>
      </c>
      <c r="X1" s="127"/>
      <c r="Y1" s="127"/>
      <c r="Z1" s="127"/>
    </row>
    <row r="2" spans="1:47" ht="21" customHeight="1" x14ac:dyDescent="0.2">
      <c r="A2" s="91" t="s">
        <v>1</v>
      </c>
      <c r="B2" s="92"/>
      <c r="C2" s="92"/>
      <c r="D2" s="92"/>
      <c r="E2" s="92"/>
      <c r="F2" s="93"/>
      <c r="G2" s="78" t="s">
        <v>2</v>
      </c>
      <c r="H2" s="90"/>
      <c r="I2" s="90"/>
      <c r="J2" s="79"/>
      <c r="K2" s="78" t="s">
        <v>3</v>
      </c>
      <c r="L2" s="90"/>
      <c r="M2" s="90"/>
      <c r="N2" s="79"/>
      <c r="O2" s="78" t="s">
        <v>4</v>
      </c>
      <c r="P2" s="90"/>
      <c r="Q2" s="90"/>
      <c r="R2" s="79"/>
      <c r="S2" s="78" t="s">
        <v>5</v>
      </c>
      <c r="T2" s="90"/>
      <c r="U2" s="90"/>
      <c r="V2" s="79"/>
      <c r="W2" s="78" t="s">
        <v>6</v>
      </c>
      <c r="X2" s="90"/>
      <c r="Y2" s="90"/>
      <c r="Z2" s="79"/>
    </row>
    <row r="3" spans="1:47" ht="54" customHeight="1" x14ac:dyDescent="0.2">
      <c r="A3" s="94"/>
      <c r="B3" s="95"/>
      <c r="C3" s="95"/>
      <c r="D3" s="95"/>
      <c r="E3" s="95"/>
      <c r="F3" s="96"/>
      <c r="G3" s="97" t="s">
        <v>7</v>
      </c>
      <c r="H3" s="80" t="s">
        <v>8</v>
      </c>
      <c r="I3" s="81"/>
      <c r="J3" s="99"/>
      <c r="K3" s="97" t="s">
        <v>7</v>
      </c>
      <c r="L3" s="80" t="s">
        <v>8</v>
      </c>
      <c r="M3" s="81"/>
      <c r="N3" s="99"/>
      <c r="O3" s="97" t="s">
        <v>7</v>
      </c>
      <c r="P3" s="80" t="s">
        <v>8</v>
      </c>
      <c r="Q3" s="81"/>
      <c r="R3" s="99"/>
      <c r="S3" s="97" t="s">
        <v>7</v>
      </c>
      <c r="T3" s="80" t="s">
        <v>8</v>
      </c>
      <c r="U3" s="81"/>
      <c r="V3" s="99"/>
      <c r="W3" s="97" t="s">
        <v>7</v>
      </c>
      <c r="X3" s="80" t="s">
        <v>8</v>
      </c>
      <c r="Y3" s="81"/>
      <c r="Z3" s="99"/>
      <c r="AA3" s="4"/>
      <c r="AB3" s="5"/>
      <c r="AC3" s="6"/>
      <c r="AD3" s="6"/>
      <c r="AE3" s="6"/>
      <c r="AG3" s="4"/>
      <c r="AH3" s="5"/>
      <c r="AI3" s="4"/>
      <c r="AJ3" s="5"/>
      <c r="AK3" s="4"/>
      <c r="AL3" s="5"/>
      <c r="AM3" s="4"/>
      <c r="AN3" s="5"/>
      <c r="AO3" s="4"/>
      <c r="AP3" s="5"/>
      <c r="AQ3" s="4"/>
      <c r="AR3" s="5"/>
      <c r="AS3" s="6"/>
      <c r="AT3" s="6"/>
      <c r="AU3" s="6"/>
    </row>
    <row r="4" spans="1:47" ht="21" customHeight="1" x14ac:dyDescent="0.2">
      <c r="A4" s="130"/>
      <c r="B4" s="131"/>
      <c r="C4" s="131"/>
      <c r="D4" s="131"/>
      <c r="E4" s="131"/>
      <c r="F4" s="132"/>
      <c r="G4" s="128"/>
      <c r="H4" s="60">
        <v>0</v>
      </c>
      <c r="I4" s="60">
        <v>1</v>
      </c>
      <c r="J4" s="60">
        <v>2</v>
      </c>
      <c r="K4" s="128"/>
      <c r="L4" s="60">
        <v>0</v>
      </c>
      <c r="M4" s="60">
        <v>1</v>
      </c>
      <c r="N4" s="60">
        <v>2</v>
      </c>
      <c r="O4" s="128"/>
      <c r="P4" s="60">
        <v>0</v>
      </c>
      <c r="Q4" s="60">
        <v>1</v>
      </c>
      <c r="R4" s="60">
        <v>2</v>
      </c>
      <c r="S4" s="128"/>
      <c r="T4" s="60">
        <v>0</v>
      </c>
      <c r="U4" s="60">
        <v>1</v>
      </c>
      <c r="V4" s="60">
        <v>2</v>
      </c>
      <c r="W4" s="128"/>
      <c r="X4" s="60">
        <v>0</v>
      </c>
      <c r="Y4" s="60">
        <v>1</v>
      </c>
      <c r="Z4" s="60">
        <v>2</v>
      </c>
      <c r="AA4" s="4"/>
      <c r="AB4" s="5"/>
      <c r="AC4" s="6"/>
      <c r="AD4" s="6"/>
      <c r="AE4" s="6"/>
      <c r="AG4" s="4"/>
      <c r="AH4" s="5"/>
      <c r="AI4" s="4"/>
      <c r="AJ4" s="5"/>
      <c r="AK4" s="4"/>
      <c r="AL4" s="5"/>
      <c r="AM4" s="4"/>
      <c r="AN4" s="5"/>
      <c r="AO4" s="4"/>
      <c r="AP4" s="5"/>
      <c r="AQ4" s="4"/>
      <c r="AR4" s="5"/>
      <c r="AS4" s="6"/>
      <c r="AT4" s="6"/>
      <c r="AU4" s="6"/>
    </row>
    <row r="5" spans="1:47" ht="21" customHeight="1" x14ac:dyDescent="0.2">
      <c r="A5" s="89" t="s">
        <v>9</v>
      </c>
      <c r="B5" s="89"/>
      <c r="C5" s="89" t="s">
        <v>10</v>
      </c>
      <c r="D5" s="89"/>
      <c r="E5" s="89"/>
      <c r="F5" s="89"/>
      <c r="G5" s="10">
        <v>0</v>
      </c>
      <c r="H5" s="59">
        <v>0</v>
      </c>
      <c r="I5" s="59">
        <v>0</v>
      </c>
      <c r="J5" s="59">
        <v>0</v>
      </c>
      <c r="K5" s="10">
        <v>0</v>
      </c>
      <c r="L5" s="72">
        <f>'[1]50歳代'!AC62</f>
        <v>0</v>
      </c>
      <c r="M5" s="72">
        <f>'[1]50歳代'!AC63</f>
        <v>0</v>
      </c>
      <c r="N5" s="72">
        <f>'[1]50歳代'!AC64</f>
        <v>0</v>
      </c>
      <c r="O5" s="73">
        <v>0</v>
      </c>
      <c r="P5" s="72">
        <f>'[1]60歳代'!AC61</f>
        <v>0</v>
      </c>
      <c r="Q5" s="72">
        <f>'[1]60歳代'!AC62</f>
        <v>0</v>
      </c>
      <c r="R5" s="72">
        <f>'[1]60歳代'!AC63</f>
        <v>0</v>
      </c>
      <c r="S5" s="10">
        <v>0</v>
      </c>
      <c r="T5" s="59">
        <v>0</v>
      </c>
      <c r="U5" s="59">
        <v>0</v>
      </c>
      <c r="V5" s="59">
        <v>0</v>
      </c>
      <c r="W5" s="10">
        <v>0</v>
      </c>
      <c r="X5" s="59">
        <v>0</v>
      </c>
      <c r="Y5" s="59">
        <v>0</v>
      </c>
      <c r="Z5" s="59">
        <v>0</v>
      </c>
      <c r="AA5" s="5"/>
      <c r="AB5" s="5"/>
      <c r="AC5" s="6"/>
      <c r="AD5" s="6"/>
      <c r="AE5" s="6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  <c r="AT5" s="6"/>
      <c r="AU5" s="6"/>
    </row>
    <row r="6" spans="1:47" ht="21" customHeight="1" x14ac:dyDescent="0.2">
      <c r="A6" s="89"/>
      <c r="B6" s="89"/>
      <c r="C6" s="89" t="s">
        <v>11</v>
      </c>
      <c r="D6" s="89"/>
      <c r="E6" s="89"/>
      <c r="F6" s="89"/>
      <c r="G6" s="10">
        <v>27.333333333333332</v>
      </c>
      <c r="H6" s="59">
        <v>1</v>
      </c>
      <c r="I6" s="59">
        <v>1</v>
      </c>
      <c r="J6" s="59">
        <v>1</v>
      </c>
      <c r="K6" s="10">
        <v>27</v>
      </c>
      <c r="L6" s="72">
        <f>'[1]50歳代'!AD62</f>
        <v>0</v>
      </c>
      <c r="M6" s="72">
        <f>'[1]50歳代'!AD63</f>
        <v>2</v>
      </c>
      <c r="N6" s="72">
        <f>'[1]50歳代'!AD64</f>
        <v>0</v>
      </c>
      <c r="O6" s="73">
        <v>24</v>
      </c>
      <c r="P6" s="72">
        <f>'[1]60歳代'!AD61</f>
        <v>1</v>
      </c>
      <c r="Q6" s="72">
        <f>'[1]60歳代'!AD62</f>
        <v>2</v>
      </c>
      <c r="R6" s="72">
        <f>'[1]60歳代'!AD63</f>
        <v>0</v>
      </c>
      <c r="S6" s="10">
        <v>23.333333333333332</v>
      </c>
      <c r="T6" s="59">
        <v>2</v>
      </c>
      <c r="U6" s="59">
        <v>6</v>
      </c>
      <c r="V6" s="59">
        <v>1</v>
      </c>
      <c r="W6" s="10">
        <v>23.5</v>
      </c>
      <c r="X6" s="59">
        <v>4</v>
      </c>
      <c r="Y6" s="59">
        <v>11</v>
      </c>
      <c r="Z6" s="59">
        <v>2</v>
      </c>
      <c r="AA6" s="5"/>
      <c r="AB6" s="5"/>
      <c r="AC6" s="6"/>
      <c r="AD6" s="6"/>
      <c r="AE6" s="6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6"/>
      <c r="AU6" s="6"/>
    </row>
    <row r="7" spans="1:47" ht="21" customHeight="1" x14ac:dyDescent="0.2">
      <c r="A7" s="89"/>
      <c r="B7" s="89"/>
      <c r="C7" s="89" t="s">
        <v>12</v>
      </c>
      <c r="D7" s="89"/>
      <c r="E7" s="89"/>
      <c r="F7" s="89"/>
      <c r="G7" s="10">
        <v>28.25</v>
      </c>
      <c r="H7" s="59">
        <v>2</v>
      </c>
      <c r="I7" s="59">
        <v>2</v>
      </c>
      <c r="J7" s="59">
        <v>0</v>
      </c>
      <c r="K7" s="10">
        <v>26.846153846153847</v>
      </c>
      <c r="L7" s="72">
        <f>'[1]50歳代'!AE62</f>
        <v>2</v>
      </c>
      <c r="M7" s="72">
        <f>'[1]50歳代'!AE63</f>
        <v>11</v>
      </c>
      <c r="N7" s="72">
        <f>'[1]50歳代'!AE64</f>
        <v>0</v>
      </c>
      <c r="O7" s="73">
        <v>26.352941176470587</v>
      </c>
      <c r="P7" s="72">
        <f>'[1]60歳代'!AE61</f>
        <v>6</v>
      </c>
      <c r="Q7" s="72">
        <f>'[1]60歳代'!AE62</f>
        <v>10</v>
      </c>
      <c r="R7" s="72">
        <f>'[1]60歳代'!AE63</f>
        <v>1</v>
      </c>
      <c r="S7" s="10">
        <v>22.142857142857142</v>
      </c>
      <c r="T7" s="59">
        <v>4</v>
      </c>
      <c r="U7" s="59">
        <v>21</v>
      </c>
      <c r="V7" s="59">
        <v>3</v>
      </c>
      <c r="W7" s="10">
        <v>24.373333333333335</v>
      </c>
      <c r="X7" s="59">
        <v>14</v>
      </c>
      <c r="Y7" s="59">
        <v>44</v>
      </c>
      <c r="Z7" s="59">
        <v>4</v>
      </c>
      <c r="AA7" s="5"/>
      <c r="AB7" s="5"/>
      <c r="AC7" s="6"/>
      <c r="AD7" s="6"/>
      <c r="AE7" s="6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  <c r="AT7" s="6"/>
      <c r="AU7" s="6"/>
    </row>
    <row r="8" spans="1:47" ht="21" customHeight="1" x14ac:dyDescent="0.2">
      <c r="A8" s="89"/>
      <c r="B8" s="89"/>
      <c r="C8" s="89" t="s">
        <v>13</v>
      </c>
      <c r="D8" s="89"/>
      <c r="E8" s="89"/>
      <c r="F8" s="89"/>
      <c r="G8" s="10">
        <v>28.5</v>
      </c>
      <c r="H8" s="59">
        <v>2</v>
      </c>
      <c r="I8" s="59">
        <v>0</v>
      </c>
      <c r="J8" s="59">
        <v>0</v>
      </c>
      <c r="K8" s="10">
        <v>27</v>
      </c>
      <c r="L8" s="72">
        <f>'[1]50歳代'!AF62</f>
        <v>2</v>
      </c>
      <c r="M8" s="72">
        <f>'[1]50歳代'!AF63</f>
        <v>1</v>
      </c>
      <c r="N8" s="72">
        <f>'[1]50歳代'!AF64</f>
        <v>0</v>
      </c>
      <c r="O8" s="73">
        <v>28</v>
      </c>
      <c r="P8" s="72">
        <f>'[1]60歳代'!AF61</f>
        <v>4</v>
      </c>
      <c r="Q8" s="72">
        <f>'[1]60歳代'!AF62</f>
        <v>2</v>
      </c>
      <c r="R8" s="72">
        <f>'[1]60歳代'!AF63</f>
        <v>0</v>
      </c>
      <c r="S8" s="10">
        <v>23.818181818181817</v>
      </c>
      <c r="T8" s="59">
        <v>1</v>
      </c>
      <c r="U8" s="59">
        <v>9</v>
      </c>
      <c r="V8" s="59">
        <v>1</v>
      </c>
      <c r="W8" s="10">
        <v>24.161290322580644</v>
      </c>
      <c r="X8" s="59">
        <v>9</v>
      </c>
      <c r="Y8" s="59">
        <v>12</v>
      </c>
      <c r="Z8" s="59">
        <v>1</v>
      </c>
      <c r="AA8" s="5"/>
      <c r="AB8" s="5"/>
      <c r="AC8" s="6"/>
      <c r="AD8" s="6"/>
      <c r="AE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6"/>
      <c r="AU8" s="6"/>
    </row>
    <row r="9" spans="1:47" ht="21" customHeight="1" x14ac:dyDescent="0.2">
      <c r="A9" s="129" t="s">
        <v>14</v>
      </c>
      <c r="B9" s="129"/>
      <c r="C9" s="89" t="s">
        <v>15</v>
      </c>
      <c r="D9" s="89"/>
      <c r="E9" s="89"/>
      <c r="F9" s="89"/>
      <c r="G9" s="10">
        <v>27.666666666666668</v>
      </c>
      <c r="H9" s="59">
        <v>3</v>
      </c>
      <c r="I9" s="59">
        <v>0</v>
      </c>
      <c r="J9" s="59">
        <v>0</v>
      </c>
      <c r="K9" s="10">
        <v>27.75</v>
      </c>
      <c r="L9" s="72">
        <f>'[1]50歳代'!AI62</f>
        <v>3</v>
      </c>
      <c r="M9" s="72">
        <f>'[1]50歳代'!AI63</f>
        <v>1</v>
      </c>
      <c r="N9" s="72">
        <f>'[1]50歳代'!AI64</f>
        <v>0</v>
      </c>
      <c r="O9" s="73">
        <v>23.333333333333332</v>
      </c>
      <c r="P9" s="72">
        <f>'[1]60歳代'!AI61</f>
        <v>1</v>
      </c>
      <c r="Q9" s="72">
        <f>'[1]60歳代'!AI62</f>
        <v>1</v>
      </c>
      <c r="R9" s="72">
        <f>'[1]60歳代'!AI63</f>
        <v>1</v>
      </c>
      <c r="S9" s="10">
        <v>21.95</v>
      </c>
      <c r="T9" s="59">
        <v>2</v>
      </c>
      <c r="U9" s="59">
        <v>15</v>
      </c>
      <c r="V9" s="59">
        <v>3</v>
      </c>
      <c r="W9" s="10">
        <v>23.222222222222221</v>
      </c>
      <c r="X9" s="59">
        <v>9</v>
      </c>
      <c r="Y9" s="59">
        <v>17</v>
      </c>
      <c r="Z9" s="59">
        <v>4</v>
      </c>
      <c r="AA9" s="5"/>
      <c r="AB9" s="5"/>
      <c r="AC9" s="6"/>
      <c r="AD9" s="6"/>
      <c r="AE9" s="6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T9" s="6"/>
      <c r="AU9" s="6"/>
    </row>
    <row r="10" spans="1:47" ht="21" customHeight="1" x14ac:dyDescent="0.2">
      <c r="A10" s="129"/>
      <c r="B10" s="129"/>
      <c r="C10" s="89" t="s">
        <v>16</v>
      </c>
      <c r="D10" s="89"/>
      <c r="E10" s="89"/>
      <c r="F10" s="89"/>
      <c r="G10" s="10">
        <v>28.5</v>
      </c>
      <c r="H10" s="59">
        <v>2</v>
      </c>
      <c r="I10" s="59">
        <v>2</v>
      </c>
      <c r="J10" s="59">
        <v>0</v>
      </c>
      <c r="K10" s="10">
        <v>26</v>
      </c>
      <c r="L10" s="72">
        <f>'[1]50歳代'!AJ62</f>
        <v>0</v>
      </c>
      <c r="M10" s="72">
        <f>'[1]50歳代'!AJ63</f>
        <v>8</v>
      </c>
      <c r="N10" s="72">
        <f>'[1]50歳代'!AJ64</f>
        <v>0</v>
      </c>
      <c r="O10" s="73">
        <v>27.357142857142858</v>
      </c>
      <c r="P10" s="72">
        <f>'[1]60歳代'!AJ61</f>
        <v>5</v>
      </c>
      <c r="Q10" s="72">
        <f>'[1]60歳代'!AJ62</f>
        <v>10</v>
      </c>
      <c r="R10" s="72">
        <f>'[1]60歳代'!AJ63</f>
        <v>0</v>
      </c>
      <c r="S10" s="10">
        <v>26.375</v>
      </c>
      <c r="T10" s="59">
        <v>3</v>
      </c>
      <c r="U10" s="59">
        <v>12</v>
      </c>
      <c r="V10" s="59">
        <v>1</v>
      </c>
      <c r="W10" s="10">
        <v>26.44</v>
      </c>
      <c r="X10" s="59">
        <v>10</v>
      </c>
      <c r="Y10" s="59">
        <v>31</v>
      </c>
      <c r="Z10" s="59">
        <v>1</v>
      </c>
      <c r="AA10" s="5"/>
      <c r="AB10" s="5"/>
      <c r="AC10" s="6"/>
      <c r="AD10" s="6"/>
      <c r="AE10" s="6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/>
      <c r="AT10" s="6"/>
      <c r="AU10" s="6"/>
    </row>
    <row r="11" spans="1:47" ht="21" customHeight="1" x14ac:dyDescent="0.2">
      <c r="A11" s="129"/>
      <c r="B11" s="129"/>
      <c r="C11" s="89" t="s">
        <v>17</v>
      </c>
      <c r="D11" s="89"/>
      <c r="E11" s="89"/>
      <c r="F11" s="89"/>
      <c r="G11" s="10">
        <v>27.5</v>
      </c>
      <c r="H11" s="59">
        <v>0</v>
      </c>
      <c r="I11" s="59">
        <v>1</v>
      </c>
      <c r="J11" s="59">
        <v>1</v>
      </c>
      <c r="K11" s="10">
        <v>27.5</v>
      </c>
      <c r="L11" s="72">
        <f>'[1]50歳代'!AK62</f>
        <v>1</v>
      </c>
      <c r="M11" s="72">
        <f>'[1]50歳代'!AK63</f>
        <v>5</v>
      </c>
      <c r="N11" s="72">
        <f>'[1]50歳代'!AK64</f>
        <v>0</v>
      </c>
      <c r="O11" s="73">
        <v>26</v>
      </c>
      <c r="P11" s="72">
        <f>'[1]60歳代'!AK61</f>
        <v>5</v>
      </c>
      <c r="Q11" s="72">
        <f>'[1]60歳代'!AK62</f>
        <v>3</v>
      </c>
      <c r="R11" s="72">
        <f>'[1]60歳代'!AK63</f>
        <v>0</v>
      </c>
      <c r="S11" s="10">
        <v>18.727272727272727</v>
      </c>
      <c r="T11" s="59">
        <v>2</v>
      </c>
      <c r="U11" s="59">
        <v>8</v>
      </c>
      <c r="V11" s="59">
        <v>1</v>
      </c>
      <c r="W11" s="10">
        <v>24.128205128205128</v>
      </c>
      <c r="X11" s="59">
        <v>8</v>
      </c>
      <c r="Y11" s="59">
        <v>17</v>
      </c>
      <c r="Z11" s="59">
        <v>2</v>
      </c>
      <c r="AA11" s="5"/>
      <c r="AB11" s="5"/>
      <c r="AC11" s="6"/>
      <c r="AD11" s="6"/>
      <c r="AE11" s="6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6"/>
      <c r="AT11" s="6"/>
      <c r="AU11" s="6"/>
    </row>
    <row r="12" spans="1:47" ht="21" customHeight="1" x14ac:dyDescent="0.2">
      <c r="A12" s="89" t="s">
        <v>18</v>
      </c>
      <c r="B12" s="89"/>
      <c r="C12" s="89" t="s">
        <v>132</v>
      </c>
      <c r="D12" s="89"/>
      <c r="E12" s="89"/>
      <c r="F12" s="89"/>
      <c r="G12" s="10">
        <v>28.2</v>
      </c>
      <c r="H12" s="59">
        <v>4</v>
      </c>
      <c r="I12" s="59">
        <v>1</v>
      </c>
      <c r="J12" s="59">
        <v>0</v>
      </c>
      <c r="K12" s="10">
        <v>26.857142857142858</v>
      </c>
      <c r="L12" s="72">
        <f>'[1]50歳代'!AM62</f>
        <v>3</v>
      </c>
      <c r="M12" s="72">
        <f>'[1]50歳代'!AM63</f>
        <v>4</v>
      </c>
      <c r="N12" s="72">
        <f>'[1]50歳代'!AM64</f>
        <v>0</v>
      </c>
      <c r="O12" s="73">
        <v>25.625</v>
      </c>
      <c r="P12" s="72">
        <f>'[1]60歳代'!AM61</f>
        <v>6</v>
      </c>
      <c r="Q12" s="72">
        <f>'[1]60歳代'!AM62</f>
        <v>10</v>
      </c>
      <c r="R12" s="72">
        <f>'[1]60歳代'!AM63</f>
        <v>1</v>
      </c>
      <c r="S12" s="10">
        <v>22.933333333333334</v>
      </c>
      <c r="T12" s="59">
        <v>4</v>
      </c>
      <c r="U12" s="59">
        <v>22</v>
      </c>
      <c r="V12" s="59">
        <v>4</v>
      </c>
      <c r="W12" s="10">
        <v>24.19736842105263</v>
      </c>
      <c r="X12" s="59">
        <v>17</v>
      </c>
      <c r="Y12" s="59">
        <v>36</v>
      </c>
      <c r="Z12" s="59">
        <v>5</v>
      </c>
      <c r="AA12" s="5"/>
      <c r="AB12" s="5"/>
      <c r="AC12" s="6"/>
      <c r="AD12" s="6"/>
      <c r="AE12" s="6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"/>
      <c r="AT12" s="6"/>
      <c r="AU12" s="6"/>
    </row>
    <row r="13" spans="1:47" ht="21" customHeight="1" x14ac:dyDescent="0.2">
      <c r="A13" s="89"/>
      <c r="B13" s="89"/>
      <c r="C13" s="89" t="s">
        <v>133</v>
      </c>
      <c r="D13" s="89"/>
      <c r="E13" s="89"/>
      <c r="F13" s="89"/>
      <c r="G13" s="10">
        <v>27.75</v>
      </c>
      <c r="H13" s="59">
        <v>1</v>
      </c>
      <c r="I13" s="59">
        <v>2</v>
      </c>
      <c r="J13" s="59">
        <v>1</v>
      </c>
      <c r="K13" s="10">
        <v>26.90909090909091</v>
      </c>
      <c r="L13" s="72">
        <f>'[1]50歳代'!AN62</f>
        <v>1</v>
      </c>
      <c r="M13" s="72">
        <f>'[1]50歳代'!AN63</f>
        <v>10</v>
      </c>
      <c r="N13" s="72">
        <f>'[1]50歳代'!AN64</f>
        <v>0</v>
      </c>
      <c r="O13" s="73">
        <v>27.888888888888889</v>
      </c>
      <c r="P13" s="72">
        <f>'[1]60歳代'!AN61</f>
        <v>5</v>
      </c>
      <c r="Q13" s="72">
        <f>'[1]60歳代'!AN62</f>
        <v>4</v>
      </c>
      <c r="R13" s="72">
        <f>'[1]60歳代'!AN63</f>
        <v>0</v>
      </c>
      <c r="S13" s="10">
        <v>22.941176470588236</v>
      </c>
      <c r="T13" s="59">
        <v>3</v>
      </c>
      <c r="U13" s="59">
        <v>14</v>
      </c>
      <c r="V13" s="59">
        <v>0</v>
      </c>
      <c r="W13" s="10">
        <v>24.150943396226417</v>
      </c>
      <c r="X13" s="59">
        <v>10</v>
      </c>
      <c r="Y13" s="59">
        <v>30</v>
      </c>
      <c r="Z13" s="59">
        <v>1</v>
      </c>
      <c r="AA13" s="5"/>
      <c r="AB13" s="5"/>
      <c r="AC13" s="6"/>
      <c r="AD13" s="6"/>
      <c r="AE13" s="6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6"/>
      <c r="AT13" s="6"/>
      <c r="AU13" s="6"/>
    </row>
    <row r="14" spans="1:47" ht="21" customHeight="1" x14ac:dyDescent="0.2">
      <c r="A14" s="89" t="s">
        <v>21</v>
      </c>
      <c r="B14" s="89"/>
      <c r="C14" s="89" t="s">
        <v>132</v>
      </c>
      <c r="D14" s="89"/>
      <c r="E14" s="89"/>
      <c r="F14" s="89"/>
      <c r="G14" s="10">
        <v>27.8</v>
      </c>
      <c r="H14" s="59">
        <v>4</v>
      </c>
      <c r="I14" s="59">
        <v>1</v>
      </c>
      <c r="J14" s="59">
        <v>0</v>
      </c>
      <c r="K14" s="10">
        <v>26.625</v>
      </c>
      <c r="L14" s="72">
        <f>'[1]50歳代'!AP62</f>
        <v>2</v>
      </c>
      <c r="M14" s="72">
        <f>'[1]50歳代'!AP63</f>
        <v>6</v>
      </c>
      <c r="N14" s="72">
        <f>'[1]50歳代'!AP64</f>
        <v>0</v>
      </c>
      <c r="O14" s="73">
        <v>26</v>
      </c>
      <c r="P14" s="72">
        <f>'[1]60歳代'!AP61</f>
        <v>7</v>
      </c>
      <c r="Q14" s="72">
        <f>'[1]60歳代'!AP62</f>
        <v>10</v>
      </c>
      <c r="R14" s="72">
        <f>'[1]60歳代'!AP63</f>
        <v>1</v>
      </c>
      <c r="S14" s="10">
        <v>22.035714285714285</v>
      </c>
      <c r="T14" s="59">
        <v>4</v>
      </c>
      <c r="U14" s="59">
        <v>21</v>
      </c>
      <c r="V14" s="59">
        <v>3</v>
      </c>
      <c r="W14" s="10">
        <v>24.394736842105264</v>
      </c>
      <c r="X14" s="59">
        <v>17</v>
      </c>
      <c r="Y14" s="59">
        <v>38</v>
      </c>
      <c r="Z14" s="59">
        <v>4</v>
      </c>
      <c r="AA14" s="5"/>
      <c r="AB14" s="5"/>
      <c r="AC14" s="6"/>
      <c r="AD14" s="6"/>
      <c r="AE14" s="6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/>
      <c r="AT14" s="6"/>
      <c r="AU14" s="6"/>
    </row>
    <row r="15" spans="1:47" ht="21" customHeight="1" x14ac:dyDescent="0.2">
      <c r="A15" s="89"/>
      <c r="B15" s="89"/>
      <c r="C15" s="89" t="s">
        <v>134</v>
      </c>
      <c r="D15" s="89"/>
      <c r="E15" s="89"/>
      <c r="F15" s="89"/>
      <c r="G15" s="10">
        <v>28.25</v>
      </c>
      <c r="H15" s="59">
        <v>1</v>
      </c>
      <c r="I15" s="59">
        <v>2</v>
      </c>
      <c r="J15" s="59">
        <v>1</v>
      </c>
      <c r="K15" s="10">
        <v>27.1</v>
      </c>
      <c r="L15" s="72">
        <f>'[1]50歳代'!AQ62</f>
        <v>2</v>
      </c>
      <c r="M15" s="72">
        <f>'[1]50歳代'!AQ63</f>
        <v>8</v>
      </c>
      <c r="N15" s="72">
        <f>'[1]50歳代'!AQ64</f>
        <v>0</v>
      </c>
      <c r="O15" s="73">
        <v>27.5</v>
      </c>
      <c r="P15" s="72">
        <f>'[1]60歳代'!AQ61</f>
        <v>4</v>
      </c>
      <c r="Q15" s="72">
        <f>'[1]60歳代'!AQ62</f>
        <v>4</v>
      </c>
      <c r="R15" s="72">
        <f>'[1]60歳代'!AQ63</f>
        <v>0</v>
      </c>
      <c r="S15" s="10">
        <v>23.75</v>
      </c>
      <c r="T15" s="59">
        <v>3</v>
      </c>
      <c r="U15" s="59">
        <v>15</v>
      </c>
      <c r="V15" s="59">
        <v>2</v>
      </c>
      <c r="W15" s="10">
        <v>24.641509433962263</v>
      </c>
      <c r="X15" s="59">
        <v>10</v>
      </c>
      <c r="Y15" s="59">
        <v>29</v>
      </c>
      <c r="Z15" s="59">
        <v>3</v>
      </c>
      <c r="AA15" s="5"/>
      <c r="AB15" s="5"/>
      <c r="AC15" s="6"/>
      <c r="AD15" s="6"/>
      <c r="AE15" s="6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"/>
      <c r="AT15" s="6"/>
      <c r="AU15" s="6"/>
    </row>
    <row r="16" spans="1:47" ht="21" customHeight="1" x14ac:dyDescent="0.2">
      <c r="A16" s="89" t="s">
        <v>135</v>
      </c>
      <c r="B16" s="89"/>
      <c r="C16" s="89" t="s">
        <v>23</v>
      </c>
      <c r="D16" s="89"/>
      <c r="E16" s="89"/>
      <c r="F16" s="89"/>
      <c r="G16" s="10">
        <v>27</v>
      </c>
      <c r="H16" s="59">
        <v>0</v>
      </c>
      <c r="I16" s="59">
        <v>0</v>
      </c>
      <c r="J16" s="59">
        <v>1</v>
      </c>
      <c r="K16" s="10">
        <v>27.5</v>
      </c>
      <c r="L16" s="72">
        <f>'[1]50歳代'!AS62</f>
        <v>0</v>
      </c>
      <c r="M16" s="72">
        <f>'[1]50歳代'!AS63</f>
        <v>1</v>
      </c>
      <c r="N16" s="72">
        <f>'[1]50歳代'!AS64</f>
        <v>0</v>
      </c>
      <c r="O16" s="73">
        <v>24.666666666666668</v>
      </c>
      <c r="P16" s="72">
        <f>'[1]60歳代'!AS61</f>
        <v>1</v>
      </c>
      <c r="Q16" s="72">
        <f>'[1]60歳代'!AS62</f>
        <v>7</v>
      </c>
      <c r="R16" s="72">
        <f>'[1]60歳代'!AS63</f>
        <v>1</v>
      </c>
      <c r="S16" s="10">
        <v>9</v>
      </c>
      <c r="T16" s="59">
        <v>0</v>
      </c>
      <c r="U16" s="59">
        <v>2</v>
      </c>
      <c r="V16" s="59">
        <v>0</v>
      </c>
      <c r="W16" s="10">
        <v>23.25</v>
      </c>
      <c r="X16" s="59">
        <v>2</v>
      </c>
      <c r="Y16" s="59">
        <v>10</v>
      </c>
      <c r="Z16" s="59">
        <v>2</v>
      </c>
      <c r="AA16" s="5"/>
      <c r="AB16" s="5"/>
      <c r="AC16" s="6"/>
      <c r="AD16" s="6"/>
      <c r="AE16" s="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6"/>
      <c r="AT16" s="6"/>
      <c r="AU16" s="6"/>
    </row>
    <row r="17" spans="1:47" ht="21" customHeight="1" x14ac:dyDescent="0.2">
      <c r="A17" s="89"/>
      <c r="B17" s="89"/>
      <c r="C17" s="89" t="s">
        <v>24</v>
      </c>
      <c r="D17" s="89"/>
      <c r="E17" s="89"/>
      <c r="F17" s="89"/>
      <c r="G17" s="10">
        <v>28</v>
      </c>
      <c r="H17" s="59">
        <v>1</v>
      </c>
      <c r="I17" s="59">
        <v>2</v>
      </c>
      <c r="J17" s="59">
        <v>0</v>
      </c>
      <c r="K17" s="10">
        <v>26.625</v>
      </c>
      <c r="L17" s="72">
        <f>'[1]50歳代'!AT62</f>
        <v>1</v>
      </c>
      <c r="M17" s="72">
        <f>'[1]50歳代'!AT63</f>
        <v>7</v>
      </c>
      <c r="N17" s="72">
        <f>'[1]50歳代'!AT64</f>
        <v>0</v>
      </c>
      <c r="O17" s="73">
        <v>27.6</v>
      </c>
      <c r="P17" s="72">
        <f>'[1]60歳代'!AT61</f>
        <v>3</v>
      </c>
      <c r="Q17" s="72">
        <f>'[1]60歳代'!AT62</f>
        <v>2</v>
      </c>
      <c r="R17" s="72">
        <f>'[1]60歳代'!AT63</f>
        <v>0</v>
      </c>
      <c r="S17" s="10">
        <v>19.571428571428573</v>
      </c>
      <c r="T17" s="59">
        <v>1</v>
      </c>
      <c r="U17" s="59">
        <v>11</v>
      </c>
      <c r="V17" s="59">
        <v>2</v>
      </c>
      <c r="W17" s="10">
        <v>23.571428571428573</v>
      </c>
      <c r="X17" s="59">
        <v>6</v>
      </c>
      <c r="Y17" s="59">
        <v>22</v>
      </c>
      <c r="Z17" s="59">
        <v>2</v>
      </c>
      <c r="AA17" s="5"/>
      <c r="AB17" s="5"/>
      <c r="AC17" s="6"/>
      <c r="AD17" s="6"/>
      <c r="AE17" s="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6"/>
      <c r="AT17" s="6"/>
      <c r="AU17" s="6"/>
    </row>
    <row r="18" spans="1:47" ht="21" customHeight="1" x14ac:dyDescent="0.2">
      <c r="A18" s="89"/>
      <c r="B18" s="89"/>
      <c r="C18" s="89" t="s">
        <v>25</v>
      </c>
      <c r="D18" s="89"/>
      <c r="E18" s="89"/>
      <c r="F18" s="89"/>
      <c r="G18" s="10">
        <v>28.2</v>
      </c>
      <c r="H18" s="59">
        <v>4</v>
      </c>
      <c r="I18" s="59">
        <v>1</v>
      </c>
      <c r="J18" s="59">
        <v>0</v>
      </c>
      <c r="K18" s="10">
        <v>27</v>
      </c>
      <c r="L18" s="72">
        <f>'[1]50歳代'!AU62</f>
        <v>3</v>
      </c>
      <c r="M18" s="72">
        <f>'[1]50歳代'!AU63</f>
        <v>6</v>
      </c>
      <c r="N18" s="72">
        <f>'[1]50歳代'!AU64</f>
        <v>0</v>
      </c>
      <c r="O18" s="73">
        <v>27.333333333333332</v>
      </c>
      <c r="P18" s="72">
        <f>'[1]60歳代'!AU61</f>
        <v>7</v>
      </c>
      <c r="Q18" s="72">
        <f>'[1]60歳代'!AU62</f>
        <v>5</v>
      </c>
      <c r="R18" s="72">
        <f>'[1]60歳代'!AU63</f>
        <v>0</v>
      </c>
      <c r="S18" s="10">
        <v>25.06451612903226</v>
      </c>
      <c r="T18" s="59">
        <v>6</v>
      </c>
      <c r="U18" s="59">
        <v>22</v>
      </c>
      <c r="V18" s="59">
        <v>3</v>
      </c>
      <c r="W18" s="10">
        <v>24.587499999999999</v>
      </c>
      <c r="X18" s="59">
        <v>20</v>
      </c>
      <c r="Y18" s="59">
        <v>34</v>
      </c>
      <c r="Z18" s="59">
        <v>3</v>
      </c>
      <c r="AA18" s="5"/>
      <c r="AB18" s="5"/>
      <c r="AC18" s="6"/>
      <c r="AD18" s="6"/>
      <c r="AE18" s="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  <c r="AT18" s="6"/>
      <c r="AU18" s="6"/>
    </row>
    <row r="19" spans="1:47" ht="21" customHeight="1" x14ac:dyDescent="0.2">
      <c r="A19" s="89" t="s">
        <v>136</v>
      </c>
      <c r="B19" s="89"/>
      <c r="C19" s="89" t="s">
        <v>137</v>
      </c>
      <c r="D19" s="89"/>
      <c r="E19" s="89"/>
      <c r="F19" s="89"/>
      <c r="G19" s="10">
        <v>28.285714285714285</v>
      </c>
      <c r="H19" s="59">
        <v>4</v>
      </c>
      <c r="I19" s="59">
        <v>3</v>
      </c>
      <c r="J19" s="59">
        <v>0</v>
      </c>
      <c r="K19" s="10">
        <v>26.733333333333334</v>
      </c>
      <c r="L19" s="72">
        <f>'[1]50歳代'!AW62</f>
        <v>3</v>
      </c>
      <c r="M19" s="72">
        <f>'[1]50歳代'!AW63</f>
        <v>14</v>
      </c>
      <c r="N19" s="72">
        <f>'[1]50歳代'!AW64</f>
        <v>0</v>
      </c>
      <c r="O19" s="73">
        <v>26</v>
      </c>
      <c r="P19" s="72">
        <f>'[1]60歳代'!AW61</f>
        <v>11</v>
      </c>
      <c r="Q19" s="72">
        <f>'[1]60歳代'!AW62</f>
        <v>9</v>
      </c>
      <c r="R19" s="72">
        <f>'[1]60歳代'!AW63</f>
        <v>1</v>
      </c>
      <c r="S19" s="10">
        <v>23.170731707317074</v>
      </c>
      <c r="T19" s="59">
        <v>6</v>
      </c>
      <c r="U19" s="59">
        <v>31</v>
      </c>
      <c r="V19" s="59">
        <v>4</v>
      </c>
      <c r="W19" s="10">
        <v>24.454545454545453</v>
      </c>
      <c r="X19" s="59">
        <v>24</v>
      </c>
      <c r="Y19" s="59">
        <v>55</v>
      </c>
      <c r="Z19" s="59">
        <v>5</v>
      </c>
      <c r="AA19" s="5"/>
      <c r="AB19" s="5"/>
      <c r="AC19" s="6"/>
      <c r="AD19" s="6"/>
      <c r="AE19" s="6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  <c r="AT19" s="6"/>
      <c r="AU19" s="6"/>
    </row>
    <row r="20" spans="1:47" ht="21" customHeight="1" x14ac:dyDescent="0.2">
      <c r="A20" s="89"/>
      <c r="B20" s="89"/>
      <c r="C20" s="89" t="s">
        <v>134</v>
      </c>
      <c r="D20" s="89"/>
      <c r="E20" s="89"/>
      <c r="F20" s="89"/>
      <c r="G20" s="10">
        <v>27</v>
      </c>
      <c r="H20" s="59">
        <v>1</v>
      </c>
      <c r="I20" s="59">
        <v>0</v>
      </c>
      <c r="J20" s="59">
        <v>1</v>
      </c>
      <c r="K20" s="10">
        <v>28</v>
      </c>
      <c r="L20" s="72">
        <f>'[1]50歳代'!AX62</f>
        <v>1</v>
      </c>
      <c r="M20" s="72">
        <f>'[1]50歳代'!AX63</f>
        <v>0</v>
      </c>
      <c r="N20" s="72">
        <f>'[1]50歳代'!AX64</f>
        <v>0</v>
      </c>
      <c r="O20" s="73">
        <v>29</v>
      </c>
      <c r="P20" s="72">
        <f>'[1]60歳代'!AX61</f>
        <v>0</v>
      </c>
      <c r="Q20" s="72">
        <f>'[1]60歳代'!AX62</f>
        <v>4</v>
      </c>
      <c r="R20" s="72">
        <f>'[1]60歳代'!AX63</f>
        <v>0</v>
      </c>
      <c r="S20" s="10">
        <v>19.833333333333332</v>
      </c>
      <c r="T20" s="59">
        <v>1</v>
      </c>
      <c r="U20" s="59">
        <v>4</v>
      </c>
      <c r="V20" s="59">
        <v>1</v>
      </c>
      <c r="W20" s="10">
        <v>21.066666666666666</v>
      </c>
      <c r="X20" s="59">
        <v>3</v>
      </c>
      <c r="Y20" s="59">
        <v>7</v>
      </c>
      <c r="Z20" s="59">
        <v>2</v>
      </c>
      <c r="AA20" s="5"/>
      <c r="AB20" s="5"/>
      <c r="AC20" s="6"/>
      <c r="AD20" s="6"/>
      <c r="AE20" s="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  <c r="AT20" s="6"/>
      <c r="AU20" s="6"/>
    </row>
    <row r="21" spans="1:47" ht="2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5"/>
      <c r="AB21" s="5"/>
      <c r="AC21" s="6"/>
      <c r="AD21" s="6"/>
      <c r="AE21" s="6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6"/>
      <c r="AT21" s="6"/>
      <c r="AU21" s="6"/>
    </row>
    <row r="22" spans="1:47" ht="21" customHeight="1" x14ac:dyDescent="0.2">
      <c r="A22" s="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8" t="s">
        <v>28</v>
      </c>
      <c r="Y22" s="31"/>
      <c r="Z22" s="31"/>
      <c r="AA22" s="5"/>
      <c r="AB22" s="5"/>
      <c r="AC22" s="6"/>
      <c r="AD22" s="6"/>
      <c r="AE22" s="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T22" s="6"/>
      <c r="AU22" s="6"/>
    </row>
    <row r="23" spans="1:47" ht="23.25" customHeight="1" x14ac:dyDescent="0.2">
      <c r="A23" s="82" t="s">
        <v>1</v>
      </c>
      <c r="B23" s="82"/>
      <c r="C23" s="82"/>
      <c r="D23" s="82"/>
      <c r="E23" s="82"/>
      <c r="F23" s="82"/>
      <c r="G23" s="82" t="s">
        <v>29</v>
      </c>
      <c r="H23" s="82"/>
      <c r="I23" s="82" t="s">
        <v>30</v>
      </c>
      <c r="J23" s="82"/>
      <c r="K23" s="82"/>
      <c r="L23" s="82"/>
      <c r="M23" s="82"/>
      <c r="N23" s="82" t="s">
        <v>31</v>
      </c>
      <c r="O23" s="82"/>
      <c r="P23" s="82"/>
      <c r="Q23" s="82" t="s">
        <v>32</v>
      </c>
      <c r="R23" s="82"/>
      <c r="S23" s="82"/>
      <c r="T23" s="82" t="s">
        <v>33</v>
      </c>
      <c r="U23" s="82"/>
      <c r="V23" s="82"/>
      <c r="W23" s="82" t="s">
        <v>34</v>
      </c>
      <c r="X23" s="82"/>
      <c r="Y23" s="11"/>
      <c r="Z23" s="11"/>
      <c r="AC23" s="6"/>
      <c r="AD23" s="6"/>
      <c r="AE23" s="6"/>
      <c r="AG23" s="9"/>
      <c r="AS23" s="6"/>
      <c r="AT23" s="6"/>
      <c r="AU23" s="6"/>
    </row>
    <row r="24" spans="1:47" ht="21" customHeight="1" x14ac:dyDescent="0.2">
      <c r="A24" s="89" t="s">
        <v>35</v>
      </c>
      <c r="B24" s="89"/>
      <c r="C24" s="89" t="s">
        <v>36</v>
      </c>
      <c r="D24" s="89"/>
      <c r="E24" s="89"/>
      <c r="F24" s="89"/>
      <c r="G24" s="130">
        <v>3</v>
      </c>
      <c r="H24" s="132"/>
      <c r="I24" s="78">
        <v>0</v>
      </c>
      <c r="J24" s="90"/>
      <c r="K24" s="90"/>
      <c r="L24" s="90"/>
      <c r="M24" s="79"/>
      <c r="N24" s="78">
        <v>0</v>
      </c>
      <c r="O24" s="90"/>
      <c r="P24" s="79"/>
      <c r="Q24" s="78">
        <v>0</v>
      </c>
      <c r="R24" s="90"/>
      <c r="S24" s="90"/>
      <c r="T24" s="78">
        <v>0</v>
      </c>
      <c r="U24" s="90"/>
      <c r="V24" s="79"/>
      <c r="W24" s="130">
        <v>3</v>
      </c>
      <c r="X24" s="132"/>
      <c r="Y24" s="31"/>
      <c r="Z24" s="31"/>
      <c r="AA24" s="5"/>
      <c r="AB24" s="5"/>
      <c r="AC24" s="6"/>
      <c r="AD24" s="6"/>
      <c r="AE24" s="6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  <c r="AT24" s="6"/>
      <c r="AU24" s="6"/>
    </row>
    <row r="25" spans="1:47" ht="21" customHeight="1" x14ac:dyDescent="0.2">
      <c r="A25" s="89"/>
      <c r="B25" s="89"/>
      <c r="C25" s="89" t="s">
        <v>37</v>
      </c>
      <c r="D25" s="89"/>
      <c r="E25" s="89"/>
      <c r="F25" s="89"/>
      <c r="G25" s="130">
        <v>10</v>
      </c>
      <c r="H25" s="132"/>
      <c r="I25" s="78">
        <v>3</v>
      </c>
      <c r="J25" s="90"/>
      <c r="K25" s="90"/>
      <c r="L25" s="90"/>
      <c r="M25" s="79"/>
      <c r="N25" s="78">
        <v>3</v>
      </c>
      <c r="O25" s="90"/>
      <c r="P25" s="79"/>
      <c r="Q25" s="78">
        <v>3</v>
      </c>
      <c r="R25" s="90"/>
      <c r="S25" s="90"/>
      <c r="T25" s="78">
        <v>0</v>
      </c>
      <c r="U25" s="90"/>
      <c r="V25" s="79"/>
      <c r="W25" s="130">
        <v>8</v>
      </c>
      <c r="X25" s="132"/>
      <c r="Y25" s="31"/>
      <c r="Z25" s="31"/>
      <c r="AA25" s="5"/>
      <c r="AB25" s="5"/>
      <c r="AC25" s="6"/>
      <c r="AD25" s="6"/>
      <c r="AE25" s="6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6"/>
      <c r="AT25" s="6"/>
      <c r="AU25" s="6"/>
    </row>
    <row r="26" spans="1:47" ht="21" customHeight="1" x14ac:dyDescent="0.2">
      <c r="A26" s="89"/>
      <c r="B26" s="89"/>
      <c r="C26" s="89" t="s">
        <v>38</v>
      </c>
      <c r="D26" s="89"/>
      <c r="E26" s="89"/>
      <c r="F26" s="89"/>
      <c r="G26" s="130">
        <v>0</v>
      </c>
      <c r="H26" s="132"/>
      <c r="I26" s="78">
        <v>1</v>
      </c>
      <c r="J26" s="90"/>
      <c r="K26" s="90"/>
      <c r="L26" s="90"/>
      <c r="M26" s="79"/>
      <c r="N26" s="78">
        <v>0</v>
      </c>
      <c r="O26" s="90"/>
      <c r="P26" s="79"/>
      <c r="Q26" s="78">
        <v>1</v>
      </c>
      <c r="R26" s="90"/>
      <c r="S26" s="90"/>
      <c r="T26" s="78">
        <v>0</v>
      </c>
      <c r="U26" s="90"/>
      <c r="V26" s="79"/>
      <c r="W26" s="130">
        <v>2</v>
      </c>
      <c r="X26" s="132"/>
      <c r="Y26" s="31"/>
      <c r="Z26" s="31"/>
      <c r="AA26" s="5"/>
      <c r="AB26" s="5"/>
      <c r="AC26" s="6"/>
      <c r="AD26" s="6"/>
      <c r="AE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6"/>
      <c r="AT26" s="6"/>
      <c r="AU26" s="6"/>
    </row>
  </sheetData>
  <mergeCells count="68">
    <mergeCell ref="W1:Z1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A12:B13"/>
    <mergeCell ref="C12:F12"/>
    <mergeCell ref="C13:F13"/>
    <mergeCell ref="A14:B15"/>
    <mergeCell ref="C14:F14"/>
    <mergeCell ref="C15:F15"/>
    <mergeCell ref="T23:V23"/>
    <mergeCell ref="A16:B18"/>
    <mergeCell ref="C16:F16"/>
    <mergeCell ref="C17:F17"/>
    <mergeCell ref="C18:F18"/>
    <mergeCell ref="A19:B20"/>
    <mergeCell ref="C19:F19"/>
    <mergeCell ref="C20:F20"/>
    <mergeCell ref="W25:X25"/>
    <mergeCell ref="W23:X23"/>
    <mergeCell ref="A24:B26"/>
    <mergeCell ref="C24:F24"/>
    <mergeCell ref="G24:H24"/>
    <mergeCell ref="I24:M24"/>
    <mergeCell ref="N24:P24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G25:H25"/>
    <mergeCell ref="I25:M25"/>
    <mergeCell ref="N25:P25"/>
    <mergeCell ref="Q25:S25"/>
    <mergeCell ref="T25:V25"/>
    <mergeCell ref="W26:X26"/>
    <mergeCell ref="C26:F26"/>
    <mergeCell ref="G26:H26"/>
    <mergeCell ref="I26:M26"/>
    <mergeCell ref="N26:P26"/>
    <mergeCell ref="Q26:S26"/>
    <mergeCell ref="T26:V26"/>
  </mergeCells>
  <phoneticPr fontId="4"/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300" verticalDpi="300" r:id="rId1"/>
  <headerFooter>
    <oddHeader>&amp;R&amp;12集計表２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16" sqref="A16:XFD16"/>
    </sheetView>
  </sheetViews>
  <sheetFormatPr defaultColWidth="9.453125" defaultRowHeight="13" x14ac:dyDescent="0.2"/>
  <cols>
    <col min="1" max="6" width="8.26953125" style="41" customWidth="1"/>
    <col min="7" max="7" width="11.54296875" style="41" customWidth="1"/>
    <col min="8" max="10" width="6.1796875" style="41" customWidth="1"/>
    <col min="11" max="11" width="11.54296875" style="41" customWidth="1"/>
    <col min="12" max="14" width="5.6328125" style="41" customWidth="1"/>
    <col min="15" max="15" width="11.54296875" style="41" customWidth="1"/>
    <col min="16" max="18" width="5.6328125" style="41" customWidth="1"/>
    <col min="19" max="19" width="11.54296875" style="41" customWidth="1"/>
    <col min="20" max="22" width="5.6328125" style="41" customWidth="1"/>
    <col min="23" max="23" width="11.54296875" style="41" customWidth="1"/>
    <col min="24" max="26" width="5.6328125" style="41" customWidth="1"/>
    <col min="27" max="27" width="8.26953125" style="41" customWidth="1"/>
    <col min="28" max="16384" width="9.453125" style="41"/>
  </cols>
  <sheetData>
    <row r="1" spans="1:47" ht="24" customHeight="1" x14ac:dyDescent="0.2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155" t="s">
        <v>138</v>
      </c>
      <c r="X1" s="156"/>
      <c r="Y1" s="156"/>
      <c r="Z1" s="156"/>
    </row>
    <row r="2" spans="1:47" ht="21" customHeight="1" x14ac:dyDescent="0.2">
      <c r="A2" s="145" t="s">
        <v>42</v>
      </c>
      <c r="B2" s="146"/>
      <c r="C2" s="146"/>
      <c r="D2" s="146"/>
      <c r="E2" s="146"/>
      <c r="F2" s="147"/>
      <c r="G2" s="135" t="s">
        <v>43</v>
      </c>
      <c r="H2" s="136"/>
      <c r="I2" s="136"/>
      <c r="J2" s="137"/>
      <c r="K2" s="135" t="s">
        <v>44</v>
      </c>
      <c r="L2" s="136"/>
      <c r="M2" s="136"/>
      <c r="N2" s="137"/>
      <c r="O2" s="135" t="s">
        <v>45</v>
      </c>
      <c r="P2" s="136"/>
      <c r="Q2" s="136"/>
      <c r="R2" s="137"/>
      <c r="S2" s="135" t="s">
        <v>46</v>
      </c>
      <c r="T2" s="136"/>
      <c r="U2" s="136"/>
      <c r="V2" s="137"/>
      <c r="W2" s="135" t="s">
        <v>47</v>
      </c>
      <c r="X2" s="136"/>
      <c r="Y2" s="136"/>
      <c r="Z2" s="137"/>
    </row>
    <row r="3" spans="1:47" ht="54" customHeight="1" x14ac:dyDescent="0.2">
      <c r="A3" s="148"/>
      <c r="B3" s="149"/>
      <c r="C3" s="149"/>
      <c r="D3" s="149"/>
      <c r="E3" s="149"/>
      <c r="F3" s="150"/>
      <c r="G3" s="138" t="s">
        <v>48</v>
      </c>
      <c r="H3" s="140" t="s">
        <v>49</v>
      </c>
      <c r="I3" s="141"/>
      <c r="J3" s="142"/>
      <c r="K3" s="138" t="s">
        <v>48</v>
      </c>
      <c r="L3" s="140" t="s">
        <v>49</v>
      </c>
      <c r="M3" s="141"/>
      <c r="N3" s="142"/>
      <c r="O3" s="138" t="s">
        <v>48</v>
      </c>
      <c r="P3" s="140" t="s">
        <v>49</v>
      </c>
      <c r="Q3" s="141"/>
      <c r="R3" s="142"/>
      <c r="S3" s="138" t="s">
        <v>48</v>
      </c>
      <c r="T3" s="140" t="s">
        <v>49</v>
      </c>
      <c r="U3" s="141"/>
      <c r="V3" s="142"/>
      <c r="W3" s="138" t="s">
        <v>48</v>
      </c>
      <c r="X3" s="140" t="s">
        <v>49</v>
      </c>
      <c r="Y3" s="141"/>
      <c r="Z3" s="142"/>
      <c r="AA3" s="46"/>
      <c r="AB3" s="46"/>
      <c r="AC3" s="47"/>
      <c r="AD3" s="47"/>
      <c r="AE3" s="47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7"/>
      <c r="AT3" s="47"/>
      <c r="AU3" s="47"/>
    </row>
    <row r="4" spans="1:47" ht="21" customHeight="1" x14ac:dyDescent="0.2">
      <c r="A4" s="151"/>
      <c r="B4" s="152"/>
      <c r="C4" s="152"/>
      <c r="D4" s="152"/>
      <c r="E4" s="152"/>
      <c r="F4" s="153"/>
      <c r="G4" s="139"/>
      <c r="H4" s="48">
        <v>0</v>
      </c>
      <c r="I4" s="48">
        <v>1</v>
      </c>
      <c r="J4" s="48">
        <v>2</v>
      </c>
      <c r="K4" s="139"/>
      <c r="L4" s="48">
        <v>0</v>
      </c>
      <c r="M4" s="48">
        <v>1</v>
      </c>
      <c r="N4" s="48">
        <v>2</v>
      </c>
      <c r="O4" s="139"/>
      <c r="P4" s="48">
        <v>0</v>
      </c>
      <c r="Q4" s="48">
        <v>1</v>
      </c>
      <c r="R4" s="48">
        <v>2</v>
      </c>
      <c r="S4" s="139"/>
      <c r="T4" s="48">
        <v>0</v>
      </c>
      <c r="U4" s="48">
        <v>1</v>
      </c>
      <c r="V4" s="48">
        <v>2</v>
      </c>
      <c r="W4" s="139"/>
      <c r="X4" s="48">
        <v>0</v>
      </c>
      <c r="Y4" s="48">
        <v>1</v>
      </c>
      <c r="Z4" s="48">
        <v>2</v>
      </c>
      <c r="AA4" s="46"/>
      <c r="AB4" s="46"/>
      <c r="AC4" s="47"/>
      <c r="AD4" s="47"/>
      <c r="AE4" s="47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7"/>
      <c r="AT4" s="47"/>
      <c r="AU4" s="47"/>
    </row>
    <row r="5" spans="1:47" ht="21" customHeight="1" x14ac:dyDescent="0.2">
      <c r="A5" s="144" t="s">
        <v>50</v>
      </c>
      <c r="B5" s="144"/>
      <c r="C5" s="144" t="s">
        <v>51</v>
      </c>
      <c r="D5" s="144"/>
      <c r="E5" s="144"/>
      <c r="F5" s="144"/>
      <c r="G5" s="61">
        <v>0</v>
      </c>
      <c r="H5" s="61">
        <v>0</v>
      </c>
      <c r="I5" s="61">
        <v>0</v>
      </c>
      <c r="J5" s="61">
        <v>0</v>
      </c>
      <c r="K5" s="61">
        <v>0</v>
      </c>
      <c r="L5" s="61">
        <v>0</v>
      </c>
      <c r="M5" s="61">
        <v>0</v>
      </c>
      <c r="N5" s="61">
        <v>0</v>
      </c>
      <c r="O5" s="61">
        <v>27</v>
      </c>
      <c r="P5" s="61">
        <v>0</v>
      </c>
      <c r="Q5" s="61">
        <v>1</v>
      </c>
      <c r="R5" s="61">
        <v>0</v>
      </c>
      <c r="S5" s="61">
        <v>0</v>
      </c>
      <c r="T5" s="61">
        <v>0</v>
      </c>
      <c r="U5" s="61">
        <v>0</v>
      </c>
      <c r="V5" s="61">
        <v>0</v>
      </c>
      <c r="W5" s="61">
        <v>27</v>
      </c>
      <c r="X5" s="61">
        <f t="shared" ref="X5:Z20" si="0">SUM(H5,L5,P5,T5)</f>
        <v>0</v>
      </c>
      <c r="Y5" s="61">
        <f t="shared" si="0"/>
        <v>1</v>
      </c>
      <c r="Z5" s="61">
        <f t="shared" si="0"/>
        <v>0</v>
      </c>
      <c r="AA5" s="46"/>
      <c r="AB5" s="46"/>
      <c r="AC5" s="47"/>
      <c r="AD5" s="47"/>
      <c r="AE5" s="47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7"/>
      <c r="AT5" s="47"/>
      <c r="AU5" s="47"/>
    </row>
    <row r="6" spans="1:47" ht="21" customHeight="1" x14ac:dyDescent="0.2">
      <c r="A6" s="144"/>
      <c r="B6" s="144"/>
      <c r="C6" s="144" t="s">
        <v>52</v>
      </c>
      <c r="D6" s="144"/>
      <c r="E6" s="144"/>
      <c r="F6" s="144"/>
      <c r="G6" s="61">
        <v>29.33</v>
      </c>
      <c r="H6" s="61">
        <v>1</v>
      </c>
      <c r="I6" s="61">
        <v>0</v>
      </c>
      <c r="J6" s="61">
        <v>2</v>
      </c>
      <c r="K6" s="61">
        <v>29.2</v>
      </c>
      <c r="L6" s="61">
        <v>2</v>
      </c>
      <c r="M6" s="61">
        <v>2</v>
      </c>
      <c r="N6" s="61">
        <v>1</v>
      </c>
      <c r="O6" s="61">
        <v>27.6</v>
      </c>
      <c r="P6" s="61">
        <v>1</v>
      </c>
      <c r="Q6" s="61">
        <v>2</v>
      </c>
      <c r="R6" s="61">
        <v>2</v>
      </c>
      <c r="S6" s="61">
        <v>22.78</v>
      </c>
      <c r="T6" s="61">
        <v>3</v>
      </c>
      <c r="U6" s="61">
        <v>1</v>
      </c>
      <c r="V6" s="61">
        <v>6</v>
      </c>
      <c r="W6" s="61">
        <v>26.04</v>
      </c>
      <c r="X6" s="61">
        <f t="shared" si="0"/>
        <v>7</v>
      </c>
      <c r="Y6" s="61">
        <f t="shared" si="0"/>
        <v>5</v>
      </c>
      <c r="Z6" s="61">
        <f t="shared" si="0"/>
        <v>11</v>
      </c>
      <c r="AA6" s="46"/>
      <c r="AB6" s="46"/>
      <c r="AC6" s="47"/>
      <c r="AD6" s="47"/>
      <c r="AE6" s="47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7"/>
      <c r="AT6" s="47"/>
      <c r="AU6" s="47"/>
    </row>
    <row r="7" spans="1:47" ht="21" customHeight="1" x14ac:dyDescent="0.2">
      <c r="A7" s="144"/>
      <c r="B7" s="144"/>
      <c r="C7" s="144" t="s">
        <v>53</v>
      </c>
      <c r="D7" s="144"/>
      <c r="E7" s="144"/>
      <c r="F7" s="144"/>
      <c r="G7" s="61">
        <v>29.5</v>
      </c>
      <c r="H7" s="61">
        <v>3</v>
      </c>
      <c r="I7" s="61">
        <v>1</v>
      </c>
      <c r="J7" s="61">
        <v>0</v>
      </c>
      <c r="K7" s="61">
        <v>27.33</v>
      </c>
      <c r="L7" s="61">
        <v>2</v>
      </c>
      <c r="M7" s="61">
        <v>13</v>
      </c>
      <c r="N7" s="61">
        <v>6</v>
      </c>
      <c r="O7" s="61">
        <v>27.81</v>
      </c>
      <c r="P7" s="61">
        <v>4</v>
      </c>
      <c r="Q7" s="61">
        <v>8</v>
      </c>
      <c r="R7" s="61">
        <v>4</v>
      </c>
      <c r="S7" s="61">
        <v>25.88</v>
      </c>
      <c r="T7" s="61">
        <v>11</v>
      </c>
      <c r="U7" s="61">
        <v>16</v>
      </c>
      <c r="V7" s="61">
        <v>7</v>
      </c>
      <c r="W7" s="61">
        <v>26.87</v>
      </c>
      <c r="X7" s="61">
        <f t="shared" si="0"/>
        <v>20</v>
      </c>
      <c r="Y7" s="61">
        <f t="shared" si="0"/>
        <v>38</v>
      </c>
      <c r="Z7" s="61">
        <f t="shared" si="0"/>
        <v>17</v>
      </c>
      <c r="AA7" s="46"/>
      <c r="AB7" s="46"/>
      <c r="AC7" s="47"/>
      <c r="AD7" s="47"/>
      <c r="AE7" s="47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7"/>
      <c r="AT7" s="47"/>
      <c r="AU7" s="47"/>
    </row>
    <row r="8" spans="1:47" ht="21" customHeight="1" x14ac:dyDescent="0.2">
      <c r="A8" s="144"/>
      <c r="B8" s="144"/>
      <c r="C8" s="144" t="s">
        <v>54</v>
      </c>
      <c r="D8" s="144"/>
      <c r="E8" s="144"/>
      <c r="F8" s="144"/>
      <c r="G8" s="61">
        <v>30</v>
      </c>
      <c r="H8" s="61">
        <v>2</v>
      </c>
      <c r="I8" s="61">
        <v>2</v>
      </c>
      <c r="J8" s="61">
        <v>0</v>
      </c>
      <c r="K8" s="61">
        <v>27.7</v>
      </c>
      <c r="L8" s="61">
        <v>4</v>
      </c>
      <c r="M8" s="61">
        <v>6</v>
      </c>
      <c r="N8" s="61">
        <v>0</v>
      </c>
      <c r="O8" s="61">
        <v>27.83</v>
      </c>
      <c r="P8" s="61">
        <v>4</v>
      </c>
      <c r="Q8" s="61">
        <v>5</v>
      </c>
      <c r="R8" s="61">
        <v>3</v>
      </c>
      <c r="S8" s="61">
        <v>23.45</v>
      </c>
      <c r="T8" s="61">
        <v>3</v>
      </c>
      <c r="U8" s="61">
        <v>6</v>
      </c>
      <c r="V8" s="61">
        <v>2</v>
      </c>
      <c r="W8" s="61">
        <v>26.73</v>
      </c>
      <c r="X8" s="61">
        <f t="shared" si="0"/>
        <v>13</v>
      </c>
      <c r="Y8" s="61">
        <f t="shared" si="0"/>
        <v>19</v>
      </c>
      <c r="Z8" s="61">
        <f t="shared" si="0"/>
        <v>5</v>
      </c>
      <c r="AA8" s="46"/>
      <c r="AB8" s="46"/>
      <c r="AC8" s="47"/>
      <c r="AD8" s="47"/>
      <c r="AE8" s="47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7"/>
      <c r="AT8" s="47"/>
      <c r="AU8" s="47"/>
    </row>
    <row r="9" spans="1:47" ht="21" customHeight="1" x14ac:dyDescent="0.2">
      <c r="A9" s="143" t="s">
        <v>55</v>
      </c>
      <c r="B9" s="143"/>
      <c r="C9" s="144" t="s">
        <v>56</v>
      </c>
      <c r="D9" s="144"/>
      <c r="E9" s="144"/>
      <c r="F9" s="144"/>
      <c r="G9" s="61">
        <v>30</v>
      </c>
      <c r="H9" s="61">
        <v>1</v>
      </c>
      <c r="I9" s="61">
        <v>0</v>
      </c>
      <c r="J9" s="61">
        <v>1</v>
      </c>
      <c r="K9" s="61">
        <v>28.6</v>
      </c>
      <c r="L9" s="61">
        <v>0</v>
      </c>
      <c r="M9" s="61">
        <v>3</v>
      </c>
      <c r="N9" s="61">
        <v>2</v>
      </c>
      <c r="O9" s="61">
        <v>27.4</v>
      </c>
      <c r="P9" s="61">
        <v>4</v>
      </c>
      <c r="Q9" s="61">
        <v>7</v>
      </c>
      <c r="R9" s="61">
        <v>4</v>
      </c>
      <c r="S9" s="61">
        <v>25.56</v>
      </c>
      <c r="T9" s="61">
        <v>5</v>
      </c>
      <c r="U9" s="61">
        <v>6</v>
      </c>
      <c r="V9" s="61">
        <v>5</v>
      </c>
      <c r="W9" s="61">
        <v>26.92</v>
      </c>
      <c r="X9" s="61">
        <f t="shared" si="0"/>
        <v>10</v>
      </c>
      <c r="Y9" s="61">
        <f t="shared" si="0"/>
        <v>16</v>
      </c>
      <c r="Z9" s="61">
        <f t="shared" si="0"/>
        <v>12</v>
      </c>
      <c r="AA9" s="46"/>
      <c r="AB9" s="46"/>
      <c r="AC9" s="47"/>
      <c r="AD9" s="47"/>
      <c r="AE9" s="47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7"/>
      <c r="AT9" s="47"/>
      <c r="AU9" s="47"/>
    </row>
    <row r="10" spans="1:47" ht="21" customHeight="1" x14ac:dyDescent="0.2">
      <c r="A10" s="143"/>
      <c r="B10" s="143"/>
      <c r="C10" s="144" t="s">
        <v>57</v>
      </c>
      <c r="D10" s="144"/>
      <c r="E10" s="144"/>
      <c r="F10" s="144"/>
      <c r="G10" s="61">
        <v>29.5</v>
      </c>
      <c r="H10" s="61">
        <v>3</v>
      </c>
      <c r="I10" s="61">
        <v>2</v>
      </c>
      <c r="J10" s="61">
        <v>1</v>
      </c>
      <c r="K10" s="61">
        <v>28</v>
      </c>
      <c r="L10" s="61">
        <v>6</v>
      </c>
      <c r="M10" s="61">
        <v>8</v>
      </c>
      <c r="N10" s="61">
        <v>1</v>
      </c>
      <c r="O10" s="61">
        <v>27.75</v>
      </c>
      <c r="P10" s="61">
        <v>4</v>
      </c>
      <c r="Q10" s="61">
        <v>4</v>
      </c>
      <c r="R10" s="61">
        <v>4</v>
      </c>
      <c r="S10" s="61">
        <v>25.18</v>
      </c>
      <c r="T10" s="61">
        <v>4</v>
      </c>
      <c r="U10" s="61">
        <v>8</v>
      </c>
      <c r="V10" s="61">
        <v>5</v>
      </c>
      <c r="W10" s="61">
        <v>27.16</v>
      </c>
      <c r="X10" s="61">
        <f t="shared" si="0"/>
        <v>17</v>
      </c>
      <c r="Y10" s="61">
        <f t="shared" si="0"/>
        <v>22</v>
      </c>
      <c r="Z10" s="61">
        <f t="shared" si="0"/>
        <v>11</v>
      </c>
      <c r="AA10" s="46"/>
      <c r="AB10" s="46"/>
      <c r="AC10" s="47"/>
      <c r="AD10" s="47"/>
      <c r="AE10" s="47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7"/>
      <c r="AT10" s="47"/>
      <c r="AU10" s="47"/>
    </row>
    <row r="11" spans="1:47" ht="21" customHeight="1" x14ac:dyDescent="0.2">
      <c r="A11" s="143"/>
      <c r="B11" s="143"/>
      <c r="C11" s="144" t="s">
        <v>58</v>
      </c>
      <c r="D11" s="144"/>
      <c r="E11" s="144"/>
      <c r="F11" s="144"/>
      <c r="G11" s="61">
        <v>29.67</v>
      </c>
      <c r="H11" s="61">
        <v>2</v>
      </c>
      <c r="I11" s="61">
        <v>1</v>
      </c>
      <c r="J11" s="61">
        <v>0</v>
      </c>
      <c r="K11" s="61">
        <v>27.27</v>
      </c>
      <c r="L11" s="61">
        <v>2</v>
      </c>
      <c r="M11" s="61">
        <v>10</v>
      </c>
      <c r="N11" s="61">
        <v>3</v>
      </c>
      <c r="O11" s="61">
        <v>28.57</v>
      </c>
      <c r="P11" s="61">
        <v>1</v>
      </c>
      <c r="Q11" s="61">
        <v>5</v>
      </c>
      <c r="R11" s="61">
        <v>1</v>
      </c>
      <c r="S11" s="61">
        <v>24</v>
      </c>
      <c r="T11" s="61">
        <v>8</v>
      </c>
      <c r="U11" s="61">
        <v>9</v>
      </c>
      <c r="V11" s="61">
        <v>5</v>
      </c>
      <c r="W11" s="61">
        <v>26.09</v>
      </c>
      <c r="X11" s="61">
        <f t="shared" si="0"/>
        <v>13</v>
      </c>
      <c r="Y11" s="61">
        <f t="shared" si="0"/>
        <v>25</v>
      </c>
      <c r="Z11" s="61">
        <f t="shared" si="0"/>
        <v>9</v>
      </c>
      <c r="AA11" s="46"/>
      <c r="AB11" s="46"/>
      <c r="AC11" s="47"/>
      <c r="AD11" s="47"/>
      <c r="AE11" s="47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7"/>
      <c r="AT11" s="47"/>
      <c r="AU11" s="47"/>
    </row>
    <row r="12" spans="1:47" ht="21" customHeight="1" x14ac:dyDescent="0.2">
      <c r="A12" s="144" t="s">
        <v>59</v>
      </c>
      <c r="B12" s="144"/>
      <c r="C12" s="144" t="s">
        <v>60</v>
      </c>
      <c r="D12" s="144"/>
      <c r="E12" s="144"/>
      <c r="F12" s="144"/>
      <c r="G12" s="61">
        <v>32</v>
      </c>
      <c r="H12" s="61">
        <v>0</v>
      </c>
      <c r="I12" s="61">
        <v>0</v>
      </c>
      <c r="J12" s="61">
        <v>0</v>
      </c>
      <c r="K12" s="61">
        <v>27.45</v>
      </c>
      <c r="L12" s="61">
        <v>4</v>
      </c>
      <c r="M12" s="61">
        <v>4</v>
      </c>
      <c r="N12" s="61">
        <v>3</v>
      </c>
      <c r="O12" s="61">
        <v>27.6</v>
      </c>
      <c r="P12" s="61">
        <v>7</v>
      </c>
      <c r="Q12" s="61">
        <v>7</v>
      </c>
      <c r="R12" s="61">
        <v>6</v>
      </c>
      <c r="S12" s="61">
        <v>23.77</v>
      </c>
      <c r="T12" s="61">
        <v>9</v>
      </c>
      <c r="U12" s="61">
        <v>10</v>
      </c>
      <c r="V12" s="61">
        <v>7</v>
      </c>
      <c r="W12" s="61">
        <v>25.93</v>
      </c>
      <c r="X12" s="61">
        <f t="shared" si="0"/>
        <v>20</v>
      </c>
      <c r="Y12" s="61">
        <f t="shared" si="0"/>
        <v>21</v>
      </c>
      <c r="Z12" s="61">
        <f t="shared" si="0"/>
        <v>16</v>
      </c>
      <c r="AA12" s="46"/>
      <c r="AB12" s="46"/>
      <c r="AC12" s="47"/>
      <c r="AD12" s="47"/>
      <c r="AE12" s="47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7"/>
      <c r="AT12" s="47"/>
      <c r="AU12" s="47"/>
    </row>
    <row r="13" spans="1:47" ht="21" customHeight="1" x14ac:dyDescent="0.2">
      <c r="A13" s="144"/>
      <c r="B13" s="144"/>
      <c r="C13" s="144" t="s">
        <v>61</v>
      </c>
      <c r="D13" s="144"/>
      <c r="E13" s="144"/>
      <c r="F13" s="144"/>
      <c r="G13" s="61">
        <v>29.4</v>
      </c>
      <c r="H13" s="61">
        <v>5</v>
      </c>
      <c r="I13" s="61">
        <v>3</v>
      </c>
      <c r="J13" s="61">
        <v>2</v>
      </c>
      <c r="K13" s="61">
        <v>27.72</v>
      </c>
      <c r="L13" s="61">
        <v>4</v>
      </c>
      <c r="M13" s="61">
        <v>17</v>
      </c>
      <c r="N13" s="61">
        <v>4</v>
      </c>
      <c r="O13" s="61">
        <v>28</v>
      </c>
      <c r="P13" s="61">
        <v>2</v>
      </c>
      <c r="Q13" s="61">
        <v>9</v>
      </c>
      <c r="R13" s="61">
        <v>2</v>
      </c>
      <c r="S13" s="61">
        <v>25.8</v>
      </c>
      <c r="T13" s="61">
        <v>6</v>
      </c>
      <c r="U13" s="61">
        <v>12</v>
      </c>
      <c r="V13" s="61">
        <v>7</v>
      </c>
      <c r="W13" s="61">
        <v>27.36</v>
      </c>
      <c r="X13" s="61">
        <f t="shared" si="0"/>
        <v>17</v>
      </c>
      <c r="Y13" s="61">
        <f t="shared" si="0"/>
        <v>41</v>
      </c>
      <c r="Z13" s="61">
        <f t="shared" si="0"/>
        <v>15</v>
      </c>
      <c r="AA13" s="46"/>
      <c r="AB13" s="46"/>
      <c r="AC13" s="47"/>
      <c r="AD13" s="47"/>
      <c r="AE13" s="47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7"/>
      <c r="AT13" s="47"/>
      <c r="AU13" s="47"/>
    </row>
    <row r="14" spans="1:47" ht="21" customHeight="1" x14ac:dyDescent="0.2">
      <c r="A14" s="144" t="s">
        <v>62</v>
      </c>
      <c r="B14" s="144"/>
      <c r="C14" s="144" t="s">
        <v>60</v>
      </c>
      <c r="D14" s="144"/>
      <c r="E14" s="144"/>
      <c r="F14" s="144"/>
      <c r="G14" s="61">
        <v>32</v>
      </c>
      <c r="H14" s="61">
        <v>0</v>
      </c>
      <c r="I14" s="61">
        <v>0</v>
      </c>
      <c r="J14" s="61">
        <v>0</v>
      </c>
      <c r="K14" s="61">
        <v>27.54</v>
      </c>
      <c r="L14" s="61">
        <v>4</v>
      </c>
      <c r="M14" s="61">
        <v>5</v>
      </c>
      <c r="N14" s="61">
        <v>4</v>
      </c>
      <c r="O14" s="61">
        <v>27.21</v>
      </c>
      <c r="P14" s="61">
        <v>6</v>
      </c>
      <c r="Q14" s="61">
        <v>7</v>
      </c>
      <c r="R14" s="61">
        <v>6</v>
      </c>
      <c r="S14" s="61">
        <v>23.6</v>
      </c>
      <c r="T14" s="61">
        <v>9</v>
      </c>
      <c r="U14" s="61">
        <v>10</v>
      </c>
      <c r="V14" s="61">
        <v>6</v>
      </c>
      <c r="W14" s="61">
        <v>25.81</v>
      </c>
      <c r="X14" s="61">
        <f t="shared" si="0"/>
        <v>19</v>
      </c>
      <c r="Y14" s="61">
        <f t="shared" si="0"/>
        <v>22</v>
      </c>
      <c r="Z14" s="61">
        <f t="shared" si="0"/>
        <v>16</v>
      </c>
      <c r="AA14" s="46"/>
      <c r="AB14" s="46"/>
      <c r="AC14" s="47"/>
      <c r="AD14" s="47"/>
      <c r="AE14" s="47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7"/>
      <c r="AT14" s="47"/>
      <c r="AU14" s="47"/>
    </row>
    <row r="15" spans="1:47" ht="21" customHeight="1" x14ac:dyDescent="0.2">
      <c r="A15" s="144"/>
      <c r="B15" s="144"/>
      <c r="C15" s="144" t="s">
        <v>61</v>
      </c>
      <c r="D15" s="144"/>
      <c r="E15" s="144"/>
      <c r="F15" s="144"/>
      <c r="G15" s="61">
        <v>29.4</v>
      </c>
      <c r="H15" s="61">
        <v>5</v>
      </c>
      <c r="I15" s="61">
        <v>3</v>
      </c>
      <c r="J15" s="61">
        <v>2</v>
      </c>
      <c r="K15" s="61">
        <v>27.7</v>
      </c>
      <c r="L15" s="61">
        <v>4</v>
      </c>
      <c r="M15" s="61">
        <v>16</v>
      </c>
      <c r="N15" s="61">
        <v>3</v>
      </c>
      <c r="O15" s="61">
        <v>28.47</v>
      </c>
      <c r="P15" s="61">
        <v>3</v>
      </c>
      <c r="Q15" s="61">
        <v>9</v>
      </c>
      <c r="R15" s="61">
        <v>3</v>
      </c>
      <c r="S15" s="61">
        <v>25.74</v>
      </c>
      <c r="T15" s="61">
        <v>8</v>
      </c>
      <c r="U15" s="61">
        <v>11</v>
      </c>
      <c r="V15" s="61">
        <v>8</v>
      </c>
      <c r="W15" s="61">
        <v>27.37</v>
      </c>
      <c r="X15" s="61">
        <f t="shared" si="0"/>
        <v>20</v>
      </c>
      <c r="Y15" s="61">
        <f t="shared" si="0"/>
        <v>39</v>
      </c>
      <c r="Z15" s="61">
        <f t="shared" si="0"/>
        <v>16</v>
      </c>
      <c r="AA15" s="46"/>
      <c r="AB15" s="46"/>
      <c r="AC15" s="47"/>
      <c r="AD15" s="47"/>
      <c r="AE15" s="47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7"/>
      <c r="AT15" s="47"/>
      <c r="AU15" s="47"/>
    </row>
    <row r="16" spans="1:47" ht="21" customHeight="1" x14ac:dyDescent="0.2">
      <c r="A16" s="144" t="s">
        <v>63</v>
      </c>
      <c r="B16" s="144"/>
      <c r="C16" s="144" t="s">
        <v>64</v>
      </c>
      <c r="D16" s="144"/>
      <c r="E16" s="144"/>
      <c r="F16" s="144"/>
      <c r="G16" s="61">
        <v>31.5</v>
      </c>
      <c r="H16" s="61">
        <v>1</v>
      </c>
      <c r="I16" s="61">
        <v>1</v>
      </c>
      <c r="J16" s="61">
        <v>0</v>
      </c>
      <c r="K16" s="61">
        <v>28</v>
      </c>
      <c r="L16" s="61">
        <v>0</v>
      </c>
      <c r="M16" s="61">
        <v>0</v>
      </c>
      <c r="N16" s="61">
        <v>1</v>
      </c>
      <c r="O16" s="61">
        <v>28</v>
      </c>
      <c r="P16" s="61">
        <v>0</v>
      </c>
      <c r="Q16" s="61">
        <v>1</v>
      </c>
      <c r="R16" s="61">
        <v>0</v>
      </c>
      <c r="S16" s="61">
        <v>14</v>
      </c>
      <c r="T16" s="61">
        <v>0</v>
      </c>
      <c r="U16" s="61">
        <v>0</v>
      </c>
      <c r="V16" s="61">
        <v>0</v>
      </c>
      <c r="W16" s="61">
        <v>26.6</v>
      </c>
      <c r="X16" s="61">
        <f t="shared" si="0"/>
        <v>1</v>
      </c>
      <c r="Y16" s="61">
        <f t="shared" si="0"/>
        <v>2</v>
      </c>
      <c r="Z16" s="61">
        <f t="shared" si="0"/>
        <v>1</v>
      </c>
      <c r="AA16" s="46"/>
      <c r="AB16" s="46"/>
      <c r="AC16" s="47"/>
      <c r="AD16" s="47"/>
      <c r="AE16" s="47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7"/>
      <c r="AT16" s="47"/>
      <c r="AU16" s="47"/>
    </row>
    <row r="17" spans="1:47" ht="21" customHeight="1" x14ac:dyDescent="0.2">
      <c r="A17" s="144"/>
      <c r="B17" s="144"/>
      <c r="C17" s="144" t="s">
        <v>65</v>
      </c>
      <c r="D17" s="144"/>
      <c r="E17" s="144"/>
      <c r="F17" s="144"/>
      <c r="G17" s="61">
        <v>29.4</v>
      </c>
      <c r="H17" s="61">
        <v>1</v>
      </c>
      <c r="I17" s="61">
        <v>0</v>
      </c>
      <c r="J17" s="61">
        <v>2</v>
      </c>
      <c r="K17" s="61">
        <v>27.13</v>
      </c>
      <c r="L17" s="61">
        <v>2</v>
      </c>
      <c r="M17" s="61">
        <v>4</v>
      </c>
      <c r="N17" s="61">
        <v>2</v>
      </c>
      <c r="O17" s="61">
        <v>27.71</v>
      </c>
      <c r="P17" s="61">
        <v>1</v>
      </c>
      <c r="Q17" s="61">
        <v>4</v>
      </c>
      <c r="R17" s="61">
        <v>2</v>
      </c>
      <c r="S17" s="61">
        <v>26.5</v>
      </c>
      <c r="T17" s="61">
        <v>1</v>
      </c>
      <c r="U17" s="61">
        <v>9</v>
      </c>
      <c r="V17" s="61">
        <v>6</v>
      </c>
      <c r="W17" s="61">
        <v>27.15</v>
      </c>
      <c r="X17" s="61">
        <f t="shared" si="0"/>
        <v>5</v>
      </c>
      <c r="Y17" s="61">
        <f t="shared" si="0"/>
        <v>17</v>
      </c>
      <c r="Z17" s="61">
        <f t="shared" si="0"/>
        <v>12</v>
      </c>
      <c r="AA17" s="46"/>
      <c r="AB17" s="46"/>
      <c r="AC17" s="47"/>
      <c r="AD17" s="47"/>
      <c r="AE17" s="47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7"/>
      <c r="AT17" s="47"/>
      <c r="AU17" s="47"/>
    </row>
    <row r="18" spans="1:47" ht="21" customHeight="1" x14ac:dyDescent="0.2">
      <c r="A18" s="144"/>
      <c r="B18" s="144"/>
      <c r="C18" s="144" t="s">
        <v>66</v>
      </c>
      <c r="D18" s="144"/>
      <c r="E18" s="144"/>
      <c r="F18" s="144"/>
      <c r="G18" s="61">
        <v>29.17</v>
      </c>
      <c r="H18" s="61">
        <v>4</v>
      </c>
      <c r="I18" s="61">
        <v>2</v>
      </c>
      <c r="J18" s="61">
        <v>0</v>
      </c>
      <c r="K18" s="61">
        <v>27.88</v>
      </c>
      <c r="L18" s="61">
        <v>6</v>
      </c>
      <c r="M18" s="61">
        <v>16</v>
      </c>
      <c r="N18" s="61">
        <v>4</v>
      </c>
      <c r="O18" s="61">
        <v>27.77</v>
      </c>
      <c r="P18" s="61">
        <v>8</v>
      </c>
      <c r="Q18" s="61">
        <v>11</v>
      </c>
      <c r="R18" s="61">
        <v>7</v>
      </c>
      <c r="S18" s="61">
        <v>24.39</v>
      </c>
      <c r="T18" s="61">
        <v>15</v>
      </c>
      <c r="U18" s="61">
        <v>14</v>
      </c>
      <c r="V18" s="61">
        <v>9</v>
      </c>
      <c r="W18" s="61">
        <v>26.55</v>
      </c>
      <c r="X18" s="61">
        <f t="shared" si="0"/>
        <v>33</v>
      </c>
      <c r="Y18" s="61">
        <f t="shared" si="0"/>
        <v>43</v>
      </c>
      <c r="Z18" s="61">
        <f t="shared" si="0"/>
        <v>20</v>
      </c>
      <c r="AA18" s="46"/>
      <c r="AB18" s="46"/>
      <c r="AC18" s="47"/>
      <c r="AD18" s="47"/>
      <c r="AE18" s="47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7"/>
      <c r="AT18" s="47"/>
      <c r="AU18" s="47"/>
    </row>
    <row r="19" spans="1:47" ht="21" customHeight="1" x14ac:dyDescent="0.2">
      <c r="A19" s="144" t="s">
        <v>67</v>
      </c>
      <c r="B19" s="144"/>
      <c r="C19" s="144" t="s">
        <v>60</v>
      </c>
      <c r="D19" s="144"/>
      <c r="E19" s="144"/>
      <c r="F19" s="144"/>
      <c r="G19" s="61">
        <v>30</v>
      </c>
      <c r="H19" s="61">
        <v>4</v>
      </c>
      <c r="I19" s="61">
        <v>2</v>
      </c>
      <c r="J19" s="61">
        <v>0</v>
      </c>
      <c r="K19" s="61">
        <v>27.85</v>
      </c>
      <c r="L19" s="61">
        <v>6</v>
      </c>
      <c r="M19" s="61">
        <v>14</v>
      </c>
      <c r="N19" s="61">
        <v>6</v>
      </c>
      <c r="O19" s="61">
        <v>27.8</v>
      </c>
      <c r="P19" s="61">
        <v>9</v>
      </c>
      <c r="Q19" s="61">
        <v>14</v>
      </c>
      <c r="R19" s="61">
        <v>7</v>
      </c>
      <c r="S19" s="61">
        <v>25.14</v>
      </c>
      <c r="T19" s="61">
        <v>12</v>
      </c>
      <c r="U19" s="61">
        <v>19</v>
      </c>
      <c r="V19" s="61">
        <v>12</v>
      </c>
      <c r="W19" s="61">
        <v>26.85</v>
      </c>
      <c r="X19" s="61">
        <f t="shared" si="0"/>
        <v>31</v>
      </c>
      <c r="Y19" s="61">
        <f t="shared" si="0"/>
        <v>49</v>
      </c>
      <c r="Z19" s="61">
        <f t="shared" si="0"/>
        <v>25</v>
      </c>
      <c r="AA19" s="46"/>
      <c r="AB19" s="46"/>
      <c r="AC19" s="47"/>
      <c r="AD19" s="47"/>
      <c r="AE19" s="47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7"/>
      <c r="AT19" s="47"/>
      <c r="AU19" s="47"/>
    </row>
    <row r="20" spans="1:47" ht="21" customHeight="1" x14ac:dyDescent="0.2">
      <c r="A20" s="144"/>
      <c r="B20" s="144"/>
      <c r="C20" s="144" t="s">
        <v>61</v>
      </c>
      <c r="D20" s="144"/>
      <c r="E20" s="144"/>
      <c r="F20" s="144"/>
      <c r="G20" s="61">
        <v>29.2</v>
      </c>
      <c r="H20" s="61">
        <v>2</v>
      </c>
      <c r="I20" s="61">
        <v>1</v>
      </c>
      <c r="J20" s="61">
        <v>2</v>
      </c>
      <c r="K20" s="61">
        <v>27.33</v>
      </c>
      <c r="L20" s="61">
        <v>2</v>
      </c>
      <c r="M20" s="61">
        <v>6</v>
      </c>
      <c r="N20" s="61">
        <v>1</v>
      </c>
      <c r="O20" s="61">
        <v>28</v>
      </c>
      <c r="P20" s="61">
        <v>0</v>
      </c>
      <c r="Q20" s="61">
        <v>1</v>
      </c>
      <c r="R20" s="61">
        <v>2</v>
      </c>
      <c r="S20" s="61">
        <v>24.5</v>
      </c>
      <c r="T20" s="61">
        <v>3</v>
      </c>
      <c r="U20" s="61">
        <v>2</v>
      </c>
      <c r="V20" s="61">
        <v>1</v>
      </c>
      <c r="W20" s="61">
        <v>27.09</v>
      </c>
      <c r="X20" s="61">
        <f t="shared" si="0"/>
        <v>7</v>
      </c>
      <c r="Y20" s="61">
        <f t="shared" si="0"/>
        <v>10</v>
      </c>
      <c r="Z20" s="61">
        <f t="shared" si="0"/>
        <v>6</v>
      </c>
      <c r="AA20" s="46"/>
      <c r="AB20" s="46"/>
      <c r="AC20" s="47"/>
      <c r="AD20" s="47"/>
      <c r="AE20" s="47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7"/>
      <c r="AT20" s="47"/>
      <c r="AU20" s="47"/>
    </row>
    <row r="21" spans="1:47" ht="21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6"/>
      <c r="AB21" s="46"/>
      <c r="AC21" s="47"/>
      <c r="AD21" s="47"/>
      <c r="AE21" s="47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7"/>
      <c r="AT21" s="47"/>
      <c r="AU21" s="47"/>
    </row>
    <row r="22" spans="1:47" ht="21" customHeight="1" x14ac:dyDescent="0.2">
      <c r="A22" s="45" t="s">
        <v>68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 t="s">
        <v>69</v>
      </c>
      <c r="Y22" s="49"/>
      <c r="Z22" s="49"/>
      <c r="AA22" s="46"/>
      <c r="AB22" s="46"/>
      <c r="AC22" s="47"/>
      <c r="AD22" s="47"/>
      <c r="AE22" s="47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7"/>
      <c r="AT22" s="47"/>
      <c r="AU22" s="47"/>
    </row>
    <row r="23" spans="1:47" ht="23.25" customHeight="1" x14ac:dyDescent="0.2">
      <c r="A23" s="154" t="s">
        <v>42</v>
      </c>
      <c r="B23" s="154"/>
      <c r="C23" s="154"/>
      <c r="D23" s="154"/>
      <c r="E23" s="154"/>
      <c r="F23" s="154"/>
      <c r="G23" s="154" t="s">
        <v>70</v>
      </c>
      <c r="H23" s="154"/>
      <c r="I23" s="154" t="s">
        <v>71</v>
      </c>
      <c r="J23" s="154"/>
      <c r="K23" s="154"/>
      <c r="L23" s="154"/>
      <c r="M23" s="154"/>
      <c r="N23" s="154" t="s">
        <v>72</v>
      </c>
      <c r="O23" s="154"/>
      <c r="P23" s="154"/>
      <c r="Q23" s="154" t="s">
        <v>73</v>
      </c>
      <c r="R23" s="154"/>
      <c r="S23" s="154"/>
      <c r="T23" s="154" t="s">
        <v>74</v>
      </c>
      <c r="U23" s="154"/>
      <c r="V23" s="154"/>
      <c r="W23" s="154" t="s">
        <v>75</v>
      </c>
      <c r="X23" s="154"/>
      <c r="Y23" s="45"/>
      <c r="Z23" s="45"/>
      <c r="AC23" s="47"/>
      <c r="AD23" s="47"/>
      <c r="AE23" s="47"/>
      <c r="AG23" s="51"/>
      <c r="AS23" s="47"/>
      <c r="AT23" s="47"/>
      <c r="AU23" s="47"/>
    </row>
    <row r="24" spans="1:47" ht="21" customHeight="1" x14ac:dyDescent="0.2">
      <c r="A24" s="144" t="s">
        <v>76</v>
      </c>
      <c r="B24" s="144"/>
      <c r="C24" s="144" t="s">
        <v>77</v>
      </c>
      <c r="D24" s="144"/>
      <c r="E24" s="144"/>
      <c r="F24" s="144"/>
      <c r="G24" s="151">
        <v>1</v>
      </c>
      <c r="H24" s="153"/>
      <c r="I24" s="135">
        <v>0</v>
      </c>
      <c r="J24" s="136"/>
      <c r="K24" s="136"/>
      <c r="L24" s="136"/>
      <c r="M24" s="137"/>
      <c r="N24" s="135">
        <v>1</v>
      </c>
      <c r="O24" s="136"/>
      <c r="P24" s="137"/>
      <c r="Q24" s="135">
        <v>1</v>
      </c>
      <c r="R24" s="136"/>
      <c r="S24" s="136"/>
      <c r="T24" s="135">
        <v>0</v>
      </c>
      <c r="U24" s="136"/>
      <c r="V24" s="137"/>
      <c r="W24" s="151">
        <v>5</v>
      </c>
      <c r="X24" s="153"/>
      <c r="Y24" s="49"/>
      <c r="Z24" s="49"/>
      <c r="AA24" s="46"/>
      <c r="AB24" s="46"/>
      <c r="AC24" s="47"/>
      <c r="AD24" s="47"/>
      <c r="AE24" s="47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7"/>
      <c r="AT24" s="47"/>
      <c r="AU24" s="47"/>
    </row>
    <row r="25" spans="1:47" ht="21" customHeight="1" x14ac:dyDescent="0.2">
      <c r="A25" s="144"/>
      <c r="B25" s="144"/>
      <c r="C25" s="144" t="s">
        <v>78</v>
      </c>
      <c r="D25" s="144"/>
      <c r="E25" s="144"/>
      <c r="F25" s="144"/>
      <c r="G25" s="151">
        <v>4</v>
      </c>
      <c r="H25" s="153"/>
      <c r="I25" s="135">
        <v>1</v>
      </c>
      <c r="J25" s="136"/>
      <c r="K25" s="136"/>
      <c r="L25" s="136"/>
      <c r="M25" s="137"/>
      <c r="N25" s="135">
        <v>1</v>
      </c>
      <c r="O25" s="136"/>
      <c r="P25" s="137"/>
      <c r="Q25" s="135">
        <v>5</v>
      </c>
      <c r="R25" s="136"/>
      <c r="S25" s="136"/>
      <c r="T25" s="135">
        <v>0</v>
      </c>
      <c r="U25" s="136"/>
      <c r="V25" s="137"/>
      <c r="W25" s="151">
        <v>8</v>
      </c>
      <c r="X25" s="153"/>
      <c r="Y25" s="49"/>
      <c r="Z25" s="49"/>
      <c r="AA25" s="46"/>
      <c r="AB25" s="46"/>
      <c r="AC25" s="47"/>
      <c r="AD25" s="47"/>
      <c r="AE25" s="47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7"/>
      <c r="AT25" s="47"/>
      <c r="AU25" s="47"/>
    </row>
    <row r="26" spans="1:47" ht="21" customHeight="1" x14ac:dyDescent="0.2">
      <c r="A26" s="144"/>
      <c r="B26" s="144"/>
      <c r="C26" s="144" t="s">
        <v>79</v>
      </c>
      <c r="D26" s="144"/>
      <c r="E26" s="144"/>
      <c r="F26" s="144"/>
      <c r="G26" s="151">
        <v>5</v>
      </c>
      <c r="H26" s="153"/>
      <c r="I26" s="135">
        <v>2</v>
      </c>
      <c r="J26" s="136"/>
      <c r="K26" s="136"/>
      <c r="L26" s="136"/>
      <c r="M26" s="137"/>
      <c r="N26" s="135">
        <v>2</v>
      </c>
      <c r="O26" s="136"/>
      <c r="P26" s="137"/>
      <c r="Q26" s="135">
        <v>2</v>
      </c>
      <c r="R26" s="136"/>
      <c r="S26" s="136"/>
      <c r="T26" s="135">
        <v>0</v>
      </c>
      <c r="U26" s="136"/>
      <c r="V26" s="137"/>
      <c r="W26" s="151">
        <v>2</v>
      </c>
      <c r="X26" s="153"/>
      <c r="Y26" s="49"/>
      <c r="Z26" s="49"/>
      <c r="AA26" s="46"/>
      <c r="AB26" s="46"/>
      <c r="AC26" s="47"/>
      <c r="AD26" s="47"/>
      <c r="AE26" s="47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7"/>
      <c r="AT26" s="47"/>
      <c r="AU26" s="47"/>
    </row>
  </sheetData>
  <mergeCells count="68">
    <mergeCell ref="W1:Z1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A12:B13"/>
    <mergeCell ref="C12:F12"/>
    <mergeCell ref="C13:F13"/>
    <mergeCell ref="A14:B15"/>
    <mergeCell ref="C14:F14"/>
    <mergeCell ref="C15:F15"/>
    <mergeCell ref="T23:V23"/>
    <mergeCell ref="A16:B18"/>
    <mergeCell ref="C16:F16"/>
    <mergeCell ref="C17:F17"/>
    <mergeCell ref="C18:F18"/>
    <mergeCell ref="A19:B20"/>
    <mergeCell ref="C19:F19"/>
    <mergeCell ref="C20:F20"/>
    <mergeCell ref="W25:X25"/>
    <mergeCell ref="W23:X23"/>
    <mergeCell ref="A24:B26"/>
    <mergeCell ref="C24:F24"/>
    <mergeCell ref="G24:H24"/>
    <mergeCell ref="I24:M24"/>
    <mergeCell ref="N24:P24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G25:H25"/>
    <mergeCell ref="I25:M25"/>
    <mergeCell ref="N25:P25"/>
    <mergeCell ref="Q25:S25"/>
    <mergeCell ref="T25:V25"/>
    <mergeCell ref="W26:X26"/>
    <mergeCell ref="C26:F26"/>
    <mergeCell ref="G26:H26"/>
    <mergeCell ref="I26:M26"/>
    <mergeCell ref="N26:P26"/>
    <mergeCell ref="Q26:S26"/>
    <mergeCell ref="T26:V26"/>
  </mergeCells>
  <phoneticPr fontId="4"/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300" verticalDpi="300" r:id="rId1"/>
  <headerFooter>
    <oddHeader>&amp;R&amp;12集計表２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16" sqref="A16:XFD16"/>
    </sheetView>
  </sheetViews>
  <sheetFormatPr defaultColWidth="9.36328125" defaultRowHeight="13" x14ac:dyDescent="0.2"/>
  <cols>
    <col min="1" max="6" width="8.26953125" style="12" customWidth="1"/>
    <col min="7" max="7" width="11.54296875" style="12" customWidth="1"/>
    <col min="8" max="10" width="6.08984375" style="12" customWidth="1"/>
    <col min="11" max="11" width="11.54296875" style="12" customWidth="1"/>
    <col min="12" max="14" width="5.54296875" style="12" customWidth="1"/>
    <col min="15" max="15" width="11.54296875" style="12" customWidth="1"/>
    <col min="16" max="18" width="5.54296875" style="12" customWidth="1"/>
    <col min="19" max="19" width="11.54296875" style="12" customWidth="1"/>
    <col min="20" max="22" width="5.54296875" style="12" customWidth="1"/>
    <col min="23" max="23" width="11.54296875" style="12" customWidth="1"/>
    <col min="24" max="26" width="5.54296875" style="12" customWidth="1"/>
    <col min="27" max="27" width="8.26953125" style="12" customWidth="1"/>
    <col min="28" max="16384" width="9.36328125" style="12"/>
  </cols>
  <sheetData>
    <row r="1" spans="1:47" ht="24" customHeight="1" x14ac:dyDescent="0.2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6" t="s">
        <v>143</v>
      </c>
      <c r="X1" s="127"/>
      <c r="Y1" s="127"/>
      <c r="Z1" s="127"/>
    </row>
    <row r="2" spans="1:47" ht="21" customHeight="1" x14ac:dyDescent="0.2">
      <c r="A2" s="91" t="s">
        <v>1</v>
      </c>
      <c r="B2" s="92"/>
      <c r="C2" s="92"/>
      <c r="D2" s="92"/>
      <c r="E2" s="92"/>
      <c r="F2" s="93"/>
      <c r="G2" s="78" t="s">
        <v>2</v>
      </c>
      <c r="H2" s="90"/>
      <c r="I2" s="90"/>
      <c r="J2" s="79"/>
      <c r="K2" s="78" t="s">
        <v>3</v>
      </c>
      <c r="L2" s="90"/>
      <c r="M2" s="90"/>
      <c r="N2" s="79"/>
      <c r="O2" s="78" t="s">
        <v>4</v>
      </c>
      <c r="P2" s="90"/>
      <c r="Q2" s="90"/>
      <c r="R2" s="79"/>
      <c r="S2" s="78" t="s">
        <v>5</v>
      </c>
      <c r="T2" s="90"/>
      <c r="U2" s="90"/>
      <c r="V2" s="79"/>
      <c r="W2" s="78" t="s">
        <v>6</v>
      </c>
      <c r="X2" s="90"/>
      <c r="Y2" s="90"/>
      <c r="Z2" s="79"/>
    </row>
    <row r="3" spans="1:47" ht="54" customHeight="1" x14ac:dyDescent="0.2">
      <c r="A3" s="94"/>
      <c r="B3" s="95"/>
      <c r="C3" s="95"/>
      <c r="D3" s="95"/>
      <c r="E3" s="95"/>
      <c r="F3" s="96"/>
      <c r="G3" s="97" t="s">
        <v>7</v>
      </c>
      <c r="H3" s="80" t="s">
        <v>8</v>
      </c>
      <c r="I3" s="81"/>
      <c r="J3" s="99"/>
      <c r="K3" s="97" t="s">
        <v>7</v>
      </c>
      <c r="L3" s="80" t="s">
        <v>8</v>
      </c>
      <c r="M3" s="81"/>
      <c r="N3" s="99"/>
      <c r="O3" s="97" t="s">
        <v>7</v>
      </c>
      <c r="P3" s="80" t="s">
        <v>8</v>
      </c>
      <c r="Q3" s="81"/>
      <c r="R3" s="99"/>
      <c r="S3" s="97" t="s">
        <v>7</v>
      </c>
      <c r="T3" s="80" t="s">
        <v>8</v>
      </c>
      <c r="U3" s="81"/>
      <c r="V3" s="99"/>
      <c r="W3" s="97" t="s">
        <v>7</v>
      </c>
      <c r="X3" s="80" t="s">
        <v>8</v>
      </c>
      <c r="Y3" s="81"/>
      <c r="Z3" s="99"/>
      <c r="AA3" s="4"/>
      <c r="AB3" s="5"/>
      <c r="AC3" s="6"/>
      <c r="AD3" s="6"/>
      <c r="AE3" s="6"/>
      <c r="AG3" s="4"/>
      <c r="AH3" s="5"/>
      <c r="AI3" s="4"/>
      <c r="AJ3" s="5"/>
      <c r="AK3" s="4"/>
      <c r="AL3" s="5"/>
      <c r="AM3" s="4"/>
      <c r="AN3" s="5"/>
      <c r="AO3" s="4"/>
      <c r="AP3" s="5"/>
      <c r="AQ3" s="4"/>
      <c r="AR3" s="5"/>
      <c r="AS3" s="6"/>
      <c r="AT3" s="6"/>
      <c r="AU3" s="6"/>
    </row>
    <row r="4" spans="1:47" ht="21" customHeight="1" x14ac:dyDescent="0.2">
      <c r="A4" s="130"/>
      <c r="B4" s="131"/>
      <c r="C4" s="131"/>
      <c r="D4" s="131"/>
      <c r="E4" s="131"/>
      <c r="F4" s="132"/>
      <c r="G4" s="128"/>
      <c r="H4" s="60">
        <v>0</v>
      </c>
      <c r="I4" s="60">
        <v>1</v>
      </c>
      <c r="J4" s="60">
        <v>2</v>
      </c>
      <c r="K4" s="128"/>
      <c r="L4" s="60">
        <v>0</v>
      </c>
      <c r="M4" s="60">
        <v>1</v>
      </c>
      <c r="N4" s="60">
        <v>2</v>
      </c>
      <c r="O4" s="128"/>
      <c r="P4" s="60">
        <v>0</v>
      </c>
      <c r="Q4" s="60">
        <v>1</v>
      </c>
      <c r="R4" s="60">
        <v>2</v>
      </c>
      <c r="S4" s="128"/>
      <c r="T4" s="60">
        <v>0</v>
      </c>
      <c r="U4" s="60">
        <v>1</v>
      </c>
      <c r="V4" s="60">
        <v>2</v>
      </c>
      <c r="W4" s="128"/>
      <c r="X4" s="60">
        <v>0</v>
      </c>
      <c r="Y4" s="60">
        <v>1</v>
      </c>
      <c r="Z4" s="60">
        <v>2</v>
      </c>
      <c r="AA4" s="4"/>
      <c r="AB4" s="5"/>
      <c r="AC4" s="6"/>
      <c r="AD4" s="6"/>
      <c r="AE4" s="6"/>
      <c r="AG4" s="4"/>
      <c r="AH4" s="5"/>
      <c r="AI4" s="4"/>
      <c r="AJ4" s="5"/>
      <c r="AK4" s="4"/>
      <c r="AL4" s="5"/>
      <c r="AM4" s="4"/>
      <c r="AN4" s="5"/>
      <c r="AO4" s="4"/>
      <c r="AP4" s="5"/>
      <c r="AQ4" s="4"/>
      <c r="AR4" s="5"/>
      <c r="AS4" s="6"/>
      <c r="AT4" s="6"/>
      <c r="AU4" s="6"/>
    </row>
    <row r="5" spans="1:47" ht="21" customHeight="1" x14ac:dyDescent="0.2">
      <c r="A5" s="89" t="s">
        <v>9</v>
      </c>
      <c r="B5" s="89"/>
      <c r="C5" s="89" t="s">
        <v>10</v>
      </c>
      <c r="D5" s="89"/>
      <c r="E5" s="89"/>
      <c r="F5" s="89"/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f>SUM(H5,L5,P5,T5)</f>
        <v>0</v>
      </c>
      <c r="Y5" s="59">
        <f t="shared" ref="Y5:Z20" si="0">SUM(I5,M5,Q5,U5)</f>
        <v>0</v>
      </c>
      <c r="Z5" s="59">
        <f t="shared" si="0"/>
        <v>0</v>
      </c>
      <c r="AA5" s="5"/>
      <c r="AB5" s="5"/>
      <c r="AC5" s="6"/>
      <c r="AD5" s="6"/>
      <c r="AE5" s="6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  <c r="AT5" s="6"/>
      <c r="AU5" s="6"/>
    </row>
    <row r="6" spans="1:47" ht="21" customHeight="1" x14ac:dyDescent="0.2">
      <c r="A6" s="89"/>
      <c r="B6" s="89"/>
      <c r="C6" s="89" t="s">
        <v>11</v>
      </c>
      <c r="D6" s="89"/>
      <c r="E6" s="89"/>
      <c r="F6" s="89"/>
      <c r="G6" s="59">
        <v>29</v>
      </c>
      <c r="H6" s="59">
        <v>1</v>
      </c>
      <c r="I6" s="59">
        <v>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28</v>
      </c>
      <c r="T6" s="59">
        <v>1</v>
      </c>
      <c r="U6" s="59">
        <v>0</v>
      </c>
      <c r="V6" s="59">
        <v>1</v>
      </c>
      <c r="W6" s="59">
        <v>28.5</v>
      </c>
      <c r="X6" s="59">
        <f t="shared" ref="X6:X20" si="1">SUM(H6,L6,P6,T6)</f>
        <v>2</v>
      </c>
      <c r="Y6" s="59">
        <f t="shared" si="0"/>
        <v>3</v>
      </c>
      <c r="Z6" s="59">
        <f t="shared" si="0"/>
        <v>1</v>
      </c>
      <c r="AA6" s="5"/>
      <c r="AB6" s="5"/>
      <c r="AC6" s="6"/>
      <c r="AD6" s="6"/>
      <c r="AE6" s="6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6"/>
      <c r="AU6" s="6"/>
    </row>
    <row r="7" spans="1:47" ht="21" customHeight="1" x14ac:dyDescent="0.2">
      <c r="A7" s="89"/>
      <c r="B7" s="89"/>
      <c r="C7" s="89" t="s">
        <v>12</v>
      </c>
      <c r="D7" s="89"/>
      <c r="E7" s="89"/>
      <c r="F7" s="89"/>
      <c r="G7" s="59">
        <v>28</v>
      </c>
      <c r="H7" s="59">
        <v>0</v>
      </c>
      <c r="I7" s="59">
        <v>1</v>
      </c>
      <c r="J7" s="59">
        <v>0</v>
      </c>
      <c r="K7" s="59">
        <v>29</v>
      </c>
      <c r="L7" s="59">
        <v>1</v>
      </c>
      <c r="M7" s="59">
        <v>0</v>
      </c>
      <c r="N7" s="59">
        <v>0</v>
      </c>
      <c r="O7" s="59">
        <v>25.5</v>
      </c>
      <c r="P7" s="59">
        <v>0</v>
      </c>
      <c r="Q7" s="59">
        <v>5</v>
      </c>
      <c r="R7" s="59">
        <v>1</v>
      </c>
      <c r="S7" s="59">
        <v>24.5</v>
      </c>
      <c r="T7" s="59">
        <v>4</v>
      </c>
      <c r="U7" s="59">
        <v>2</v>
      </c>
      <c r="V7" s="59">
        <v>1</v>
      </c>
      <c r="W7" s="59">
        <v>25.38</v>
      </c>
      <c r="X7" s="59">
        <f t="shared" si="1"/>
        <v>5</v>
      </c>
      <c r="Y7" s="59">
        <f t="shared" si="0"/>
        <v>8</v>
      </c>
      <c r="Z7" s="59">
        <f t="shared" si="0"/>
        <v>2</v>
      </c>
      <c r="AA7" s="5"/>
      <c r="AB7" s="5"/>
      <c r="AC7" s="6"/>
      <c r="AD7" s="6"/>
      <c r="AE7" s="6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  <c r="AT7" s="6"/>
      <c r="AU7" s="6"/>
    </row>
    <row r="8" spans="1:47" ht="21" customHeight="1" x14ac:dyDescent="0.2">
      <c r="A8" s="89"/>
      <c r="B8" s="89"/>
      <c r="C8" s="89" t="s">
        <v>13</v>
      </c>
      <c r="D8" s="89"/>
      <c r="E8" s="89"/>
      <c r="F8" s="89"/>
      <c r="G8" s="59">
        <v>30</v>
      </c>
      <c r="H8" s="59">
        <v>1</v>
      </c>
      <c r="I8" s="59">
        <v>1</v>
      </c>
      <c r="J8" s="59">
        <v>0</v>
      </c>
      <c r="K8" s="59">
        <v>28.33</v>
      </c>
      <c r="L8" s="59">
        <v>1</v>
      </c>
      <c r="M8" s="59">
        <v>2</v>
      </c>
      <c r="N8" s="59">
        <v>0</v>
      </c>
      <c r="O8" s="59">
        <v>27</v>
      </c>
      <c r="P8" s="59">
        <v>1</v>
      </c>
      <c r="Q8" s="59">
        <v>2</v>
      </c>
      <c r="R8" s="59">
        <v>0</v>
      </c>
      <c r="S8" s="59">
        <v>27.83</v>
      </c>
      <c r="T8" s="59">
        <v>3</v>
      </c>
      <c r="U8" s="59">
        <v>3</v>
      </c>
      <c r="V8" s="59">
        <v>0</v>
      </c>
      <c r="W8" s="59">
        <v>28.07</v>
      </c>
      <c r="X8" s="59">
        <f t="shared" si="1"/>
        <v>6</v>
      </c>
      <c r="Y8" s="59">
        <f t="shared" si="0"/>
        <v>8</v>
      </c>
      <c r="Z8" s="59">
        <f t="shared" si="0"/>
        <v>0</v>
      </c>
      <c r="AA8" s="5"/>
      <c r="AB8" s="5"/>
      <c r="AC8" s="6"/>
      <c r="AD8" s="6"/>
      <c r="AE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6"/>
      <c r="AU8" s="6"/>
    </row>
    <row r="9" spans="1:47" ht="21" customHeight="1" x14ac:dyDescent="0.2">
      <c r="A9" s="129" t="s">
        <v>14</v>
      </c>
      <c r="B9" s="129"/>
      <c r="C9" s="89" t="s">
        <v>15</v>
      </c>
      <c r="D9" s="89"/>
      <c r="E9" s="89"/>
      <c r="F9" s="89"/>
      <c r="G9" s="59">
        <v>0</v>
      </c>
      <c r="H9" s="59">
        <v>0</v>
      </c>
      <c r="I9" s="59">
        <v>0</v>
      </c>
      <c r="J9" s="59">
        <v>0</v>
      </c>
      <c r="K9" s="59">
        <v>29</v>
      </c>
      <c r="L9" s="59">
        <v>0</v>
      </c>
      <c r="M9" s="59">
        <v>1</v>
      </c>
      <c r="N9" s="59">
        <v>0</v>
      </c>
      <c r="O9" s="59">
        <v>27.67</v>
      </c>
      <c r="P9" s="59">
        <v>0</v>
      </c>
      <c r="Q9" s="59">
        <v>3</v>
      </c>
      <c r="R9" s="59">
        <v>0</v>
      </c>
      <c r="S9" s="59">
        <v>26</v>
      </c>
      <c r="T9" s="59">
        <v>4</v>
      </c>
      <c r="U9" s="59">
        <v>0</v>
      </c>
      <c r="V9" s="59">
        <v>1</v>
      </c>
      <c r="W9" s="59">
        <v>26.8</v>
      </c>
      <c r="X9" s="59">
        <f t="shared" si="1"/>
        <v>4</v>
      </c>
      <c r="Y9" s="59">
        <f t="shared" si="0"/>
        <v>4</v>
      </c>
      <c r="Z9" s="59">
        <f t="shared" si="0"/>
        <v>1</v>
      </c>
      <c r="AA9" s="5"/>
      <c r="AB9" s="5"/>
      <c r="AC9" s="6"/>
      <c r="AD9" s="6"/>
      <c r="AE9" s="6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T9" s="6"/>
      <c r="AU9" s="6"/>
    </row>
    <row r="10" spans="1:47" ht="21" customHeight="1" x14ac:dyDescent="0.2">
      <c r="A10" s="129"/>
      <c r="B10" s="129"/>
      <c r="C10" s="89" t="s">
        <v>16</v>
      </c>
      <c r="D10" s="89"/>
      <c r="E10" s="89"/>
      <c r="F10" s="89"/>
      <c r="G10" s="59">
        <v>27</v>
      </c>
      <c r="H10" s="59">
        <v>1</v>
      </c>
      <c r="I10" s="59">
        <v>3</v>
      </c>
      <c r="J10" s="59">
        <v>0</v>
      </c>
      <c r="K10" s="59">
        <v>28.5</v>
      </c>
      <c r="L10" s="59">
        <v>1</v>
      </c>
      <c r="M10" s="59">
        <v>1</v>
      </c>
      <c r="N10" s="59">
        <v>0</v>
      </c>
      <c r="O10" s="59">
        <v>24.4</v>
      </c>
      <c r="P10" s="59">
        <v>1</v>
      </c>
      <c r="Q10" s="59">
        <v>4</v>
      </c>
      <c r="R10" s="59">
        <v>0</v>
      </c>
      <c r="S10" s="59">
        <v>26.8</v>
      </c>
      <c r="T10" s="59">
        <v>2</v>
      </c>
      <c r="U10" s="59">
        <v>3</v>
      </c>
      <c r="V10" s="59">
        <v>0</v>
      </c>
      <c r="W10" s="59">
        <v>26.88</v>
      </c>
      <c r="X10" s="59">
        <f t="shared" si="1"/>
        <v>5</v>
      </c>
      <c r="Y10" s="59">
        <f t="shared" si="0"/>
        <v>11</v>
      </c>
      <c r="Z10" s="59">
        <f t="shared" si="0"/>
        <v>0</v>
      </c>
      <c r="AA10" s="5"/>
      <c r="AB10" s="5"/>
      <c r="AC10" s="6"/>
      <c r="AD10" s="6"/>
      <c r="AE10" s="6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/>
      <c r="AT10" s="6"/>
      <c r="AU10" s="6"/>
    </row>
    <row r="11" spans="1:47" ht="21" customHeight="1" x14ac:dyDescent="0.2">
      <c r="A11" s="129"/>
      <c r="B11" s="129"/>
      <c r="C11" s="89" t="s">
        <v>17</v>
      </c>
      <c r="D11" s="89"/>
      <c r="E11" s="89"/>
      <c r="F11" s="89"/>
      <c r="G11" s="59">
        <v>29</v>
      </c>
      <c r="H11" s="59">
        <v>0</v>
      </c>
      <c r="I11" s="59">
        <v>1</v>
      </c>
      <c r="J11" s="59">
        <v>0</v>
      </c>
      <c r="K11" s="59">
        <v>28</v>
      </c>
      <c r="L11" s="59">
        <v>0</v>
      </c>
      <c r="M11" s="59">
        <v>1</v>
      </c>
      <c r="N11" s="59">
        <v>0</v>
      </c>
      <c r="O11" s="59">
        <v>29</v>
      </c>
      <c r="P11" s="59">
        <v>0</v>
      </c>
      <c r="Q11" s="59">
        <v>0</v>
      </c>
      <c r="R11" s="59">
        <v>1</v>
      </c>
      <c r="S11" s="59">
        <v>25.8</v>
      </c>
      <c r="T11" s="59">
        <v>2</v>
      </c>
      <c r="U11" s="59">
        <v>2</v>
      </c>
      <c r="V11" s="59">
        <v>1</v>
      </c>
      <c r="W11" s="59">
        <v>26.88</v>
      </c>
      <c r="X11" s="59">
        <f t="shared" si="1"/>
        <v>2</v>
      </c>
      <c r="Y11" s="59">
        <f t="shared" si="0"/>
        <v>4</v>
      </c>
      <c r="Z11" s="59">
        <f t="shared" si="0"/>
        <v>2</v>
      </c>
      <c r="AA11" s="5"/>
      <c r="AB11" s="5"/>
      <c r="AC11" s="6"/>
      <c r="AD11" s="6"/>
      <c r="AE11" s="6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6"/>
      <c r="AT11" s="6"/>
      <c r="AU11" s="6"/>
    </row>
    <row r="12" spans="1:47" ht="21" customHeight="1" x14ac:dyDescent="0.2">
      <c r="A12" s="89" t="s">
        <v>18</v>
      </c>
      <c r="B12" s="89"/>
      <c r="C12" s="89" t="s">
        <v>19</v>
      </c>
      <c r="D12" s="89"/>
      <c r="E12" s="89"/>
      <c r="F12" s="89"/>
      <c r="G12" s="59">
        <v>28.5</v>
      </c>
      <c r="H12" s="59">
        <v>0</v>
      </c>
      <c r="I12" s="59">
        <v>2</v>
      </c>
      <c r="J12" s="59">
        <v>0</v>
      </c>
      <c r="K12" s="59">
        <v>28</v>
      </c>
      <c r="L12" s="59">
        <v>0</v>
      </c>
      <c r="M12" s="59">
        <v>1</v>
      </c>
      <c r="N12" s="59">
        <v>0</v>
      </c>
      <c r="O12" s="59">
        <v>27</v>
      </c>
      <c r="P12" s="59">
        <v>0</v>
      </c>
      <c r="Q12" s="59">
        <v>1</v>
      </c>
      <c r="R12" s="59">
        <v>0</v>
      </c>
      <c r="S12" s="59">
        <v>26.5</v>
      </c>
      <c r="T12" s="59">
        <v>3</v>
      </c>
      <c r="U12" s="59">
        <v>1</v>
      </c>
      <c r="V12" s="59">
        <v>0</v>
      </c>
      <c r="W12" s="59">
        <v>27.25</v>
      </c>
      <c r="X12" s="59">
        <f t="shared" si="1"/>
        <v>3</v>
      </c>
      <c r="Y12" s="59">
        <f t="shared" si="0"/>
        <v>5</v>
      </c>
      <c r="Z12" s="59">
        <f t="shared" si="0"/>
        <v>0</v>
      </c>
      <c r="AA12" s="5"/>
      <c r="AB12" s="5"/>
      <c r="AC12" s="6"/>
      <c r="AD12" s="6"/>
      <c r="AE12" s="6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"/>
      <c r="AT12" s="6"/>
      <c r="AU12" s="6"/>
    </row>
    <row r="13" spans="1:47" ht="21" customHeight="1" x14ac:dyDescent="0.2">
      <c r="A13" s="89"/>
      <c r="B13" s="89"/>
      <c r="C13" s="89" t="s">
        <v>99</v>
      </c>
      <c r="D13" s="89"/>
      <c r="E13" s="89"/>
      <c r="F13" s="89"/>
      <c r="G13" s="59">
        <v>29.67</v>
      </c>
      <c r="H13" s="59">
        <v>1</v>
      </c>
      <c r="I13" s="59">
        <v>2</v>
      </c>
      <c r="J13" s="59">
        <v>0</v>
      </c>
      <c r="K13" s="59">
        <v>28.67</v>
      </c>
      <c r="L13" s="59">
        <v>1</v>
      </c>
      <c r="M13" s="59">
        <v>2</v>
      </c>
      <c r="N13" s="59">
        <v>0</v>
      </c>
      <c r="O13" s="59">
        <v>25.57</v>
      </c>
      <c r="P13" s="59">
        <v>1</v>
      </c>
      <c r="Q13" s="59">
        <v>5</v>
      </c>
      <c r="R13" s="59">
        <v>1</v>
      </c>
      <c r="S13" s="59">
        <v>26.08</v>
      </c>
      <c r="T13" s="59">
        <v>5</v>
      </c>
      <c r="U13" s="59">
        <v>4</v>
      </c>
      <c r="V13" s="59">
        <v>2</v>
      </c>
      <c r="W13" s="59">
        <v>26.68</v>
      </c>
      <c r="X13" s="59">
        <f t="shared" si="1"/>
        <v>8</v>
      </c>
      <c r="Y13" s="59">
        <f t="shared" si="0"/>
        <v>13</v>
      </c>
      <c r="Z13" s="59">
        <f t="shared" si="0"/>
        <v>3</v>
      </c>
      <c r="AA13" s="5"/>
      <c r="AB13" s="5"/>
      <c r="AC13" s="6"/>
      <c r="AD13" s="6"/>
      <c r="AE13" s="6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6"/>
      <c r="AT13" s="6"/>
      <c r="AU13" s="6"/>
    </row>
    <row r="14" spans="1:47" ht="21" customHeight="1" x14ac:dyDescent="0.2">
      <c r="A14" s="89" t="s">
        <v>21</v>
      </c>
      <c r="B14" s="89"/>
      <c r="C14" s="89" t="s">
        <v>139</v>
      </c>
      <c r="D14" s="89"/>
      <c r="E14" s="89"/>
      <c r="F14" s="89"/>
      <c r="G14" s="59">
        <v>28.5</v>
      </c>
      <c r="H14" s="59">
        <v>0</v>
      </c>
      <c r="I14" s="59">
        <v>2</v>
      </c>
      <c r="J14" s="59">
        <v>0</v>
      </c>
      <c r="K14" s="59">
        <v>28</v>
      </c>
      <c r="L14" s="59">
        <v>0</v>
      </c>
      <c r="M14" s="59">
        <v>1</v>
      </c>
      <c r="N14" s="59">
        <v>0</v>
      </c>
      <c r="O14" s="59">
        <v>27.5</v>
      </c>
      <c r="P14" s="59">
        <v>0</v>
      </c>
      <c r="Q14" s="59">
        <v>2</v>
      </c>
      <c r="R14" s="59">
        <v>0</v>
      </c>
      <c r="S14" s="59">
        <v>24.33</v>
      </c>
      <c r="T14" s="59">
        <v>3</v>
      </c>
      <c r="U14" s="59">
        <v>0</v>
      </c>
      <c r="V14" s="59">
        <v>0</v>
      </c>
      <c r="W14" s="59">
        <v>26.23</v>
      </c>
      <c r="X14" s="59">
        <f t="shared" si="1"/>
        <v>3</v>
      </c>
      <c r="Y14" s="59">
        <f t="shared" si="0"/>
        <v>5</v>
      </c>
      <c r="Z14" s="59">
        <f t="shared" si="0"/>
        <v>0</v>
      </c>
      <c r="AA14" s="5"/>
      <c r="AB14" s="5"/>
      <c r="AC14" s="6"/>
      <c r="AD14" s="6"/>
      <c r="AE14" s="6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/>
      <c r="AT14" s="6"/>
      <c r="AU14" s="6"/>
    </row>
    <row r="15" spans="1:47" ht="21" customHeight="1" x14ac:dyDescent="0.2">
      <c r="A15" s="89"/>
      <c r="B15" s="89"/>
      <c r="C15" s="89" t="s">
        <v>20</v>
      </c>
      <c r="D15" s="89"/>
      <c r="E15" s="89"/>
      <c r="F15" s="89"/>
      <c r="G15" s="59">
        <v>29.67</v>
      </c>
      <c r="H15" s="59">
        <v>1</v>
      </c>
      <c r="I15" s="59">
        <v>2</v>
      </c>
      <c r="J15" s="59">
        <v>0</v>
      </c>
      <c r="K15" s="59">
        <v>28.67</v>
      </c>
      <c r="L15" s="59">
        <v>1</v>
      </c>
      <c r="M15" s="59">
        <v>2</v>
      </c>
      <c r="N15" s="59">
        <v>0</v>
      </c>
      <c r="O15" s="59">
        <v>25.57</v>
      </c>
      <c r="P15" s="59">
        <v>1</v>
      </c>
      <c r="Q15" s="59">
        <v>5</v>
      </c>
      <c r="R15" s="59">
        <v>1</v>
      </c>
      <c r="S15" s="59">
        <v>26.62</v>
      </c>
      <c r="T15" s="59">
        <v>5</v>
      </c>
      <c r="U15" s="59">
        <v>5</v>
      </c>
      <c r="V15" s="59">
        <v>2</v>
      </c>
      <c r="W15" s="59">
        <v>26.92</v>
      </c>
      <c r="X15" s="59">
        <f t="shared" si="1"/>
        <v>8</v>
      </c>
      <c r="Y15" s="59">
        <f t="shared" si="0"/>
        <v>14</v>
      </c>
      <c r="Z15" s="59">
        <f t="shared" si="0"/>
        <v>3</v>
      </c>
      <c r="AA15" s="5"/>
      <c r="AB15" s="5"/>
      <c r="AC15" s="6"/>
      <c r="AD15" s="6"/>
      <c r="AE15" s="6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"/>
      <c r="AT15" s="6"/>
      <c r="AU15" s="6"/>
    </row>
    <row r="16" spans="1:47" ht="21" customHeight="1" x14ac:dyDescent="0.2">
      <c r="A16" s="89" t="s">
        <v>87</v>
      </c>
      <c r="B16" s="89"/>
      <c r="C16" s="89" t="s">
        <v>23</v>
      </c>
      <c r="D16" s="89"/>
      <c r="E16" s="89"/>
      <c r="F16" s="89"/>
      <c r="G16" s="59">
        <v>29</v>
      </c>
      <c r="H16" s="59">
        <v>0</v>
      </c>
      <c r="I16" s="59">
        <v>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29</v>
      </c>
      <c r="P16" s="59">
        <v>0</v>
      </c>
      <c r="Q16" s="59">
        <v>0</v>
      </c>
      <c r="R16" s="59">
        <v>1</v>
      </c>
      <c r="S16" s="59">
        <v>0</v>
      </c>
      <c r="T16" s="59">
        <v>0</v>
      </c>
      <c r="U16" s="59">
        <v>0</v>
      </c>
      <c r="V16" s="59">
        <v>0</v>
      </c>
      <c r="W16" s="59">
        <v>29</v>
      </c>
      <c r="X16" s="59">
        <f t="shared" si="1"/>
        <v>0</v>
      </c>
      <c r="Y16" s="59">
        <f t="shared" si="0"/>
        <v>2</v>
      </c>
      <c r="Z16" s="59">
        <f t="shared" si="0"/>
        <v>1</v>
      </c>
      <c r="AA16" s="5"/>
      <c r="AB16" s="5"/>
      <c r="AC16" s="6"/>
      <c r="AD16" s="6"/>
      <c r="AE16" s="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6"/>
      <c r="AT16" s="6"/>
      <c r="AU16" s="6"/>
    </row>
    <row r="17" spans="1:47" ht="21" customHeight="1" x14ac:dyDescent="0.2">
      <c r="A17" s="89"/>
      <c r="B17" s="89"/>
      <c r="C17" s="89" t="s">
        <v>24</v>
      </c>
      <c r="D17" s="89"/>
      <c r="E17" s="89"/>
      <c r="F17" s="89"/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27</v>
      </c>
      <c r="P17" s="59">
        <v>0</v>
      </c>
      <c r="Q17" s="59">
        <v>1</v>
      </c>
      <c r="R17" s="59">
        <v>0</v>
      </c>
      <c r="S17" s="59">
        <v>27</v>
      </c>
      <c r="T17" s="59">
        <v>1</v>
      </c>
      <c r="U17" s="59">
        <v>1</v>
      </c>
      <c r="V17" s="59">
        <v>1</v>
      </c>
      <c r="W17" s="59">
        <v>27</v>
      </c>
      <c r="X17" s="59">
        <f t="shared" si="1"/>
        <v>1</v>
      </c>
      <c r="Y17" s="59">
        <f t="shared" si="0"/>
        <v>2</v>
      </c>
      <c r="Z17" s="59">
        <f t="shared" si="0"/>
        <v>1</v>
      </c>
      <c r="AA17" s="5"/>
      <c r="AB17" s="5"/>
      <c r="AC17" s="6"/>
      <c r="AD17" s="6"/>
      <c r="AE17" s="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6"/>
      <c r="AT17" s="6"/>
      <c r="AU17" s="6"/>
    </row>
    <row r="18" spans="1:47" ht="21" customHeight="1" x14ac:dyDescent="0.2">
      <c r="A18" s="89"/>
      <c r="B18" s="89"/>
      <c r="C18" s="89" t="s">
        <v>25</v>
      </c>
      <c r="D18" s="89"/>
      <c r="E18" s="89"/>
      <c r="F18" s="89"/>
      <c r="G18" s="59">
        <v>29.33</v>
      </c>
      <c r="H18" s="59">
        <v>1</v>
      </c>
      <c r="I18" s="59">
        <v>2</v>
      </c>
      <c r="J18" s="59">
        <v>0</v>
      </c>
      <c r="K18" s="59">
        <v>28.5</v>
      </c>
      <c r="L18" s="59">
        <v>1</v>
      </c>
      <c r="M18" s="59">
        <v>3</v>
      </c>
      <c r="N18" s="59">
        <v>0</v>
      </c>
      <c r="O18" s="59">
        <v>25.43</v>
      </c>
      <c r="P18" s="59">
        <v>1</v>
      </c>
      <c r="Q18" s="59">
        <v>6</v>
      </c>
      <c r="R18" s="59">
        <v>0</v>
      </c>
      <c r="S18" s="59">
        <v>26</v>
      </c>
      <c r="T18" s="59">
        <v>7</v>
      </c>
      <c r="U18" s="59">
        <v>4</v>
      </c>
      <c r="V18" s="59">
        <v>1</v>
      </c>
      <c r="W18" s="59">
        <v>26.59</v>
      </c>
      <c r="X18" s="59">
        <f t="shared" si="1"/>
        <v>10</v>
      </c>
      <c r="Y18" s="59">
        <f t="shared" si="0"/>
        <v>15</v>
      </c>
      <c r="Z18" s="59">
        <f t="shared" si="0"/>
        <v>1</v>
      </c>
      <c r="AA18" s="5"/>
      <c r="AB18" s="5"/>
      <c r="AC18" s="6"/>
      <c r="AD18" s="6"/>
      <c r="AE18" s="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  <c r="AT18" s="6"/>
      <c r="AU18" s="6"/>
    </row>
    <row r="19" spans="1:47" ht="21" customHeight="1" x14ac:dyDescent="0.2">
      <c r="A19" s="89" t="s">
        <v>140</v>
      </c>
      <c r="B19" s="89"/>
      <c r="C19" s="89" t="s">
        <v>86</v>
      </c>
      <c r="D19" s="89"/>
      <c r="E19" s="89"/>
      <c r="F19" s="89"/>
      <c r="G19" s="59">
        <v>29.2</v>
      </c>
      <c r="H19" s="59">
        <v>1</v>
      </c>
      <c r="I19" s="59">
        <v>4</v>
      </c>
      <c r="J19" s="59">
        <v>0</v>
      </c>
      <c r="K19" s="59">
        <v>28.33</v>
      </c>
      <c r="L19" s="59">
        <v>0</v>
      </c>
      <c r="M19" s="59">
        <v>3</v>
      </c>
      <c r="N19" s="59">
        <v>0</v>
      </c>
      <c r="O19" s="59">
        <v>26</v>
      </c>
      <c r="P19" s="59">
        <v>1</v>
      </c>
      <c r="Q19" s="59">
        <v>7</v>
      </c>
      <c r="R19" s="59">
        <v>1</v>
      </c>
      <c r="S19" s="59">
        <v>24.07</v>
      </c>
      <c r="T19" s="59">
        <v>8</v>
      </c>
      <c r="U19" s="59">
        <v>4</v>
      </c>
      <c r="V19" s="59">
        <v>1</v>
      </c>
      <c r="W19" s="59">
        <v>26.71</v>
      </c>
      <c r="X19" s="59">
        <f t="shared" si="1"/>
        <v>10</v>
      </c>
      <c r="Y19" s="59">
        <f t="shared" si="0"/>
        <v>18</v>
      </c>
      <c r="Z19" s="59">
        <f t="shared" si="0"/>
        <v>2</v>
      </c>
      <c r="AA19" s="5"/>
      <c r="AB19" s="5"/>
      <c r="AC19" s="6"/>
      <c r="AD19" s="6"/>
      <c r="AE19" s="6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  <c r="AT19" s="6"/>
      <c r="AU19" s="6"/>
    </row>
    <row r="20" spans="1:47" ht="21" customHeight="1" x14ac:dyDescent="0.2">
      <c r="A20" s="89"/>
      <c r="B20" s="89"/>
      <c r="C20" s="89" t="s">
        <v>141</v>
      </c>
      <c r="D20" s="89"/>
      <c r="E20" s="89"/>
      <c r="F20" s="89"/>
      <c r="G20" s="59">
        <v>0</v>
      </c>
      <c r="H20" s="59">
        <v>0</v>
      </c>
      <c r="I20" s="59">
        <v>0</v>
      </c>
      <c r="J20" s="59">
        <v>0</v>
      </c>
      <c r="K20" s="59">
        <v>29</v>
      </c>
      <c r="L20" s="59">
        <v>1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28</v>
      </c>
      <c r="T20" s="59">
        <v>0</v>
      </c>
      <c r="U20" s="59">
        <v>1</v>
      </c>
      <c r="V20" s="59">
        <v>1</v>
      </c>
      <c r="W20" s="59">
        <v>28.33</v>
      </c>
      <c r="X20" s="59">
        <f t="shared" si="1"/>
        <v>1</v>
      </c>
      <c r="Y20" s="59">
        <f t="shared" si="0"/>
        <v>1</v>
      </c>
      <c r="Z20" s="59">
        <f t="shared" si="0"/>
        <v>1</v>
      </c>
      <c r="AA20" s="5"/>
      <c r="AB20" s="5"/>
      <c r="AC20" s="6"/>
      <c r="AD20" s="6"/>
      <c r="AE20" s="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  <c r="AT20" s="6"/>
      <c r="AU20" s="6"/>
    </row>
    <row r="21" spans="1:47" ht="2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5"/>
      <c r="AB21" s="5"/>
      <c r="AC21" s="6"/>
      <c r="AD21" s="6"/>
      <c r="AE21" s="6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6"/>
      <c r="AT21" s="6"/>
      <c r="AU21" s="6"/>
    </row>
    <row r="22" spans="1:47" ht="21" customHeight="1" x14ac:dyDescent="0.2">
      <c r="A22" s="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8" t="s">
        <v>28</v>
      </c>
      <c r="Y22" s="31"/>
      <c r="Z22" s="31"/>
      <c r="AA22" s="5"/>
      <c r="AB22" s="5"/>
      <c r="AC22" s="6"/>
      <c r="AD22" s="6"/>
      <c r="AE22" s="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T22" s="6"/>
      <c r="AU22" s="6"/>
    </row>
    <row r="23" spans="1:47" ht="23.25" customHeight="1" x14ac:dyDescent="0.2">
      <c r="A23" s="82" t="s">
        <v>1</v>
      </c>
      <c r="B23" s="82"/>
      <c r="C23" s="82"/>
      <c r="D23" s="82"/>
      <c r="E23" s="82"/>
      <c r="F23" s="82"/>
      <c r="G23" s="82" t="s">
        <v>29</v>
      </c>
      <c r="H23" s="82"/>
      <c r="I23" s="82" t="s">
        <v>30</v>
      </c>
      <c r="J23" s="82"/>
      <c r="K23" s="82"/>
      <c r="L23" s="82"/>
      <c r="M23" s="82"/>
      <c r="N23" s="82" t="s">
        <v>31</v>
      </c>
      <c r="O23" s="82"/>
      <c r="P23" s="82"/>
      <c r="Q23" s="82" t="s">
        <v>32</v>
      </c>
      <c r="R23" s="82"/>
      <c r="S23" s="82"/>
      <c r="T23" s="82" t="s">
        <v>33</v>
      </c>
      <c r="U23" s="82"/>
      <c r="V23" s="82"/>
      <c r="W23" s="82" t="s">
        <v>34</v>
      </c>
      <c r="X23" s="82"/>
      <c r="Y23" s="11"/>
      <c r="Z23" s="11"/>
      <c r="AC23" s="6"/>
      <c r="AD23" s="6"/>
      <c r="AE23" s="6"/>
      <c r="AG23" s="9"/>
      <c r="AS23" s="6"/>
      <c r="AT23" s="6"/>
      <c r="AU23" s="6"/>
    </row>
    <row r="24" spans="1:47" ht="21" customHeight="1" x14ac:dyDescent="0.2">
      <c r="A24" s="89" t="s">
        <v>35</v>
      </c>
      <c r="B24" s="89"/>
      <c r="C24" s="89" t="s">
        <v>36</v>
      </c>
      <c r="D24" s="89"/>
      <c r="E24" s="89"/>
      <c r="F24" s="89"/>
      <c r="G24" s="130">
        <v>1</v>
      </c>
      <c r="H24" s="132"/>
      <c r="I24" s="78">
        <v>0</v>
      </c>
      <c r="J24" s="90"/>
      <c r="K24" s="90"/>
      <c r="L24" s="90"/>
      <c r="M24" s="79"/>
      <c r="N24" s="78">
        <v>0</v>
      </c>
      <c r="O24" s="90"/>
      <c r="P24" s="79"/>
      <c r="Q24" s="78">
        <v>1</v>
      </c>
      <c r="R24" s="90"/>
      <c r="S24" s="90"/>
      <c r="T24" s="78">
        <v>0</v>
      </c>
      <c r="U24" s="90"/>
      <c r="V24" s="79"/>
      <c r="W24" s="130" t="s">
        <v>142</v>
      </c>
      <c r="X24" s="132"/>
      <c r="Y24" s="31"/>
      <c r="Z24" s="31"/>
      <c r="AA24" s="5"/>
      <c r="AB24" s="5"/>
      <c r="AC24" s="6"/>
      <c r="AD24" s="6"/>
      <c r="AE24" s="6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  <c r="AT24" s="6"/>
      <c r="AU24" s="6"/>
    </row>
    <row r="25" spans="1:47" ht="21" customHeight="1" x14ac:dyDescent="0.2">
      <c r="A25" s="89"/>
      <c r="B25" s="89"/>
      <c r="C25" s="89" t="s">
        <v>37</v>
      </c>
      <c r="D25" s="89"/>
      <c r="E25" s="89"/>
      <c r="F25" s="89"/>
      <c r="G25" s="130">
        <v>2</v>
      </c>
      <c r="H25" s="132"/>
      <c r="I25" s="78">
        <v>0</v>
      </c>
      <c r="J25" s="90"/>
      <c r="K25" s="90"/>
      <c r="L25" s="90"/>
      <c r="M25" s="79"/>
      <c r="N25" s="78">
        <v>0</v>
      </c>
      <c r="O25" s="90"/>
      <c r="P25" s="79"/>
      <c r="Q25" s="78">
        <v>3</v>
      </c>
      <c r="R25" s="90"/>
      <c r="S25" s="90"/>
      <c r="T25" s="78">
        <v>0</v>
      </c>
      <c r="U25" s="90"/>
      <c r="V25" s="79"/>
      <c r="W25" s="130">
        <v>0</v>
      </c>
      <c r="X25" s="132"/>
      <c r="Y25" s="31"/>
      <c r="Z25" s="31"/>
      <c r="AA25" s="5"/>
      <c r="AB25" s="5"/>
      <c r="AC25" s="6"/>
      <c r="AD25" s="6"/>
      <c r="AE25" s="6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6"/>
      <c r="AT25" s="6"/>
      <c r="AU25" s="6"/>
    </row>
    <row r="26" spans="1:47" ht="21" customHeight="1" x14ac:dyDescent="0.2">
      <c r="A26" s="89"/>
      <c r="B26" s="89"/>
      <c r="C26" s="89" t="s">
        <v>38</v>
      </c>
      <c r="D26" s="89"/>
      <c r="E26" s="89"/>
      <c r="F26" s="89"/>
      <c r="G26" s="130">
        <v>1</v>
      </c>
      <c r="H26" s="132"/>
      <c r="I26" s="78">
        <v>1</v>
      </c>
      <c r="J26" s="90"/>
      <c r="K26" s="90"/>
      <c r="L26" s="90"/>
      <c r="M26" s="79"/>
      <c r="N26" s="78">
        <v>0</v>
      </c>
      <c r="O26" s="90"/>
      <c r="P26" s="79"/>
      <c r="Q26" s="78">
        <v>0</v>
      </c>
      <c r="R26" s="90"/>
      <c r="S26" s="90"/>
      <c r="T26" s="78">
        <v>0</v>
      </c>
      <c r="U26" s="90"/>
      <c r="V26" s="79"/>
      <c r="W26" s="130">
        <v>0</v>
      </c>
      <c r="X26" s="132"/>
      <c r="Y26" s="31"/>
      <c r="Z26" s="31"/>
      <c r="AA26" s="5"/>
      <c r="AB26" s="5"/>
      <c r="AC26" s="6"/>
      <c r="AD26" s="6"/>
      <c r="AE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6"/>
      <c r="AT26" s="6"/>
      <c r="AU26" s="6"/>
    </row>
  </sheetData>
  <mergeCells count="68">
    <mergeCell ref="W1:Z1"/>
    <mergeCell ref="W26:X26"/>
    <mergeCell ref="C26:F26"/>
    <mergeCell ref="G26:H26"/>
    <mergeCell ref="I26:M26"/>
    <mergeCell ref="N26:P26"/>
    <mergeCell ref="Q26:S26"/>
    <mergeCell ref="T26:V26"/>
    <mergeCell ref="G25:H25"/>
    <mergeCell ref="I25:M25"/>
    <mergeCell ref="N25:P25"/>
    <mergeCell ref="Q25:S25"/>
    <mergeCell ref="T25:V25"/>
    <mergeCell ref="W25:X25"/>
    <mergeCell ref="W23:X23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T23:V23"/>
    <mergeCell ref="A24:B26"/>
    <mergeCell ref="C24:F24"/>
    <mergeCell ref="G24:H24"/>
    <mergeCell ref="I24:M24"/>
    <mergeCell ref="N24:P24"/>
    <mergeCell ref="A16:B18"/>
    <mergeCell ref="C16:F16"/>
    <mergeCell ref="C17:F17"/>
    <mergeCell ref="C18:F18"/>
    <mergeCell ref="A19:B20"/>
    <mergeCell ref="C19:F19"/>
    <mergeCell ref="C20:F20"/>
    <mergeCell ref="A12:B13"/>
    <mergeCell ref="C12:F12"/>
    <mergeCell ref="C13:F13"/>
    <mergeCell ref="A14:B15"/>
    <mergeCell ref="C14:F14"/>
    <mergeCell ref="C15:F15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headerFooter>
    <oddHeader>&amp;R&amp;12集計表２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16" sqref="A16:XFD16"/>
    </sheetView>
  </sheetViews>
  <sheetFormatPr defaultColWidth="9.36328125" defaultRowHeight="13" x14ac:dyDescent="0.2"/>
  <cols>
    <col min="1" max="6" width="8.26953125" style="12" customWidth="1"/>
    <col min="7" max="7" width="11.54296875" style="12" customWidth="1"/>
    <col min="8" max="10" width="6.08984375" style="12" customWidth="1"/>
    <col min="11" max="11" width="11.54296875" style="12" customWidth="1"/>
    <col min="12" max="14" width="5.54296875" style="12" customWidth="1"/>
    <col min="15" max="15" width="11.54296875" style="12" customWidth="1"/>
    <col min="16" max="18" width="5.54296875" style="12" customWidth="1"/>
    <col min="19" max="19" width="11.54296875" style="12" customWidth="1"/>
    <col min="20" max="22" width="5.54296875" style="12" customWidth="1"/>
    <col min="23" max="23" width="11.54296875" style="12" customWidth="1"/>
    <col min="24" max="26" width="5.54296875" style="12" customWidth="1"/>
    <col min="27" max="27" width="8.26953125" style="12" customWidth="1"/>
    <col min="28" max="16384" width="9.36328125" style="12"/>
  </cols>
  <sheetData>
    <row r="1" spans="1:47" ht="24" customHeight="1" x14ac:dyDescent="0.2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6" t="s">
        <v>84</v>
      </c>
      <c r="X1" s="127"/>
      <c r="Y1" s="127"/>
      <c r="Z1" s="127"/>
    </row>
    <row r="2" spans="1:47" ht="21" customHeight="1" x14ac:dyDescent="0.2">
      <c r="A2" s="91" t="s">
        <v>1</v>
      </c>
      <c r="B2" s="92"/>
      <c r="C2" s="92"/>
      <c r="D2" s="92"/>
      <c r="E2" s="92"/>
      <c r="F2" s="93"/>
      <c r="G2" s="78" t="s">
        <v>2</v>
      </c>
      <c r="H2" s="90"/>
      <c r="I2" s="90"/>
      <c r="J2" s="79"/>
      <c r="K2" s="78" t="s">
        <v>3</v>
      </c>
      <c r="L2" s="90"/>
      <c r="M2" s="90"/>
      <c r="N2" s="79"/>
      <c r="O2" s="78" t="s">
        <v>4</v>
      </c>
      <c r="P2" s="90"/>
      <c r="Q2" s="90"/>
      <c r="R2" s="79"/>
      <c r="S2" s="78" t="s">
        <v>5</v>
      </c>
      <c r="T2" s="90"/>
      <c r="U2" s="90"/>
      <c r="V2" s="79"/>
      <c r="W2" s="78" t="s">
        <v>6</v>
      </c>
      <c r="X2" s="90"/>
      <c r="Y2" s="90"/>
      <c r="Z2" s="79"/>
    </row>
    <row r="3" spans="1:47" ht="54" customHeight="1" x14ac:dyDescent="0.2">
      <c r="A3" s="94"/>
      <c r="B3" s="163"/>
      <c r="C3" s="163"/>
      <c r="D3" s="163"/>
      <c r="E3" s="163"/>
      <c r="F3" s="96"/>
      <c r="G3" s="97" t="s">
        <v>7</v>
      </c>
      <c r="H3" s="80" t="s">
        <v>8</v>
      </c>
      <c r="I3" s="81"/>
      <c r="J3" s="99"/>
      <c r="K3" s="97" t="s">
        <v>7</v>
      </c>
      <c r="L3" s="80" t="s">
        <v>8</v>
      </c>
      <c r="M3" s="81"/>
      <c r="N3" s="99"/>
      <c r="O3" s="97" t="s">
        <v>7</v>
      </c>
      <c r="P3" s="80" t="s">
        <v>8</v>
      </c>
      <c r="Q3" s="81"/>
      <c r="R3" s="99"/>
      <c r="S3" s="97" t="s">
        <v>7</v>
      </c>
      <c r="T3" s="80" t="s">
        <v>8</v>
      </c>
      <c r="U3" s="81"/>
      <c r="V3" s="99"/>
      <c r="W3" s="97" t="s">
        <v>7</v>
      </c>
      <c r="X3" s="80" t="s">
        <v>8</v>
      </c>
      <c r="Y3" s="81"/>
      <c r="Z3" s="99"/>
      <c r="AA3" s="74"/>
      <c r="AB3" s="75"/>
      <c r="AC3" s="6"/>
      <c r="AD3" s="6"/>
      <c r="AE3" s="6"/>
      <c r="AG3" s="74"/>
      <c r="AH3" s="75"/>
      <c r="AI3" s="74"/>
      <c r="AJ3" s="75"/>
      <c r="AK3" s="74"/>
      <c r="AL3" s="75"/>
      <c r="AM3" s="74"/>
      <c r="AN3" s="75"/>
      <c r="AO3" s="74"/>
      <c r="AP3" s="75"/>
      <c r="AQ3" s="74"/>
      <c r="AR3" s="75"/>
      <c r="AS3" s="6"/>
      <c r="AT3" s="6"/>
      <c r="AU3" s="6"/>
    </row>
    <row r="4" spans="1:47" ht="21" customHeight="1" x14ac:dyDescent="0.2">
      <c r="A4" s="130"/>
      <c r="B4" s="131"/>
      <c r="C4" s="131"/>
      <c r="D4" s="131"/>
      <c r="E4" s="131"/>
      <c r="F4" s="132"/>
      <c r="G4" s="128"/>
      <c r="H4" s="60">
        <v>0</v>
      </c>
      <c r="I4" s="60">
        <v>1</v>
      </c>
      <c r="J4" s="60">
        <v>2</v>
      </c>
      <c r="K4" s="128"/>
      <c r="L4" s="60">
        <v>0</v>
      </c>
      <c r="M4" s="60">
        <v>1</v>
      </c>
      <c r="N4" s="60">
        <v>2</v>
      </c>
      <c r="O4" s="128"/>
      <c r="P4" s="60">
        <v>0</v>
      </c>
      <c r="Q4" s="60">
        <v>1</v>
      </c>
      <c r="R4" s="60">
        <v>2</v>
      </c>
      <c r="S4" s="128"/>
      <c r="T4" s="60">
        <v>0</v>
      </c>
      <c r="U4" s="60">
        <v>1</v>
      </c>
      <c r="V4" s="60">
        <v>2</v>
      </c>
      <c r="W4" s="128"/>
      <c r="X4" s="60">
        <v>0</v>
      </c>
      <c r="Y4" s="60">
        <v>1</v>
      </c>
      <c r="Z4" s="60">
        <v>2</v>
      </c>
      <c r="AA4" s="74"/>
      <c r="AB4" s="75"/>
      <c r="AC4" s="6"/>
      <c r="AD4" s="6"/>
      <c r="AE4" s="6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74"/>
      <c r="AR4" s="75"/>
      <c r="AS4" s="6"/>
      <c r="AT4" s="6"/>
      <c r="AU4" s="6"/>
    </row>
    <row r="5" spans="1:47" ht="21" customHeight="1" x14ac:dyDescent="0.2">
      <c r="A5" s="162" t="s">
        <v>9</v>
      </c>
      <c r="B5" s="162"/>
      <c r="C5" s="162" t="s">
        <v>10</v>
      </c>
      <c r="D5" s="162"/>
      <c r="E5" s="162"/>
      <c r="F5" s="162"/>
      <c r="G5" s="58" t="s">
        <v>144</v>
      </c>
      <c r="H5" s="58" t="s">
        <v>145</v>
      </c>
      <c r="I5" s="58" t="s">
        <v>144</v>
      </c>
      <c r="J5" s="58" t="s">
        <v>144</v>
      </c>
      <c r="K5" s="58" t="s">
        <v>144</v>
      </c>
      <c r="L5" s="58" t="s">
        <v>146</v>
      </c>
      <c r="M5" s="58" t="s">
        <v>144</v>
      </c>
      <c r="N5" s="58" t="s">
        <v>144</v>
      </c>
      <c r="O5" s="58" t="s">
        <v>144</v>
      </c>
      <c r="P5" s="58" t="s">
        <v>144</v>
      </c>
      <c r="Q5" s="58" t="s">
        <v>144</v>
      </c>
      <c r="R5" s="58" t="s">
        <v>145</v>
      </c>
      <c r="S5" s="58" t="s">
        <v>144</v>
      </c>
      <c r="T5" s="58" t="s">
        <v>146</v>
      </c>
      <c r="U5" s="58" t="s">
        <v>144</v>
      </c>
      <c r="V5" s="58" t="s">
        <v>145</v>
      </c>
      <c r="W5" s="58" t="s">
        <v>144</v>
      </c>
      <c r="X5" s="76">
        <f>SUM(H5,L5,P5,T5)</f>
        <v>0</v>
      </c>
      <c r="Y5" s="76">
        <f t="shared" ref="Y5:Z20" si="0">SUM(I5,M5,Q5,U5)</f>
        <v>0</v>
      </c>
      <c r="Z5" s="76">
        <f t="shared" si="0"/>
        <v>0</v>
      </c>
      <c r="AA5" s="75"/>
      <c r="AB5" s="75"/>
      <c r="AC5" s="6"/>
      <c r="AD5" s="6"/>
      <c r="AE5" s="6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6"/>
      <c r="AT5" s="6"/>
      <c r="AU5" s="6"/>
    </row>
    <row r="6" spans="1:47" ht="21" customHeight="1" x14ac:dyDescent="0.2">
      <c r="A6" s="162"/>
      <c r="B6" s="162"/>
      <c r="C6" s="162" t="s">
        <v>11</v>
      </c>
      <c r="D6" s="162"/>
      <c r="E6" s="162"/>
      <c r="F6" s="162"/>
      <c r="G6" s="76">
        <v>28.5</v>
      </c>
      <c r="H6" s="76">
        <v>1</v>
      </c>
      <c r="I6" s="76">
        <v>3</v>
      </c>
      <c r="J6" s="76">
        <v>0</v>
      </c>
      <c r="K6" s="58" t="s">
        <v>146</v>
      </c>
      <c r="L6" s="58" t="s">
        <v>146</v>
      </c>
      <c r="M6" s="58" t="s">
        <v>144</v>
      </c>
      <c r="N6" s="58" t="s">
        <v>144</v>
      </c>
      <c r="O6" s="76">
        <v>28.67</v>
      </c>
      <c r="P6" s="76">
        <v>1</v>
      </c>
      <c r="Q6" s="76">
        <v>0</v>
      </c>
      <c r="R6" s="76">
        <v>2</v>
      </c>
      <c r="S6" s="76">
        <v>28</v>
      </c>
      <c r="T6" s="76">
        <v>0</v>
      </c>
      <c r="U6" s="76">
        <v>1</v>
      </c>
      <c r="V6" s="76">
        <v>0</v>
      </c>
      <c r="W6" s="76">
        <v>28.5</v>
      </c>
      <c r="X6" s="76">
        <f t="shared" ref="X6:X20" si="1">SUM(H6,L6,P6,T6)</f>
        <v>2</v>
      </c>
      <c r="Y6" s="76">
        <f t="shared" si="0"/>
        <v>4</v>
      </c>
      <c r="Z6" s="76">
        <f t="shared" si="0"/>
        <v>2</v>
      </c>
      <c r="AA6" s="75"/>
      <c r="AB6" s="75"/>
      <c r="AC6" s="6"/>
      <c r="AD6" s="6"/>
      <c r="AE6" s="6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6"/>
      <c r="AT6" s="6"/>
      <c r="AU6" s="6"/>
    </row>
    <row r="7" spans="1:47" ht="21" customHeight="1" x14ac:dyDescent="0.2">
      <c r="A7" s="162"/>
      <c r="B7" s="162"/>
      <c r="C7" s="162" t="s">
        <v>12</v>
      </c>
      <c r="D7" s="162"/>
      <c r="E7" s="162"/>
      <c r="F7" s="162"/>
      <c r="G7" s="76">
        <v>28</v>
      </c>
      <c r="H7" s="76">
        <v>7</v>
      </c>
      <c r="I7" s="76">
        <v>0</v>
      </c>
      <c r="J7" s="76">
        <v>0</v>
      </c>
      <c r="K7" s="76">
        <v>29.57</v>
      </c>
      <c r="L7" s="76">
        <v>3</v>
      </c>
      <c r="M7" s="76">
        <v>3</v>
      </c>
      <c r="N7" s="76">
        <v>1</v>
      </c>
      <c r="O7" s="76">
        <v>25.5</v>
      </c>
      <c r="P7" s="76">
        <v>6</v>
      </c>
      <c r="Q7" s="76">
        <v>4</v>
      </c>
      <c r="R7" s="76">
        <v>2</v>
      </c>
      <c r="S7" s="76">
        <v>23.38</v>
      </c>
      <c r="T7" s="76">
        <v>7</v>
      </c>
      <c r="U7" s="76">
        <v>5</v>
      </c>
      <c r="V7" s="76">
        <v>1</v>
      </c>
      <c r="W7" s="76">
        <v>25.97</v>
      </c>
      <c r="X7" s="76">
        <f t="shared" si="1"/>
        <v>23</v>
      </c>
      <c r="Y7" s="76">
        <f t="shared" si="0"/>
        <v>12</v>
      </c>
      <c r="Z7" s="76">
        <f t="shared" si="0"/>
        <v>4</v>
      </c>
      <c r="AA7" s="75"/>
      <c r="AB7" s="75"/>
      <c r="AC7" s="6"/>
      <c r="AD7" s="6"/>
      <c r="AE7" s="6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6"/>
      <c r="AT7" s="6"/>
      <c r="AU7" s="6"/>
    </row>
    <row r="8" spans="1:47" ht="21" customHeight="1" x14ac:dyDescent="0.2">
      <c r="A8" s="162"/>
      <c r="B8" s="162"/>
      <c r="C8" s="162" t="s">
        <v>13</v>
      </c>
      <c r="D8" s="162"/>
      <c r="E8" s="162"/>
      <c r="F8" s="162"/>
      <c r="G8" s="76">
        <v>28</v>
      </c>
      <c r="H8" s="76">
        <v>2</v>
      </c>
      <c r="I8" s="76">
        <v>0</v>
      </c>
      <c r="J8" s="76">
        <v>0</v>
      </c>
      <c r="K8" s="76">
        <v>28</v>
      </c>
      <c r="L8" s="76">
        <v>0</v>
      </c>
      <c r="M8" s="76">
        <v>1</v>
      </c>
      <c r="N8" s="76">
        <v>0</v>
      </c>
      <c r="O8" s="76">
        <v>25</v>
      </c>
      <c r="P8" s="76">
        <v>2</v>
      </c>
      <c r="Q8" s="76">
        <v>0</v>
      </c>
      <c r="R8" s="76">
        <v>1</v>
      </c>
      <c r="S8" s="76">
        <v>22.09</v>
      </c>
      <c r="T8" s="76">
        <v>6</v>
      </c>
      <c r="U8" s="76">
        <v>4</v>
      </c>
      <c r="V8" s="76">
        <v>1</v>
      </c>
      <c r="W8" s="76">
        <v>23.65</v>
      </c>
      <c r="X8" s="76">
        <f t="shared" si="1"/>
        <v>10</v>
      </c>
      <c r="Y8" s="76">
        <f t="shared" si="0"/>
        <v>5</v>
      </c>
      <c r="Z8" s="76">
        <f t="shared" si="0"/>
        <v>2</v>
      </c>
      <c r="AA8" s="75"/>
      <c r="AB8" s="75"/>
      <c r="AC8" s="6"/>
      <c r="AD8" s="6"/>
      <c r="AE8" s="6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6"/>
      <c r="AT8" s="6"/>
      <c r="AU8" s="6"/>
    </row>
    <row r="9" spans="1:47" ht="21" customHeight="1" x14ac:dyDescent="0.2">
      <c r="A9" s="129" t="s">
        <v>14</v>
      </c>
      <c r="B9" s="129"/>
      <c r="C9" s="162" t="s">
        <v>15</v>
      </c>
      <c r="D9" s="162"/>
      <c r="E9" s="162"/>
      <c r="F9" s="162"/>
      <c r="G9" s="76">
        <v>28.5</v>
      </c>
      <c r="H9" s="76">
        <v>1</v>
      </c>
      <c r="I9" s="76">
        <v>1</v>
      </c>
      <c r="J9" s="76">
        <v>0</v>
      </c>
      <c r="K9" s="76">
        <v>28</v>
      </c>
      <c r="L9" s="76">
        <v>0</v>
      </c>
      <c r="M9" s="76">
        <v>1</v>
      </c>
      <c r="N9" s="76">
        <v>0</v>
      </c>
      <c r="O9" s="76">
        <v>25.4</v>
      </c>
      <c r="P9" s="76">
        <v>3</v>
      </c>
      <c r="Q9" s="76">
        <v>1</v>
      </c>
      <c r="R9" s="76">
        <v>1</v>
      </c>
      <c r="S9" s="76">
        <v>25.25</v>
      </c>
      <c r="T9" s="76">
        <v>3</v>
      </c>
      <c r="U9" s="76">
        <v>4</v>
      </c>
      <c r="V9" s="76">
        <v>1</v>
      </c>
      <c r="W9" s="76">
        <v>25.88</v>
      </c>
      <c r="X9" s="76">
        <f t="shared" si="1"/>
        <v>7</v>
      </c>
      <c r="Y9" s="76">
        <f t="shared" si="0"/>
        <v>7</v>
      </c>
      <c r="Z9" s="76">
        <f t="shared" si="0"/>
        <v>2</v>
      </c>
      <c r="AA9" s="75"/>
      <c r="AB9" s="75"/>
      <c r="AC9" s="6"/>
      <c r="AD9" s="6"/>
      <c r="AE9" s="6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6"/>
      <c r="AT9" s="6"/>
      <c r="AU9" s="6"/>
    </row>
    <row r="10" spans="1:47" ht="21" customHeight="1" x14ac:dyDescent="0.2">
      <c r="A10" s="129"/>
      <c r="B10" s="129"/>
      <c r="C10" s="162" t="s">
        <v>16</v>
      </c>
      <c r="D10" s="162"/>
      <c r="E10" s="162"/>
      <c r="F10" s="162"/>
      <c r="G10" s="76">
        <v>28.14</v>
      </c>
      <c r="H10" s="76">
        <v>6</v>
      </c>
      <c r="I10" s="76">
        <v>1</v>
      </c>
      <c r="J10" s="76">
        <v>0</v>
      </c>
      <c r="K10" s="76">
        <v>30.2</v>
      </c>
      <c r="L10" s="76">
        <v>3</v>
      </c>
      <c r="M10" s="76">
        <v>2</v>
      </c>
      <c r="N10" s="76">
        <v>0</v>
      </c>
      <c r="O10" s="76">
        <v>24.88</v>
      </c>
      <c r="P10" s="76">
        <v>4</v>
      </c>
      <c r="Q10" s="76">
        <v>3</v>
      </c>
      <c r="R10" s="76">
        <v>1</v>
      </c>
      <c r="S10" s="76">
        <v>24.73</v>
      </c>
      <c r="T10" s="76">
        <v>8</v>
      </c>
      <c r="U10" s="76">
        <v>3</v>
      </c>
      <c r="V10" s="76">
        <v>0</v>
      </c>
      <c r="W10" s="76">
        <v>26.26</v>
      </c>
      <c r="X10" s="76">
        <f t="shared" si="1"/>
        <v>21</v>
      </c>
      <c r="Y10" s="76">
        <f t="shared" si="0"/>
        <v>9</v>
      </c>
      <c r="Z10" s="76">
        <f t="shared" si="0"/>
        <v>1</v>
      </c>
      <c r="AA10" s="75"/>
      <c r="AB10" s="75"/>
      <c r="AC10" s="6"/>
      <c r="AD10" s="6"/>
      <c r="AE10" s="6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6"/>
      <c r="AT10" s="6"/>
      <c r="AU10" s="6"/>
    </row>
    <row r="11" spans="1:47" ht="21" customHeight="1" x14ac:dyDescent="0.2">
      <c r="A11" s="129"/>
      <c r="B11" s="129"/>
      <c r="C11" s="162" t="s">
        <v>17</v>
      </c>
      <c r="D11" s="162"/>
      <c r="E11" s="162"/>
      <c r="F11" s="162"/>
      <c r="G11" s="76">
        <v>28</v>
      </c>
      <c r="H11" s="76">
        <v>3</v>
      </c>
      <c r="I11" s="76">
        <v>1</v>
      </c>
      <c r="J11" s="76">
        <v>0</v>
      </c>
      <c r="K11" s="76">
        <v>28</v>
      </c>
      <c r="L11" s="76">
        <v>0</v>
      </c>
      <c r="M11" s="76">
        <v>1</v>
      </c>
      <c r="N11" s="76">
        <v>1</v>
      </c>
      <c r="O11" s="76">
        <v>28.2</v>
      </c>
      <c r="P11" s="76">
        <v>2</v>
      </c>
      <c r="Q11" s="76">
        <v>0</v>
      </c>
      <c r="R11" s="76">
        <v>3</v>
      </c>
      <c r="S11" s="76">
        <v>16.829999999999998</v>
      </c>
      <c r="T11" s="76">
        <v>2</v>
      </c>
      <c r="U11" s="76">
        <v>3</v>
      </c>
      <c r="V11" s="76">
        <v>1</v>
      </c>
      <c r="W11" s="76">
        <v>24.12</v>
      </c>
      <c r="X11" s="76">
        <f t="shared" si="1"/>
        <v>7</v>
      </c>
      <c r="Y11" s="76">
        <f t="shared" si="0"/>
        <v>5</v>
      </c>
      <c r="Z11" s="76">
        <f t="shared" si="0"/>
        <v>5</v>
      </c>
      <c r="AA11" s="75"/>
      <c r="AB11" s="75"/>
      <c r="AC11" s="6"/>
      <c r="AD11" s="6"/>
      <c r="AE11" s="6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6"/>
      <c r="AT11" s="6"/>
      <c r="AU11" s="6"/>
    </row>
    <row r="12" spans="1:47" ht="21" customHeight="1" x14ac:dyDescent="0.2">
      <c r="A12" s="162" t="s">
        <v>18</v>
      </c>
      <c r="B12" s="162"/>
      <c r="C12" s="162" t="s">
        <v>139</v>
      </c>
      <c r="D12" s="162"/>
      <c r="E12" s="162"/>
      <c r="F12" s="162"/>
      <c r="G12" s="76">
        <v>28</v>
      </c>
      <c r="H12" s="76">
        <v>3</v>
      </c>
      <c r="I12" s="76">
        <v>2</v>
      </c>
      <c r="J12" s="76">
        <v>0</v>
      </c>
      <c r="K12" s="76">
        <v>28.25</v>
      </c>
      <c r="L12" s="76">
        <v>2</v>
      </c>
      <c r="M12" s="76">
        <v>1</v>
      </c>
      <c r="N12" s="76">
        <v>1</v>
      </c>
      <c r="O12" s="76">
        <v>28</v>
      </c>
      <c r="P12" s="76">
        <v>5</v>
      </c>
      <c r="Q12" s="76">
        <v>1</v>
      </c>
      <c r="R12" s="76">
        <v>2</v>
      </c>
      <c r="S12" s="76">
        <v>21.44</v>
      </c>
      <c r="T12" s="76">
        <v>6</v>
      </c>
      <c r="U12" s="76">
        <v>2</v>
      </c>
      <c r="V12" s="76">
        <v>1</v>
      </c>
      <c r="W12" s="76">
        <v>25.77</v>
      </c>
      <c r="X12" s="76">
        <f t="shared" si="1"/>
        <v>16</v>
      </c>
      <c r="Y12" s="76">
        <f t="shared" si="0"/>
        <v>6</v>
      </c>
      <c r="Z12" s="76">
        <f t="shared" si="0"/>
        <v>4</v>
      </c>
      <c r="AA12" s="75"/>
      <c r="AB12" s="75"/>
      <c r="AC12" s="6"/>
      <c r="AD12" s="6"/>
      <c r="AE12" s="6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6"/>
      <c r="AT12" s="6"/>
      <c r="AU12" s="6"/>
    </row>
    <row r="13" spans="1:47" ht="21" customHeight="1" x14ac:dyDescent="0.2">
      <c r="A13" s="162"/>
      <c r="B13" s="162"/>
      <c r="C13" s="162" t="s">
        <v>99</v>
      </c>
      <c r="D13" s="162"/>
      <c r="E13" s="162"/>
      <c r="F13" s="162"/>
      <c r="G13" s="76">
        <v>28.25</v>
      </c>
      <c r="H13" s="76">
        <v>7</v>
      </c>
      <c r="I13" s="76">
        <v>1</v>
      </c>
      <c r="J13" s="76">
        <v>0</v>
      </c>
      <c r="K13" s="76">
        <v>30.5</v>
      </c>
      <c r="L13" s="76">
        <v>1</v>
      </c>
      <c r="M13" s="76">
        <v>3</v>
      </c>
      <c r="N13" s="76">
        <v>0</v>
      </c>
      <c r="O13" s="76">
        <v>24.3</v>
      </c>
      <c r="P13" s="76">
        <v>4</v>
      </c>
      <c r="Q13" s="76">
        <v>3</v>
      </c>
      <c r="R13" s="76">
        <v>3</v>
      </c>
      <c r="S13" s="76">
        <v>23.88</v>
      </c>
      <c r="T13" s="76">
        <v>7</v>
      </c>
      <c r="U13" s="76">
        <v>8</v>
      </c>
      <c r="V13" s="76">
        <v>1</v>
      </c>
      <c r="W13" s="76">
        <v>25.61</v>
      </c>
      <c r="X13" s="76">
        <f t="shared" si="1"/>
        <v>19</v>
      </c>
      <c r="Y13" s="76">
        <f t="shared" si="0"/>
        <v>15</v>
      </c>
      <c r="Z13" s="76">
        <f t="shared" si="0"/>
        <v>4</v>
      </c>
      <c r="AA13" s="75"/>
      <c r="AB13" s="75"/>
      <c r="AC13" s="6"/>
      <c r="AD13" s="6"/>
      <c r="AE13" s="6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6"/>
      <c r="AT13" s="6"/>
      <c r="AU13" s="6"/>
    </row>
    <row r="14" spans="1:47" ht="21" customHeight="1" x14ac:dyDescent="0.2">
      <c r="A14" s="162" t="s">
        <v>21</v>
      </c>
      <c r="B14" s="162"/>
      <c r="C14" s="162" t="s">
        <v>86</v>
      </c>
      <c r="D14" s="162"/>
      <c r="E14" s="162"/>
      <c r="F14" s="162"/>
      <c r="G14" s="76">
        <v>28</v>
      </c>
      <c r="H14" s="76">
        <v>2</v>
      </c>
      <c r="I14" s="76">
        <v>2</v>
      </c>
      <c r="J14" s="76">
        <v>0</v>
      </c>
      <c r="K14" s="76">
        <v>29.25</v>
      </c>
      <c r="L14" s="76">
        <v>3</v>
      </c>
      <c r="M14" s="76">
        <v>0</v>
      </c>
      <c r="N14" s="76">
        <v>1</v>
      </c>
      <c r="O14" s="76">
        <v>28</v>
      </c>
      <c r="P14" s="76">
        <v>4</v>
      </c>
      <c r="Q14" s="76">
        <v>0</v>
      </c>
      <c r="R14" s="76">
        <v>1</v>
      </c>
      <c r="S14" s="76">
        <v>21.78</v>
      </c>
      <c r="T14" s="76">
        <v>5</v>
      </c>
      <c r="U14" s="76">
        <v>3</v>
      </c>
      <c r="V14" s="76">
        <v>1</v>
      </c>
      <c r="W14" s="76">
        <v>25.68</v>
      </c>
      <c r="X14" s="76">
        <f t="shared" si="1"/>
        <v>14</v>
      </c>
      <c r="Y14" s="76">
        <f t="shared" si="0"/>
        <v>5</v>
      </c>
      <c r="Z14" s="76">
        <f t="shared" si="0"/>
        <v>3</v>
      </c>
      <c r="AA14" s="75"/>
      <c r="AB14" s="75"/>
      <c r="AC14" s="6"/>
      <c r="AD14" s="6"/>
      <c r="AE14" s="6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6"/>
      <c r="AT14" s="6"/>
      <c r="AU14" s="6"/>
    </row>
    <row r="15" spans="1:47" ht="21" customHeight="1" x14ac:dyDescent="0.2">
      <c r="A15" s="162"/>
      <c r="B15" s="162"/>
      <c r="C15" s="162" t="s">
        <v>99</v>
      </c>
      <c r="D15" s="162"/>
      <c r="E15" s="162"/>
      <c r="F15" s="162"/>
      <c r="G15" s="76">
        <v>28.22</v>
      </c>
      <c r="H15" s="76">
        <v>8</v>
      </c>
      <c r="I15" s="76">
        <v>1</v>
      </c>
      <c r="J15" s="76">
        <v>0</v>
      </c>
      <c r="K15" s="76">
        <v>29.5</v>
      </c>
      <c r="L15" s="76">
        <v>0</v>
      </c>
      <c r="M15" s="76">
        <v>4</v>
      </c>
      <c r="N15" s="76">
        <v>0</v>
      </c>
      <c r="O15" s="76">
        <v>25.15</v>
      </c>
      <c r="P15" s="76">
        <v>5</v>
      </c>
      <c r="Q15" s="76">
        <v>4</v>
      </c>
      <c r="R15" s="76">
        <v>4</v>
      </c>
      <c r="S15" s="76">
        <v>23.69</v>
      </c>
      <c r="T15" s="76">
        <v>8</v>
      </c>
      <c r="U15" s="76">
        <v>7</v>
      </c>
      <c r="V15" s="76">
        <v>1</v>
      </c>
      <c r="W15" s="76">
        <v>25.67</v>
      </c>
      <c r="X15" s="76">
        <f t="shared" si="1"/>
        <v>21</v>
      </c>
      <c r="Y15" s="76">
        <f t="shared" si="0"/>
        <v>16</v>
      </c>
      <c r="Z15" s="76">
        <f t="shared" si="0"/>
        <v>5</v>
      </c>
      <c r="AA15" s="75"/>
      <c r="AB15" s="75"/>
      <c r="AC15" s="6"/>
      <c r="AD15" s="6"/>
      <c r="AE15" s="6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6"/>
      <c r="AT15" s="6"/>
      <c r="AU15" s="6"/>
    </row>
    <row r="16" spans="1:47" ht="21" customHeight="1" x14ac:dyDescent="0.2">
      <c r="A16" s="162" t="s">
        <v>147</v>
      </c>
      <c r="B16" s="162"/>
      <c r="C16" s="162" t="s">
        <v>23</v>
      </c>
      <c r="D16" s="162"/>
      <c r="E16" s="162"/>
      <c r="F16" s="162"/>
      <c r="G16" s="76">
        <v>29</v>
      </c>
      <c r="H16" s="76">
        <v>2</v>
      </c>
      <c r="I16" s="76">
        <v>0</v>
      </c>
      <c r="J16" s="76">
        <v>0</v>
      </c>
      <c r="K16" s="76">
        <v>29</v>
      </c>
      <c r="L16" s="76">
        <v>0</v>
      </c>
      <c r="M16" s="76">
        <v>1</v>
      </c>
      <c r="N16" s="76">
        <v>0</v>
      </c>
      <c r="O16" s="58" t="s">
        <v>144</v>
      </c>
      <c r="P16" s="58" t="s">
        <v>144</v>
      </c>
      <c r="Q16" s="58" t="s">
        <v>144</v>
      </c>
      <c r="R16" s="58" t="s">
        <v>145</v>
      </c>
      <c r="S16" s="58" t="s">
        <v>144</v>
      </c>
      <c r="T16" s="58" t="s">
        <v>144</v>
      </c>
      <c r="U16" s="58" t="s">
        <v>144</v>
      </c>
      <c r="V16" s="58" t="s">
        <v>145</v>
      </c>
      <c r="W16" s="76">
        <v>29</v>
      </c>
      <c r="X16" s="76">
        <f t="shared" si="1"/>
        <v>2</v>
      </c>
      <c r="Y16" s="76">
        <f t="shared" si="0"/>
        <v>1</v>
      </c>
      <c r="Z16" s="76">
        <f t="shared" si="0"/>
        <v>0</v>
      </c>
      <c r="AA16" s="75"/>
      <c r="AB16" s="75"/>
      <c r="AC16" s="6"/>
      <c r="AD16" s="6"/>
      <c r="AE16" s="6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6"/>
      <c r="AT16" s="6"/>
      <c r="AU16" s="6"/>
    </row>
    <row r="17" spans="1:47" ht="21" customHeight="1" x14ac:dyDescent="0.2">
      <c r="A17" s="162"/>
      <c r="B17" s="162"/>
      <c r="C17" s="162" t="s">
        <v>24</v>
      </c>
      <c r="D17" s="162"/>
      <c r="E17" s="162"/>
      <c r="F17" s="162"/>
      <c r="G17" s="76">
        <v>28.5</v>
      </c>
      <c r="H17" s="76">
        <v>1</v>
      </c>
      <c r="I17" s="76">
        <v>1</v>
      </c>
      <c r="J17" s="76">
        <v>0</v>
      </c>
      <c r="K17" s="58" t="s">
        <v>145</v>
      </c>
      <c r="L17" s="58" t="s">
        <v>145</v>
      </c>
      <c r="M17" s="58" t="s">
        <v>144</v>
      </c>
      <c r="N17" s="58" t="s">
        <v>144</v>
      </c>
      <c r="O17" s="76">
        <v>25</v>
      </c>
      <c r="P17" s="76">
        <v>2</v>
      </c>
      <c r="Q17" s="76">
        <v>1</v>
      </c>
      <c r="R17" s="76">
        <v>1</v>
      </c>
      <c r="S17" s="76">
        <v>24.57</v>
      </c>
      <c r="T17" s="76">
        <v>2</v>
      </c>
      <c r="U17" s="76">
        <v>5</v>
      </c>
      <c r="V17" s="76">
        <v>0</v>
      </c>
      <c r="W17" s="76">
        <v>25.31</v>
      </c>
      <c r="X17" s="76">
        <f t="shared" si="1"/>
        <v>5</v>
      </c>
      <c r="Y17" s="76">
        <f t="shared" si="0"/>
        <v>7</v>
      </c>
      <c r="Z17" s="76">
        <f t="shared" si="0"/>
        <v>1</v>
      </c>
      <c r="AA17" s="75"/>
      <c r="AB17" s="75"/>
      <c r="AC17" s="6"/>
      <c r="AD17" s="6"/>
      <c r="AE17" s="6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6"/>
      <c r="AT17" s="6"/>
      <c r="AU17" s="6"/>
    </row>
    <row r="18" spans="1:47" ht="21" customHeight="1" x14ac:dyDescent="0.2">
      <c r="A18" s="162"/>
      <c r="B18" s="162"/>
      <c r="C18" s="162" t="s">
        <v>25</v>
      </c>
      <c r="D18" s="162"/>
      <c r="E18" s="162"/>
      <c r="F18" s="162"/>
      <c r="G18" s="76">
        <v>27.89</v>
      </c>
      <c r="H18" s="76">
        <v>7</v>
      </c>
      <c r="I18" s="76">
        <v>2</v>
      </c>
      <c r="J18" s="76">
        <v>0</v>
      </c>
      <c r="K18" s="76">
        <v>29.43</v>
      </c>
      <c r="L18" s="76">
        <v>3</v>
      </c>
      <c r="M18" s="76">
        <v>3</v>
      </c>
      <c r="N18" s="76">
        <v>1</v>
      </c>
      <c r="O18" s="76">
        <v>28.23</v>
      </c>
      <c r="P18" s="76">
        <v>7</v>
      </c>
      <c r="Q18" s="76">
        <v>3</v>
      </c>
      <c r="R18" s="76">
        <v>4</v>
      </c>
      <c r="S18" s="76">
        <v>22.39</v>
      </c>
      <c r="T18" s="76">
        <v>11</v>
      </c>
      <c r="U18" s="76">
        <v>5</v>
      </c>
      <c r="V18" s="76">
        <v>2</v>
      </c>
      <c r="W18" s="76">
        <v>25.56</v>
      </c>
      <c r="X18" s="76">
        <f t="shared" si="1"/>
        <v>28</v>
      </c>
      <c r="Y18" s="76">
        <f t="shared" si="0"/>
        <v>13</v>
      </c>
      <c r="Z18" s="76">
        <f t="shared" si="0"/>
        <v>7</v>
      </c>
      <c r="AA18" s="75"/>
      <c r="AB18" s="75"/>
      <c r="AC18" s="6"/>
      <c r="AD18" s="6"/>
      <c r="AE18" s="6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6"/>
      <c r="AT18" s="6"/>
      <c r="AU18" s="6"/>
    </row>
    <row r="19" spans="1:47" ht="21" customHeight="1" x14ac:dyDescent="0.2">
      <c r="A19" s="162" t="s">
        <v>88</v>
      </c>
      <c r="B19" s="162"/>
      <c r="C19" s="162" t="s">
        <v>86</v>
      </c>
      <c r="D19" s="162"/>
      <c r="E19" s="162"/>
      <c r="F19" s="162"/>
      <c r="G19" s="76">
        <v>28.75</v>
      </c>
      <c r="H19" s="76">
        <v>5</v>
      </c>
      <c r="I19" s="76">
        <v>3</v>
      </c>
      <c r="J19" s="76">
        <v>0</v>
      </c>
      <c r="K19" s="76">
        <v>29.38</v>
      </c>
      <c r="L19" s="76">
        <v>3</v>
      </c>
      <c r="M19" s="76">
        <v>4</v>
      </c>
      <c r="N19" s="76">
        <v>1</v>
      </c>
      <c r="O19" s="76">
        <v>25.94</v>
      </c>
      <c r="P19" s="76">
        <v>9</v>
      </c>
      <c r="Q19" s="76">
        <v>4</v>
      </c>
      <c r="R19" s="76">
        <v>5</v>
      </c>
      <c r="S19" s="76">
        <v>22.87</v>
      </c>
      <c r="T19" s="76">
        <v>11</v>
      </c>
      <c r="U19" s="76">
        <v>10</v>
      </c>
      <c r="V19" s="76">
        <v>2</v>
      </c>
      <c r="W19" s="76">
        <v>25.58</v>
      </c>
      <c r="X19" s="76">
        <f t="shared" si="1"/>
        <v>28</v>
      </c>
      <c r="Y19" s="76">
        <f t="shared" si="0"/>
        <v>21</v>
      </c>
      <c r="Z19" s="76">
        <f t="shared" si="0"/>
        <v>8</v>
      </c>
      <c r="AA19" s="75"/>
      <c r="AB19" s="75"/>
      <c r="AC19" s="6"/>
      <c r="AD19" s="6"/>
      <c r="AE19" s="6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6"/>
      <c r="AT19" s="6"/>
      <c r="AU19" s="6"/>
    </row>
    <row r="20" spans="1:47" ht="21" customHeight="1" x14ac:dyDescent="0.2">
      <c r="A20" s="162"/>
      <c r="B20" s="162"/>
      <c r="C20" s="162" t="s">
        <v>99</v>
      </c>
      <c r="D20" s="162"/>
      <c r="E20" s="162"/>
      <c r="F20" s="162"/>
      <c r="G20" s="76">
        <v>27.2</v>
      </c>
      <c r="H20" s="76">
        <v>5</v>
      </c>
      <c r="I20" s="76">
        <v>0</v>
      </c>
      <c r="J20" s="76">
        <v>0</v>
      </c>
      <c r="K20" s="58" t="s">
        <v>144</v>
      </c>
      <c r="L20" s="58" t="s">
        <v>144</v>
      </c>
      <c r="M20" s="58" t="s">
        <v>146</v>
      </c>
      <c r="N20" s="58" t="s">
        <v>144</v>
      </c>
      <c r="O20" s="58" t="s">
        <v>144</v>
      </c>
      <c r="P20" s="58" t="s">
        <v>144</v>
      </c>
      <c r="Q20" s="58" t="s">
        <v>144</v>
      </c>
      <c r="R20" s="58" t="s">
        <v>144</v>
      </c>
      <c r="S20" s="76">
        <v>24.5</v>
      </c>
      <c r="T20" s="76">
        <v>2</v>
      </c>
      <c r="U20" s="76">
        <v>0</v>
      </c>
      <c r="V20" s="76">
        <v>0</v>
      </c>
      <c r="W20" s="76">
        <v>26.43</v>
      </c>
      <c r="X20" s="76">
        <f t="shared" si="1"/>
        <v>7</v>
      </c>
      <c r="Y20" s="76">
        <f t="shared" si="0"/>
        <v>0</v>
      </c>
      <c r="Z20" s="76">
        <f t="shared" si="0"/>
        <v>0</v>
      </c>
      <c r="AA20" s="75"/>
      <c r="AB20" s="75"/>
      <c r="AC20" s="6"/>
      <c r="AD20" s="6"/>
      <c r="AE20" s="6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6"/>
      <c r="AT20" s="6"/>
      <c r="AU20" s="6"/>
    </row>
    <row r="21" spans="1:47" ht="21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75"/>
      <c r="AB21" s="75"/>
      <c r="AC21" s="6"/>
      <c r="AD21" s="6"/>
      <c r="AE21" s="6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6"/>
      <c r="AT21" s="6"/>
      <c r="AU21" s="6"/>
    </row>
    <row r="22" spans="1:47" ht="21" customHeight="1" x14ac:dyDescent="0.2">
      <c r="A22" s="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77" t="s">
        <v>28</v>
      </c>
      <c r="Y22" s="11"/>
      <c r="Z22" s="11"/>
      <c r="AA22" s="75"/>
      <c r="AB22" s="75"/>
      <c r="AC22" s="6"/>
      <c r="AD22" s="6"/>
      <c r="AE22" s="6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6"/>
      <c r="AT22" s="6"/>
      <c r="AU22" s="6"/>
    </row>
    <row r="23" spans="1:47" ht="23.25" customHeight="1" x14ac:dyDescent="0.2">
      <c r="A23" s="82" t="s">
        <v>1</v>
      </c>
      <c r="B23" s="82"/>
      <c r="C23" s="82"/>
      <c r="D23" s="82"/>
      <c r="E23" s="82"/>
      <c r="F23" s="82"/>
      <c r="G23" s="82" t="s">
        <v>29</v>
      </c>
      <c r="H23" s="82"/>
      <c r="I23" s="82" t="s">
        <v>30</v>
      </c>
      <c r="J23" s="82"/>
      <c r="K23" s="82"/>
      <c r="L23" s="82"/>
      <c r="M23" s="82"/>
      <c r="N23" s="82" t="s">
        <v>31</v>
      </c>
      <c r="O23" s="82"/>
      <c r="P23" s="82"/>
      <c r="Q23" s="82" t="s">
        <v>32</v>
      </c>
      <c r="R23" s="82"/>
      <c r="S23" s="82"/>
      <c r="T23" s="82" t="s">
        <v>33</v>
      </c>
      <c r="U23" s="82"/>
      <c r="V23" s="82"/>
      <c r="W23" s="82" t="s">
        <v>34</v>
      </c>
      <c r="X23" s="82"/>
      <c r="Y23" s="11"/>
      <c r="Z23" s="11"/>
      <c r="AC23" s="6"/>
      <c r="AD23" s="6"/>
      <c r="AE23" s="6"/>
      <c r="AG23" s="9"/>
      <c r="AS23" s="6"/>
      <c r="AT23" s="6"/>
      <c r="AU23" s="6"/>
    </row>
    <row r="24" spans="1:47" ht="21" customHeight="1" x14ac:dyDescent="0.2">
      <c r="A24" s="162" t="s">
        <v>35</v>
      </c>
      <c r="B24" s="162"/>
      <c r="C24" s="162" t="s">
        <v>36</v>
      </c>
      <c r="D24" s="162"/>
      <c r="E24" s="162"/>
      <c r="F24" s="162"/>
      <c r="G24" s="130">
        <v>1</v>
      </c>
      <c r="H24" s="132"/>
      <c r="I24" s="78">
        <v>1</v>
      </c>
      <c r="J24" s="90"/>
      <c r="K24" s="90"/>
      <c r="L24" s="90"/>
      <c r="M24" s="79"/>
      <c r="N24" s="78">
        <v>1</v>
      </c>
      <c r="O24" s="90"/>
      <c r="P24" s="79"/>
      <c r="Q24" s="78">
        <v>0</v>
      </c>
      <c r="R24" s="90"/>
      <c r="S24" s="90"/>
      <c r="T24" s="78">
        <v>0</v>
      </c>
      <c r="U24" s="90"/>
      <c r="V24" s="79"/>
      <c r="W24" s="130">
        <v>7</v>
      </c>
      <c r="X24" s="132"/>
      <c r="Y24" s="11"/>
      <c r="Z24" s="11"/>
      <c r="AA24" s="75"/>
      <c r="AB24" s="75"/>
      <c r="AC24" s="6"/>
      <c r="AD24" s="6"/>
      <c r="AE24" s="6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6"/>
      <c r="AT24" s="6"/>
      <c r="AU24" s="6"/>
    </row>
    <row r="25" spans="1:47" ht="21" customHeight="1" x14ac:dyDescent="0.2">
      <c r="A25" s="162"/>
      <c r="B25" s="162"/>
      <c r="C25" s="162" t="s">
        <v>37</v>
      </c>
      <c r="D25" s="162"/>
      <c r="E25" s="162"/>
      <c r="F25" s="162"/>
      <c r="G25" s="130">
        <v>0</v>
      </c>
      <c r="H25" s="132"/>
      <c r="I25" s="78">
        <v>1</v>
      </c>
      <c r="J25" s="90"/>
      <c r="K25" s="90"/>
      <c r="L25" s="90"/>
      <c r="M25" s="79"/>
      <c r="N25" s="78">
        <v>0</v>
      </c>
      <c r="O25" s="90"/>
      <c r="P25" s="79"/>
      <c r="Q25" s="78">
        <v>1</v>
      </c>
      <c r="R25" s="90"/>
      <c r="S25" s="90"/>
      <c r="T25" s="78">
        <v>0</v>
      </c>
      <c r="U25" s="90"/>
      <c r="V25" s="79"/>
      <c r="W25" s="130">
        <v>1</v>
      </c>
      <c r="X25" s="132"/>
      <c r="Y25" s="11"/>
      <c r="Z25" s="11"/>
      <c r="AA25" s="75"/>
      <c r="AB25" s="75"/>
      <c r="AC25" s="6"/>
      <c r="AD25" s="6"/>
      <c r="AE25" s="6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6"/>
      <c r="AT25" s="6"/>
      <c r="AU25" s="6"/>
    </row>
    <row r="26" spans="1:47" ht="21" customHeight="1" x14ac:dyDescent="0.2">
      <c r="A26" s="162"/>
      <c r="B26" s="162"/>
      <c r="C26" s="162" t="s">
        <v>38</v>
      </c>
      <c r="D26" s="162"/>
      <c r="E26" s="162"/>
      <c r="F26" s="162"/>
      <c r="G26" s="130">
        <v>1</v>
      </c>
      <c r="H26" s="132"/>
      <c r="I26" s="78">
        <v>1</v>
      </c>
      <c r="J26" s="90"/>
      <c r="K26" s="90"/>
      <c r="L26" s="90"/>
      <c r="M26" s="79"/>
      <c r="N26" s="78">
        <v>0</v>
      </c>
      <c r="O26" s="90"/>
      <c r="P26" s="79"/>
      <c r="Q26" s="78">
        <v>0</v>
      </c>
      <c r="R26" s="90"/>
      <c r="S26" s="90"/>
      <c r="T26" s="78">
        <v>0</v>
      </c>
      <c r="U26" s="90"/>
      <c r="V26" s="79"/>
      <c r="W26" s="130">
        <v>1</v>
      </c>
      <c r="X26" s="132"/>
      <c r="Y26" s="11"/>
      <c r="Z26" s="11"/>
      <c r="AA26" s="75"/>
      <c r="AB26" s="75"/>
      <c r="AC26" s="6"/>
      <c r="AD26" s="6"/>
      <c r="AE26" s="6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6"/>
      <c r="AT26" s="6"/>
      <c r="AU26" s="6"/>
    </row>
  </sheetData>
  <mergeCells count="68">
    <mergeCell ref="W1:Z1"/>
    <mergeCell ref="W26:X26"/>
    <mergeCell ref="C26:F26"/>
    <mergeCell ref="G26:H26"/>
    <mergeCell ref="I26:M26"/>
    <mergeCell ref="N26:P26"/>
    <mergeCell ref="Q26:S26"/>
    <mergeCell ref="T26:V26"/>
    <mergeCell ref="G25:H25"/>
    <mergeCell ref="I25:M25"/>
    <mergeCell ref="N25:P25"/>
    <mergeCell ref="Q25:S25"/>
    <mergeCell ref="T25:V25"/>
    <mergeCell ref="W25:X25"/>
    <mergeCell ref="W23:X23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T23:V23"/>
    <mergeCell ref="A24:B26"/>
    <mergeCell ref="C24:F24"/>
    <mergeCell ref="G24:H24"/>
    <mergeCell ref="I24:M24"/>
    <mergeCell ref="N24:P24"/>
    <mergeCell ref="A16:B18"/>
    <mergeCell ref="C16:F16"/>
    <mergeCell ref="C17:F17"/>
    <mergeCell ref="C18:F18"/>
    <mergeCell ref="A19:B20"/>
    <mergeCell ref="C19:F19"/>
    <mergeCell ref="C20:F20"/>
    <mergeCell ref="A12:B13"/>
    <mergeCell ref="C12:F12"/>
    <mergeCell ref="C13:F13"/>
    <mergeCell ref="A14:B15"/>
    <mergeCell ref="C14:F14"/>
    <mergeCell ref="C15:F15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</mergeCells>
  <phoneticPr fontId="4"/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300" verticalDpi="300" r:id="rId1"/>
  <headerFooter>
    <oddHeader>&amp;R&amp;12集計表２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16" sqref="A16:XFD16"/>
    </sheetView>
  </sheetViews>
  <sheetFormatPr defaultColWidth="9.36328125" defaultRowHeight="13" x14ac:dyDescent="0.2"/>
  <cols>
    <col min="1" max="6" width="8.26953125" style="12" customWidth="1"/>
    <col min="7" max="7" width="11.54296875" style="12" customWidth="1"/>
    <col min="8" max="10" width="6.08984375" style="12" customWidth="1"/>
    <col min="11" max="11" width="11.54296875" style="12" customWidth="1"/>
    <col min="12" max="14" width="5.54296875" style="12" customWidth="1"/>
    <col min="15" max="15" width="11.54296875" style="12" customWidth="1"/>
    <col min="16" max="18" width="5.54296875" style="12" customWidth="1"/>
    <col min="19" max="19" width="11.54296875" style="12" customWidth="1"/>
    <col min="20" max="22" width="5.54296875" style="12" customWidth="1"/>
    <col min="23" max="23" width="11.54296875" style="12" customWidth="1"/>
    <col min="24" max="26" width="5.54296875" style="12" customWidth="1"/>
    <col min="27" max="27" width="8.26953125" style="12" customWidth="1"/>
    <col min="28" max="16384" width="9.36328125" style="12"/>
  </cols>
  <sheetData>
    <row r="1" spans="1:47" ht="24" customHeight="1" x14ac:dyDescent="0.2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6" t="s">
        <v>85</v>
      </c>
      <c r="X1" s="127"/>
      <c r="Y1" s="127"/>
      <c r="Z1" s="127"/>
    </row>
    <row r="2" spans="1:47" ht="21" customHeight="1" x14ac:dyDescent="0.2">
      <c r="A2" s="91" t="s">
        <v>1</v>
      </c>
      <c r="B2" s="92"/>
      <c r="C2" s="92"/>
      <c r="D2" s="92"/>
      <c r="E2" s="92"/>
      <c r="F2" s="93"/>
      <c r="G2" s="78" t="s">
        <v>2</v>
      </c>
      <c r="H2" s="90"/>
      <c r="I2" s="90"/>
      <c r="J2" s="79"/>
      <c r="K2" s="78" t="s">
        <v>3</v>
      </c>
      <c r="L2" s="90"/>
      <c r="M2" s="90"/>
      <c r="N2" s="79"/>
      <c r="O2" s="78" t="s">
        <v>4</v>
      </c>
      <c r="P2" s="90"/>
      <c r="Q2" s="90"/>
      <c r="R2" s="79"/>
      <c r="S2" s="78" t="s">
        <v>5</v>
      </c>
      <c r="T2" s="90"/>
      <c r="U2" s="90"/>
      <c r="V2" s="79"/>
      <c r="W2" s="78" t="s">
        <v>6</v>
      </c>
      <c r="X2" s="90"/>
      <c r="Y2" s="90"/>
      <c r="Z2" s="79"/>
    </row>
    <row r="3" spans="1:47" ht="54" customHeight="1" x14ac:dyDescent="0.2">
      <c r="A3" s="94"/>
      <c r="B3" s="95"/>
      <c r="C3" s="95"/>
      <c r="D3" s="95"/>
      <c r="E3" s="95"/>
      <c r="F3" s="96"/>
      <c r="G3" s="97" t="s">
        <v>7</v>
      </c>
      <c r="H3" s="80" t="s">
        <v>8</v>
      </c>
      <c r="I3" s="81"/>
      <c r="J3" s="99"/>
      <c r="K3" s="97" t="s">
        <v>7</v>
      </c>
      <c r="L3" s="80" t="s">
        <v>8</v>
      </c>
      <c r="M3" s="81"/>
      <c r="N3" s="99"/>
      <c r="O3" s="97" t="s">
        <v>7</v>
      </c>
      <c r="P3" s="80" t="s">
        <v>8</v>
      </c>
      <c r="Q3" s="81"/>
      <c r="R3" s="99"/>
      <c r="S3" s="97" t="s">
        <v>7</v>
      </c>
      <c r="T3" s="80" t="s">
        <v>8</v>
      </c>
      <c r="U3" s="81"/>
      <c r="V3" s="99"/>
      <c r="W3" s="97" t="s">
        <v>7</v>
      </c>
      <c r="X3" s="80" t="s">
        <v>8</v>
      </c>
      <c r="Y3" s="81"/>
      <c r="Z3" s="99"/>
      <c r="AA3" s="4"/>
      <c r="AB3" s="5"/>
      <c r="AC3" s="6"/>
      <c r="AD3" s="6"/>
      <c r="AE3" s="6"/>
      <c r="AG3" s="4"/>
      <c r="AH3" s="5"/>
      <c r="AI3" s="4"/>
      <c r="AJ3" s="5"/>
      <c r="AK3" s="4"/>
      <c r="AL3" s="5"/>
      <c r="AM3" s="4"/>
      <c r="AN3" s="5"/>
      <c r="AO3" s="4"/>
      <c r="AP3" s="5"/>
      <c r="AQ3" s="4"/>
      <c r="AR3" s="5"/>
      <c r="AS3" s="6"/>
      <c r="AT3" s="6"/>
      <c r="AU3" s="6"/>
    </row>
    <row r="4" spans="1:47" ht="21" customHeight="1" x14ac:dyDescent="0.2">
      <c r="A4" s="130"/>
      <c r="B4" s="131"/>
      <c r="C4" s="131"/>
      <c r="D4" s="131"/>
      <c r="E4" s="131"/>
      <c r="F4" s="132"/>
      <c r="G4" s="128"/>
      <c r="H4" s="60">
        <v>0</v>
      </c>
      <c r="I4" s="60">
        <v>1</v>
      </c>
      <c r="J4" s="60">
        <v>2</v>
      </c>
      <c r="K4" s="128"/>
      <c r="L4" s="60">
        <v>0</v>
      </c>
      <c r="M4" s="60">
        <v>1</v>
      </c>
      <c r="N4" s="60">
        <v>2</v>
      </c>
      <c r="O4" s="128"/>
      <c r="P4" s="60">
        <v>0</v>
      </c>
      <c r="Q4" s="60">
        <v>1</v>
      </c>
      <c r="R4" s="60">
        <v>2</v>
      </c>
      <c r="S4" s="128"/>
      <c r="T4" s="60">
        <v>0</v>
      </c>
      <c r="U4" s="60">
        <v>1</v>
      </c>
      <c r="V4" s="60">
        <v>2</v>
      </c>
      <c r="W4" s="128"/>
      <c r="X4" s="60">
        <v>0</v>
      </c>
      <c r="Y4" s="60">
        <v>1</v>
      </c>
      <c r="Z4" s="60">
        <v>2</v>
      </c>
      <c r="AA4" s="4"/>
      <c r="AB4" s="5"/>
      <c r="AC4" s="6"/>
      <c r="AD4" s="6"/>
      <c r="AE4" s="6"/>
      <c r="AG4" s="4"/>
      <c r="AH4" s="5"/>
      <c r="AI4" s="4"/>
      <c r="AJ4" s="5"/>
      <c r="AK4" s="4"/>
      <c r="AL4" s="5"/>
      <c r="AM4" s="4"/>
      <c r="AN4" s="5"/>
      <c r="AO4" s="4"/>
      <c r="AP4" s="5"/>
      <c r="AQ4" s="4"/>
      <c r="AR4" s="5"/>
      <c r="AS4" s="6"/>
      <c r="AT4" s="6"/>
      <c r="AU4" s="6"/>
    </row>
    <row r="5" spans="1:47" ht="21" customHeight="1" x14ac:dyDescent="0.2">
      <c r="A5" s="89" t="s">
        <v>9</v>
      </c>
      <c r="B5" s="89"/>
      <c r="C5" s="89" t="s">
        <v>10</v>
      </c>
      <c r="D5" s="89"/>
      <c r="E5" s="89"/>
      <c r="F5" s="89"/>
      <c r="G5" s="10">
        <v>28</v>
      </c>
      <c r="H5" s="59">
        <v>1</v>
      </c>
      <c r="I5" s="59">
        <v>0</v>
      </c>
      <c r="J5" s="59">
        <v>0</v>
      </c>
      <c r="K5" s="10">
        <v>0</v>
      </c>
      <c r="L5" s="59">
        <v>1</v>
      </c>
      <c r="M5" s="59">
        <v>0</v>
      </c>
      <c r="N5" s="59">
        <v>0</v>
      </c>
      <c r="O5" s="10">
        <v>0</v>
      </c>
      <c r="P5" s="59">
        <v>0</v>
      </c>
      <c r="Q5" s="59">
        <v>0</v>
      </c>
      <c r="R5" s="59">
        <v>0</v>
      </c>
      <c r="S5" s="10">
        <v>0</v>
      </c>
      <c r="T5" s="59">
        <v>0</v>
      </c>
      <c r="U5" s="59">
        <v>0</v>
      </c>
      <c r="V5" s="59">
        <v>0</v>
      </c>
      <c r="W5" s="10">
        <v>28</v>
      </c>
      <c r="X5" s="59">
        <f>SUM(H5,L5,P5,T5)</f>
        <v>2</v>
      </c>
      <c r="Y5" s="59">
        <f t="shared" ref="Y5:Z20" si="0">SUM(I5,M5,Q5,U5)</f>
        <v>0</v>
      </c>
      <c r="Z5" s="59">
        <f t="shared" si="0"/>
        <v>0</v>
      </c>
      <c r="AA5" s="5"/>
      <c r="AB5" s="5"/>
      <c r="AC5" s="6"/>
      <c r="AD5" s="6"/>
      <c r="AE5" s="6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  <c r="AT5" s="6"/>
      <c r="AU5" s="6"/>
    </row>
    <row r="6" spans="1:47" ht="21" customHeight="1" x14ac:dyDescent="0.2">
      <c r="A6" s="89"/>
      <c r="B6" s="89"/>
      <c r="C6" s="89" t="s">
        <v>11</v>
      </c>
      <c r="D6" s="89"/>
      <c r="E6" s="89"/>
      <c r="F6" s="89"/>
      <c r="G6" s="10">
        <v>28</v>
      </c>
      <c r="H6" s="59">
        <v>1</v>
      </c>
      <c r="I6" s="59">
        <v>0</v>
      </c>
      <c r="J6" s="59">
        <v>0</v>
      </c>
      <c r="K6" s="10">
        <v>26.83</v>
      </c>
      <c r="L6" s="59">
        <v>1</v>
      </c>
      <c r="M6" s="59">
        <v>0</v>
      </c>
      <c r="N6" s="59">
        <v>0</v>
      </c>
      <c r="O6" s="10">
        <v>23.89</v>
      </c>
      <c r="P6" s="59">
        <v>2</v>
      </c>
      <c r="Q6" s="59">
        <v>6</v>
      </c>
      <c r="R6" s="59">
        <v>0</v>
      </c>
      <c r="S6" s="10">
        <v>26.38</v>
      </c>
      <c r="T6" s="59">
        <v>5</v>
      </c>
      <c r="U6" s="59">
        <v>3</v>
      </c>
      <c r="V6" s="59">
        <v>0</v>
      </c>
      <c r="W6" s="10">
        <v>25.65</v>
      </c>
      <c r="X6" s="59">
        <f t="shared" ref="X6:X20" si="1">SUM(H6,L6,P6,T6)</f>
        <v>9</v>
      </c>
      <c r="Y6" s="59">
        <f t="shared" si="0"/>
        <v>9</v>
      </c>
      <c r="Z6" s="59">
        <f t="shared" si="0"/>
        <v>0</v>
      </c>
      <c r="AA6" s="5"/>
      <c r="AB6" s="5"/>
      <c r="AC6" s="6"/>
      <c r="AD6" s="6"/>
      <c r="AE6" s="6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6"/>
      <c r="AU6" s="6"/>
    </row>
    <row r="7" spans="1:47" ht="21" customHeight="1" x14ac:dyDescent="0.2">
      <c r="A7" s="89"/>
      <c r="B7" s="89"/>
      <c r="C7" s="89" t="s">
        <v>12</v>
      </c>
      <c r="D7" s="89"/>
      <c r="E7" s="89"/>
      <c r="F7" s="89"/>
      <c r="G7" s="10">
        <v>29.14</v>
      </c>
      <c r="H7" s="59">
        <v>6</v>
      </c>
      <c r="I7" s="59">
        <v>1</v>
      </c>
      <c r="J7" s="59">
        <v>0</v>
      </c>
      <c r="K7" s="10">
        <v>25</v>
      </c>
      <c r="L7" s="59">
        <v>6</v>
      </c>
      <c r="M7" s="59">
        <v>1</v>
      </c>
      <c r="N7" s="59">
        <v>0</v>
      </c>
      <c r="O7" s="10">
        <v>25.33</v>
      </c>
      <c r="P7" s="59">
        <v>7</v>
      </c>
      <c r="Q7" s="59">
        <v>5</v>
      </c>
      <c r="R7" s="59">
        <v>0</v>
      </c>
      <c r="S7" s="10">
        <v>25.71</v>
      </c>
      <c r="T7" s="59">
        <v>14</v>
      </c>
      <c r="U7" s="59">
        <v>4</v>
      </c>
      <c r="V7" s="59">
        <v>2</v>
      </c>
      <c r="W7" s="10">
        <v>26.02</v>
      </c>
      <c r="X7" s="59">
        <f t="shared" si="1"/>
        <v>33</v>
      </c>
      <c r="Y7" s="59">
        <f t="shared" si="0"/>
        <v>11</v>
      </c>
      <c r="Z7" s="59">
        <f t="shared" si="0"/>
        <v>2</v>
      </c>
      <c r="AA7" s="5"/>
      <c r="AB7" s="5"/>
      <c r="AC7" s="6"/>
      <c r="AD7" s="6"/>
      <c r="AE7" s="6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  <c r="AT7" s="6"/>
      <c r="AU7" s="6"/>
    </row>
    <row r="8" spans="1:47" ht="21" customHeight="1" x14ac:dyDescent="0.2">
      <c r="A8" s="89"/>
      <c r="B8" s="89"/>
      <c r="C8" s="89" t="s">
        <v>13</v>
      </c>
      <c r="D8" s="89"/>
      <c r="E8" s="89"/>
      <c r="F8" s="89"/>
      <c r="G8" s="10">
        <v>28</v>
      </c>
      <c r="H8" s="59">
        <v>1</v>
      </c>
      <c r="I8" s="59">
        <v>0</v>
      </c>
      <c r="J8" s="59">
        <v>0</v>
      </c>
      <c r="K8" s="10">
        <v>28.6</v>
      </c>
      <c r="L8" s="59">
        <v>1</v>
      </c>
      <c r="M8" s="59">
        <v>0</v>
      </c>
      <c r="N8" s="59">
        <v>0</v>
      </c>
      <c r="O8" s="10">
        <v>27.75</v>
      </c>
      <c r="P8" s="59">
        <v>2</v>
      </c>
      <c r="Q8" s="59">
        <v>2</v>
      </c>
      <c r="R8" s="59">
        <v>0</v>
      </c>
      <c r="S8" s="10">
        <v>22.83</v>
      </c>
      <c r="T8" s="59">
        <v>7</v>
      </c>
      <c r="U8" s="59">
        <v>5</v>
      </c>
      <c r="V8" s="59">
        <v>0</v>
      </c>
      <c r="W8" s="10">
        <v>25.27</v>
      </c>
      <c r="X8" s="59">
        <f t="shared" si="1"/>
        <v>11</v>
      </c>
      <c r="Y8" s="59">
        <f t="shared" si="0"/>
        <v>7</v>
      </c>
      <c r="Z8" s="59">
        <f t="shared" si="0"/>
        <v>0</v>
      </c>
      <c r="AA8" s="5"/>
      <c r="AB8" s="5"/>
      <c r="AC8" s="6"/>
      <c r="AD8" s="6"/>
      <c r="AE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6"/>
      <c r="AU8" s="6"/>
    </row>
    <row r="9" spans="1:47" ht="21" customHeight="1" x14ac:dyDescent="0.2">
      <c r="A9" s="129" t="s">
        <v>14</v>
      </c>
      <c r="B9" s="129"/>
      <c r="C9" s="89" t="s">
        <v>15</v>
      </c>
      <c r="D9" s="89"/>
      <c r="E9" s="89"/>
      <c r="F9" s="89"/>
      <c r="G9" s="10">
        <v>29.67</v>
      </c>
      <c r="H9" s="59">
        <v>3</v>
      </c>
      <c r="I9" s="59">
        <v>0</v>
      </c>
      <c r="J9" s="59">
        <v>0</v>
      </c>
      <c r="K9" s="10">
        <v>27.67</v>
      </c>
      <c r="L9" s="59">
        <v>3</v>
      </c>
      <c r="M9" s="59">
        <v>0</v>
      </c>
      <c r="N9" s="59">
        <v>0</v>
      </c>
      <c r="O9" s="10">
        <v>28.5</v>
      </c>
      <c r="P9" s="59">
        <v>2</v>
      </c>
      <c r="Q9" s="59">
        <v>2</v>
      </c>
      <c r="R9" s="59">
        <v>0</v>
      </c>
      <c r="S9" s="10">
        <v>23.12</v>
      </c>
      <c r="T9" s="59">
        <v>12</v>
      </c>
      <c r="U9" s="59">
        <v>3</v>
      </c>
      <c r="V9" s="59">
        <v>2</v>
      </c>
      <c r="W9" s="10">
        <v>25.15</v>
      </c>
      <c r="X9" s="59">
        <f t="shared" si="1"/>
        <v>20</v>
      </c>
      <c r="Y9" s="59">
        <f t="shared" si="0"/>
        <v>5</v>
      </c>
      <c r="Z9" s="59">
        <f t="shared" si="0"/>
        <v>2</v>
      </c>
      <c r="AA9" s="5"/>
      <c r="AB9" s="5"/>
      <c r="AC9" s="6"/>
      <c r="AD9" s="6"/>
      <c r="AE9" s="6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T9" s="6"/>
      <c r="AU9" s="6"/>
    </row>
    <row r="10" spans="1:47" ht="21" customHeight="1" x14ac:dyDescent="0.2">
      <c r="A10" s="129"/>
      <c r="B10" s="129"/>
      <c r="C10" s="89" t="s">
        <v>16</v>
      </c>
      <c r="D10" s="89"/>
      <c r="E10" s="89"/>
      <c r="F10" s="89"/>
      <c r="G10" s="10">
        <v>28.75</v>
      </c>
      <c r="H10" s="59">
        <v>4</v>
      </c>
      <c r="I10" s="59">
        <v>0</v>
      </c>
      <c r="J10" s="59">
        <v>0</v>
      </c>
      <c r="K10" s="10">
        <v>26</v>
      </c>
      <c r="L10" s="59">
        <v>4</v>
      </c>
      <c r="M10" s="59">
        <v>0</v>
      </c>
      <c r="N10" s="59">
        <v>0</v>
      </c>
      <c r="O10" s="10">
        <v>25.75</v>
      </c>
      <c r="P10" s="59">
        <v>6</v>
      </c>
      <c r="Q10" s="59">
        <v>6</v>
      </c>
      <c r="R10" s="59">
        <v>0</v>
      </c>
      <c r="S10" s="10">
        <v>25.42</v>
      </c>
      <c r="T10" s="59">
        <v>9</v>
      </c>
      <c r="U10" s="59">
        <v>3</v>
      </c>
      <c r="V10" s="59">
        <v>0</v>
      </c>
      <c r="W10" s="10">
        <v>25.9726</v>
      </c>
      <c r="X10" s="59">
        <f t="shared" si="1"/>
        <v>23</v>
      </c>
      <c r="Y10" s="59">
        <f t="shared" si="0"/>
        <v>9</v>
      </c>
      <c r="Z10" s="59">
        <f t="shared" si="0"/>
        <v>0</v>
      </c>
      <c r="AA10" s="5"/>
      <c r="AB10" s="5"/>
      <c r="AC10" s="6"/>
      <c r="AD10" s="6"/>
      <c r="AE10" s="6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/>
      <c r="AT10" s="6"/>
      <c r="AU10" s="6"/>
    </row>
    <row r="11" spans="1:47" ht="21" customHeight="1" x14ac:dyDescent="0.2">
      <c r="A11" s="129"/>
      <c r="B11" s="129"/>
      <c r="C11" s="89" t="s">
        <v>17</v>
      </c>
      <c r="D11" s="89"/>
      <c r="E11" s="89"/>
      <c r="F11" s="89"/>
      <c r="G11" s="10">
        <v>28</v>
      </c>
      <c r="H11" s="59">
        <v>2</v>
      </c>
      <c r="I11" s="59">
        <v>1</v>
      </c>
      <c r="J11" s="59">
        <v>0</v>
      </c>
      <c r="K11" s="10">
        <v>26.89</v>
      </c>
      <c r="L11" s="59">
        <v>6</v>
      </c>
      <c r="M11" s="59">
        <v>3</v>
      </c>
      <c r="N11" s="59">
        <v>0</v>
      </c>
      <c r="O11" s="10">
        <v>23</v>
      </c>
      <c r="P11" s="59">
        <v>3</v>
      </c>
      <c r="Q11" s="59">
        <v>5</v>
      </c>
      <c r="R11" s="59">
        <v>0</v>
      </c>
      <c r="S11" s="10">
        <v>27.25</v>
      </c>
      <c r="T11" s="59">
        <v>5</v>
      </c>
      <c r="U11" s="59">
        <v>6</v>
      </c>
      <c r="V11" s="59">
        <v>0</v>
      </c>
      <c r="W11" s="10">
        <v>26.06</v>
      </c>
      <c r="X11" s="59">
        <f t="shared" si="1"/>
        <v>16</v>
      </c>
      <c r="Y11" s="59">
        <f t="shared" si="0"/>
        <v>15</v>
      </c>
      <c r="Z11" s="59">
        <f t="shared" si="0"/>
        <v>0</v>
      </c>
      <c r="AA11" s="5"/>
      <c r="AB11" s="5"/>
      <c r="AC11" s="6"/>
      <c r="AD11" s="6"/>
      <c r="AE11" s="6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6"/>
      <c r="AT11" s="6"/>
      <c r="AU11" s="6"/>
    </row>
    <row r="12" spans="1:47" ht="21" customHeight="1" x14ac:dyDescent="0.2">
      <c r="A12" s="89" t="s">
        <v>18</v>
      </c>
      <c r="B12" s="89"/>
      <c r="C12" s="89" t="s">
        <v>139</v>
      </c>
      <c r="D12" s="89"/>
      <c r="E12" s="89"/>
      <c r="F12" s="89"/>
      <c r="G12" s="10">
        <v>28.86</v>
      </c>
      <c r="H12" s="59">
        <v>6</v>
      </c>
      <c r="I12" s="59">
        <v>1</v>
      </c>
      <c r="J12" s="59">
        <v>0</v>
      </c>
      <c r="K12" s="10">
        <v>26.91</v>
      </c>
      <c r="L12" s="59">
        <v>9</v>
      </c>
      <c r="M12" s="59">
        <v>2</v>
      </c>
      <c r="N12" s="59">
        <v>0</v>
      </c>
      <c r="O12" s="10">
        <v>25.36</v>
      </c>
      <c r="P12" s="59">
        <v>8</v>
      </c>
      <c r="Q12" s="59">
        <v>6</v>
      </c>
      <c r="R12" s="59">
        <v>0</v>
      </c>
      <c r="S12" s="10">
        <v>24.44</v>
      </c>
      <c r="T12" s="59">
        <v>17</v>
      </c>
      <c r="U12" s="59">
        <v>8</v>
      </c>
      <c r="V12" s="59">
        <v>1</v>
      </c>
      <c r="W12" s="10">
        <v>25.63</v>
      </c>
      <c r="X12" s="59">
        <f t="shared" si="1"/>
        <v>40</v>
      </c>
      <c r="Y12" s="59">
        <f t="shared" si="0"/>
        <v>17</v>
      </c>
      <c r="Z12" s="59">
        <f t="shared" si="0"/>
        <v>1</v>
      </c>
      <c r="AA12" s="5"/>
      <c r="AB12" s="5"/>
      <c r="AC12" s="6"/>
      <c r="AD12" s="6"/>
      <c r="AE12" s="6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"/>
      <c r="AT12" s="6"/>
      <c r="AU12" s="6"/>
    </row>
    <row r="13" spans="1:47" ht="21" customHeight="1" x14ac:dyDescent="0.2">
      <c r="A13" s="89"/>
      <c r="B13" s="89"/>
      <c r="C13" s="89" t="s">
        <v>20</v>
      </c>
      <c r="D13" s="89"/>
      <c r="E13" s="89"/>
      <c r="F13" s="89"/>
      <c r="G13" s="10">
        <v>28.67</v>
      </c>
      <c r="H13" s="59">
        <v>3</v>
      </c>
      <c r="I13" s="59">
        <v>0</v>
      </c>
      <c r="J13" s="59">
        <v>0</v>
      </c>
      <c r="K13" s="10">
        <v>26.6</v>
      </c>
      <c r="L13" s="59">
        <v>4</v>
      </c>
      <c r="M13" s="59">
        <v>1</v>
      </c>
      <c r="N13" s="59">
        <v>0</v>
      </c>
      <c r="O13" s="10">
        <v>25</v>
      </c>
      <c r="P13" s="59">
        <v>3</v>
      </c>
      <c r="Q13" s="59">
        <v>7</v>
      </c>
      <c r="R13" s="59">
        <v>0</v>
      </c>
      <c r="S13" s="10">
        <v>26.07</v>
      </c>
      <c r="T13" s="59">
        <v>9</v>
      </c>
      <c r="U13" s="59">
        <v>4</v>
      </c>
      <c r="V13" s="59">
        <v>1</v>
      </c>
      <c r="W13" s="10">
        <v>26</v>
      </c>
      <c r="X13" s="59">
        <f t="shared" si="1"/>
        <v>19</v>
      </c>
      <c r="Y13" s="59">
        <f t="shared" si="0"/>
        <v>12</v>
      </c>
      <c r="Z13" s="59">
        <f t="shared" si="0"/>
        <v>1</v>
      </c>
      <c r="AA13" s="5"/>
      <c r="AB13" s="5"/>
      <c r="AC13" s="6"/>
      <c r="AD13" s="6"/>
      <c r="AE13" s="6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6"/>
      <c r="AT13" s="6"/>
      <c r="AU13" s="6"/>
    </row>
    <row r="14" spans="1:47" ht="21" customHeight="1" x14ac:dyDescent="0.2">
      <c r="A14" s="89" t="s">
        <v>21</v>
      </c>
      <c r="B14" s="89"/>
      <c r="C14" s="89" t="s">
        <v>139</v>
      </c>
      <c r="D14" s="89"/>
      <c r="E14" s="89"/>
      <c r="F14" s="89"/>
      <c r="G14" s="10">
        <v>29.33</v>
      </c>
      <c r="H14" s="59">
        <v>3</v>
      </c>
      <c r="I14" s="59">
        <v>0</v>
      </c>
      <c r="J14" s="59">
        <v>0</v>
      </c>
      <c r="K14" s="10">
        <v>27.83</v>
      </c>
      <c r="L14" s="59">
        <v>4</v>
      </c>
      <c r="M14" s="59">
        <v>2</v>
      </c>
      <c r="N14" s="59">
        <v>0</v>
      </c>
      <c r="O14" s="10">
        <v>25.7</v>
      </c>
      <c r="P14" s="59">
        <v>6</v>
      </c>
      <c r="Q14" s="59">
        <v>4</v>
      </c>
      <c r="R14" s="59">
        <v>0</v>
      </c>
      <c r="S14" s="10">
        <v>23.3</v>
      </c>
      <c r="T14" s="59">
        <v>12</v>
      </c>
      <c r="U14" s="59">
        <v>6</v>
      </c>
      <c r="V14" s="59">
        <v>1</v>
      </c>
      <c r="W14" s="10">
        <v>25.03</v>
      </c>
      <c r="X14" s="59">
        <f t="shared" si="1"/>
        <v>25</v>
      </c>
      <c r="Y14" s="59">
        <f t="shared" si="0"/>
        <v>12</v>
      </c>
      <c r="Z14" s="59">
        <f t="shared" si="0"/>
        <v>1</v>
      </c>
      <c r="AA14" s="5"/>
      <c r="AB14" s="5"/>
      <c r="AC14" s="6"/>
      <c r="AD14" s="6"/>
      <c r="AE14" s="6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/>
      <c r="AT14" s="6"/>
      <c r="AU14" s="6"/>
    </row>
    <row r="15" spans="1:47" ht="21" customHeight="1" x14ac:dyDescent="0.2">
      <c r="A15" s="89"/>
      <c r="B15" s="89"/>
      <c r="C15" s="89" t="s">
        <v>99</v>
      </c>
      <c r="D15" s="89"/>
      <c r="E15" s="89"/>
      <c r="F15" s="89"/>
      <c r="G15" s="10">
        <v>28.57</v>
      </c>
      <c r="H15" s="59">
        <v>6</v>
      </c>
      <c r="I15" s="59">
        <v>1</v>
      </c>
      <c r="J15" s="59">
        <v>0</v>
      </c>
      <c r="K15" s="10">
        <v>26.2</v>
      </c>
      <c r="L15" s="59">
        <v>9</v>
      </c>
      <c r="M15" s="59">
        <v>1</v>
      </c>
      <c r="N15" s="59">
        <v>0</v>
      </c>
      <c r="O15" s="10">
        <v>24.87</v>
      </c>
      <c r="P15" s="59">
        <v>5</v>
      </c>
      <c r="Q15" s="59">
        <v>9</v>
      </c>
      <c r="R15" s="59">
        <v>0</v>
      </c>
      <c r="S15" s="10">
        <v>26.62</v>
      </c>
      <c r="T15" s="59">
        <v>14</v>
      </c>
      <c r="U15" s="59">
        <v>6</v>
      </c>
      <c r="V15" s="59">
        <v>1</v>
      </c>
      <c r="W15" s="10">
        <v>26.31</v>
      </c>
      <c r="X15" s="59">
        <f t="shared" si="1"/>
        <v>34</v>
      </c>
      <c r="Y15" s="59">
        <f t="shared" si="0"/>
        <v>17</v>
      </c>
      <c r="Z15" s="59">
        <f t="shared" si="0"/>
        <v>1</v>
      </c>
      <c r="AA15" s="5"/>
      <c r="AB15" s="5"/>
      <c r="AC15" s="6"/>
      <c r="AD15" s="6"/>
      <c r="AE15" s="6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"/>
      <c r="AT15" s="6"/>
      <c r="AU15" s="6"/>
    </row>
    <row r="16" spans="1:47" ht="21" customHeight="1" x14ac:dyDescent="0.2">
      <c r="A16" s="89" t="s">
        <v>22</v>
      </c>
      <c r="B16" s="89"/>
      <c r="C16" s="89" t="s">
        <v>23</v>
      </c>
      <c r="D16" s="89"/>
      <c r="E16" s="89"/>
      <c r="F16" s="89"/>
      <c r="G16" s="10">
        <v>0</v>
      </c>
      <c r="H16" s="59">
        <v>0</v>
      </c>
      <c r="I16" s="59">
        <v>0</v>
      </c>
      <c r="J16" s="59">
        <v>0</v>
      </c>
      <c r="K16" s="10">
        <v>26</v>
      </c>
      <c r="L16" s="59">
        <v>1</v>
      </c>
      <c r="M16" s="59">
        <v>1</v>
      </c>
      <c r="N16" s="59">
        <v>0</v>
      </c>
      <c r="O16" s="10">
        <v>22.67</v>
      </c>
      <c r="P16" s="59">
        <v>0</v>
      </c>
      <c r="Q16" s="59">
        <v>2</v>
      </c>
      <c r="R16" s="59">
        <v>0</v>
      </c>
      <c r="S16" s="10">
        <v>24.25</v>
      </c>
      <c r="T16" s="59">
        <v>3</v>
      </c>
      <c r="U16" s="59">
        <v>1</v>
      </c>
      <c r="V16" s="59">
        <v>0</v>
      </c>
      <c r="W16" s="10">
        <v>24.11</v>
      </c>
      <c r="X16" s="59">
        <f t="shared" si="1"/>
        <v>4</v>
      </c>
      <c r="Y16" s="59">
        <f t="shared" si="0"/>
        <v>4</v>
      </c>
      <c r="Z16" s="59">
        <f t="shared" si="0"/>
        <v>0</v>
      </c>
      <c r="AA16" s="5"/>
      <c r="AB16" s="5"/>
      <c r="AC16" s="6"/>
      <c r="AD16" s="6"/>
      <c r="AE16" s="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6"/>
      <c r="AT16" s="6"/>
      <c r="AU16" s="6"/>
    </row>
    <row r="17" spans="1:47" ht="21" customHeight="1" x14ac:dyDescent="0.2">
      <c r="A17" s="89"/>
      <c r="B17" s="89"/>
      <c r="C17" s="89" t="s">
        <v>24</v>
      </c>
      <c r="D17" s="89"/>
      <c r="E17" s="89"/>
      <c r="F17" s="89"/>
      <c r="G17" s="10">
        <v>28</v>
      </c>
      <c r="H17" s="59">
        <v>0</v>
      </c>
      <c r="I17" s="59">
        <v>1</v>
      </c>
      <c r="J17" s="59">
        <v>0</v>
      </c>
      <c r="K17" s="10">
        <v>27.38</v>
      </c>
      <c r="L17" s="59">
        <v>7</v>
      </c>
      <c r="M17" s="59">
        <v>1</v>
      </c>
      <c r="N17" s="59">
        <v>0</v>
      </c>
      <c r="O17" s="10">
        <v>27.2</v>
      </c>
      <c r="P17" s="59">
        <v>1</v>
      </c>
      <c r="Q17" s="59">
        <v>4</v>
      </c>
      <c r="R17" s="59">
        <v>0</v>
      </c>
      <c r="S17" s="10">
        <v>25.29</v>
      </c>
      <c r="T17" s="59">
        <v>8</v>
      </c>
      <c r="U17" s="59">
        <v>4</v>
      </c>
      <c r="V17" s="59">
        <v>1</v>
      </c>
      <c r="W17" s="10">
        <v>26.35</v>
      </c>
      <c r="X17" s="59">
        <f t="shared" si="1"/>
        <v>16</v>
      </c>
      <c r="Y17" s="59">
        <f t="shared" si="0"/>
        <v>10</v>
      </c>
      <c r="Z17" s="59">
        <f t="shared" si="0"/>
        <v>1</v>
      </c>
      <c r="AA17" s="5"/>
      <c r="AB17" s="5"/>
      <c r="AC17" s="6"/>
      <c r="AD17" s="6"/>
      <c r="AE17" s="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6"/>
      <c r="AT17" s="6"/>
      <c r="AU17" s="6"/>
    </row>
    <row r="18" spans="1:47" ht="21" customHeight="1" x14ac:dyDescent="0.2">
      <c r="A18" s="89"/>
      <c r="B18" s="89"/>
      <c r="C18" s="89" t="s">
        <v>25</v>
      </c>
      <c r="D18" s="89"/>
      <c r="E18" s="89"/>
      <c r="F18" s="89"/>
      <c r="G18" s="10">
        <v>28.89</v>
      </c>
      <c r="H18" s="59">
        <v>9</v>
      </c>
      <c r="I18" s="59">
        <v>0</v>
      </c>
      <c r="J18" s="59">
        <v>0</v>
      </c>
      <c r="K18" s="10">
        <v>26.33</v>
      </c>
      <c r="L18" s="59">
        <v>5</v>
      </c>
      <c r="M18" s="59">
        <v>1</v>
      </c>
      <c r="N18" s="59">
        <v>0</v>
      </c>
      <c r="O18" s="10">
        <v>25.06</v>
      </c>
      <c r="P18" s="59">
        <v>10</v>
      </c>
      <c r="Q18" s="59">
        <v>7</v>
      </c>
      <c r="R18" s="59">
        <v>0</v>
      </c>
      <c r="S18" s="10">
        <v>24.96</v>
      </c>
      <c r="T18" s="59">
        <v>15</v>
      </c>
      <c r="U18" s="59">
        <v>7</v>
      </c>
      <c r="V18" s="59">
        <v>1</v>
      </c>
      <c r="W18" s="10">
        <v>25.76</v>
      </c>
      <c r="X18" s="59">
        <f t="shared" si="1"/>
        <v>39</v>
      </c>
      <c r="Y18" s="59">
        <f t="shared" si="0"/>
        <v>15</v>
      </c>
      <c r="Z18" s="59">
        <f t="shared" si="0"/>
        <v>1</v>
      </c>
      <c r="AA18" s="5"/>
      <c r="AB18" s="5"/>
      <c r="AC18" s="6"/>
      <c r="AD18" s="6"/>
      <c r="AE18" s="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  <c r="AT18" s="6"/>
      <c r="AU18" s="6"/>
    </row>
    <row r="19" spans="1:47" ht="21" customHeight="1" x14ac:dyDescent="0.2">
      <c r="A19" s="89" t="s">
        <v>88</v>
      </c>
      <c r="B19" s="89"/>
      <c r="C19" s="89" t="s">
        <v>86</v>
      </c>
      <c r="D19" s="89"/>
      <c r="E19" s="89"/>
      <c r="F19" s="89"/>
      <c r="G19" s="10">
        <v>29</v>
      </c>
      <c r="H19" s="59">
        <v>7</v>
      </c>
      <c r="I19" s="59">
        <v>1</v>
      </c>
      <c r="J19" s="59">
        <v>0</v>
      </c>
      <c r="K19" s="10">
        <v>26.83</v>
      </c>
      <c r="L19" s="59">
        <v>9</v>
      </c>
      <c r="M19" s="59">
        <v>3</v>
      </c>
      <c r="N19" s="59">
        <v>0</v>
      </c>
      <c r="O19" s="10">
        <v>25.5</v>
      </c>
      <c r="P19" s="59">
        <v>11</v>
      </c>
      <c r="Q19" s="59">
        <v>11</v>
      </c>
      <c r="R19" s="59">
        <v>0</v>
      </c>
      <c r="S19" s="10">
        <v>24.44</v>
      </c>
      <c r="T19" s="59">
        <v>19</v>
      </c>
      <c r="U19" s="59">
        <v>12</v>
      </c>
      <c r="V19" s="59">
        <v>2</v>
      </c>
      <c r="W19" s="10">
        <v>25.58</v>
      </c>
      <c r="X19" s="59">
        <f t="shared" si="1"/>
        <v>46</v>
      </c>
      <c r="Y19" s="59">
        <f t="shared" si="0"/>
        <v>27</v>
      </c>
      <c r="Z19" s="59">
        <f t="shared" si="0"/>
        <v>2</v>
      </c>
      <c r="AA19" s="5"/>
      <c r="AB19" s="5"/>
      <c r="AC19" s="6"/>
      <c r="AD19" s="6"/>
      <c r="AE19" s="6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  <c r="AT19" s="6"/>
      <c r="AU19" s="6"/>
    </row>
    <row r="20" spans="1:47" ht="21" customHeight="1" x14ac:dyDescent="0.2">
      <c r="A20" s="89"/>
      <c r="B20" s="89"/>
      <c r="C20" s="89" t="s">
        <v>99</v>
      </c>
      <c r="D20" s="89"/>
      <c r="E20" s="89"/>
      <c r="F20" s="89"/>
      <c r="G20" s="10">
        <v>28</v>
      </c>
      <c r="H20" s="59">
        <v>2</v>
      </c>
      <c r="I20" s="59">
        <v>0</v>
      </c>
      <c r="J20" s="59">
        <v>0</v>
      </c>
      <c r="K20" s="10">
        <v>26.75</v>
      </c>
      <c r="L20" s="59">
        <v>4</v>
      </c>
      <c r="M20" s="59">
        <v>0</v>
      </c>
      <c r="N20" s="59">
        <v>0</v>
      </c>
      <c r="O20" s="10">
        <v>23</v>
      </c>
      <c r="P20" s="59">
        <v>0</v>
      </c>
      <c r="Q20" s="59">
        <v>2</v>
      </c>
      <c r="R20" s="59">
        <v>0</v>
      </c>
      <c r="S20" s="10">
        <v>27.83</v>
      </c>
      <c r="T20" s="59">
        <v>6</v>
      </c>
      <c r="U20" s="59">
        <v>0</v>
      </c>
      <c r="V20" s="59">
        <v>0</v>
      </c>
      <c r="W20" s="10">
        <v>26.6</v>
      </c>
      <c r="X20" s="59">
        <f t="shared" si="1"/>
        <v>12</v>
      </c>
      <c r="Y20" s="59">
        <f t="shared" si="0"/>
        <v>2</v>
      </c>
      <c r="Z20" s="59">
        <f t="shared" si="0"/>
        <v>0</v>
      </c>
      <c r="AA20" s="5"/>
      <c r="AB20" s="5"/>
      <c r="AC20" s="6"/>
      <c r="AD20" s="6"/>
      <c r="AE20" s="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  <c r="AT20" s="6"/>
      <c r="AU20" s="6"/>
    </row>
    <row r="21" spans="1:47" ht="2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5"/>
      <c r="AB21" s="5"/>
      <c r="AC21" s="6"/>
      <c r="AD21" s="6"/>
      <c r="AE21" s="6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6"/>
      <c r="AT21" s="6"/>
      <c r="AU21" s="6"/>
    </row>
    <row r="22" spans="1:47" ht="21" customHeight="1" x14ac:dyDescent="0.2">
      <c r="A22" s="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8" t="s">
        <v>28</v>
      </c>
      <c r="Y22" s="31"/>
      <c r="Z22" s="31"/>
      <c r="AA22" s="5"/>
      <c r="AB22" s="5"/>
      <c r="AC22" s="6"/>
      <c r="AD22" s="6"/>
      <c r="AE22" s="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T22" s="6"/>
      <c r="AU22" s="6"/>
    </row>
    <row r="23" spans="1:47" ht="23.25" customHeight="1" x14ac:dyDescent="0.2">
      <c r="A23" s="82" t="s">
        <v>1</v>
      </c>
      <c r="B23" s="82"/>
      <c r="C23" s="82"/>
      <c r="D23" s="82"/>
      <c r="E23" s="82"/>
      <c r="F23" s="82"/>
      <c r="G23" s="82" t="s">
        <v>29</v>
      </c>
      <c r="H23" s="82"/>
      <c r="I23" s="82" t="s">
        <v>30</v>
      </c>
      <c r="J23" s="82"/>
      <c r="K23" s="82"/>
      <c r="L23" s="82"/>
      <c r="M23" s="82"/>
      <c r="N23" s="82" t="s">
        <v>31</v>
      </c>
      <c r="O23" s="82"/>
      <c r="P23" s="82"/>
      <c r="Q23" s="82" t="s">
        <v>32</v>
      </c>
      <c r="R23" s="82"/>
      <c r="S23" s="82"/>
      <c r="T23" s="82" t="s">
        <v>33</v>
      </c>
      <c r="U23" s="82"/>
      <c r="V23" s="82"/>
      <c r="W23" s="82" t="s">
        <v>34</v>
      </c>
      <c r="X23" s="82"/>
      <c r="Y23" s="11"/>
      <c r="Z23" s="11"/>
      <c r="AC23" s="6"/>
      <c r="AD23" s="6"/>
      <c r="AE23" s="6"/>
      <c r="AG23" s="9"/>
      <c r="AS23" s="6"/>
      <c r="AT23" s="6"/>
      <c r="AU23" s="6"/>
    </row>
    <row r="24" spans="1:47" ht="21" customHeight="1" x14ac:dyDescent="0.2">
      <c r="A24" s="89" t="s">
        <v>35</v>
      </c>
      <c r="B24" s="89"/>
      <c r="C24" s="89" t="s">
        <v>36</v>
      </c>
      <c r="D24" s="89"/>
      <c r="E24" s="89"/>
      <c r="F24" s="89"/>
      <c r="G24" s="130">
        <v>6</v>
      </c>
      <c r="H24" s="132"/>
      <c r="I24" s="78">
        <v>3</v>
      </c>
      <c r="J24" s="90"/>
      <c r="K24" s="90"/>
      <c r="L24" s="90"/>
      <c r="M24" s="79"/>
      <c r="N24" s="78">
        <v>2</v>
      </c>
      <c r="O24" s="90"/>
      <c r="P24" s="79"/>
      <c r="Q24" s="78">
        <v>4</v>
      </c>
      <c r="R24" s="90"/>
      <c r="S24" s="90"/>
      <c r="T24" s="78">
        <v>0</v>
      </c>
      <c r="U24" s="90"/>
      <c r="V24" s="79"/>
      <c r="W24" s="130">
        <v>6</v>
      </c>
      <c r="X24" s="132"/>
      <c r="Y24" s="31"/>
      <c r="Z24" s="31"/>
      <c r="AA24" s="5"/>
      <c r="AB24" s="5"/>
      <c r="AC24" s="6"/>
      <c r="AD24" s="6"/>
      <c r="AE24" s="6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  <c r="AT24" s="6"/>
      <c r="AU24" s="6"/>
    </row>
    <row r="25" spans="1:47" ht="21" customHeight="1" x14ac:dyDescent="0.2">
      <c r="A25" s="89"/>
      <c r="B25" s="89"/>
      <c r="C25" s="89" t="s">
        <v>37</v>
      </c>
      <c r="D25" s="89"/>
      <c r="E25" s="89"/>
      <c r="F25" s="89"/>
      <c r="G25" s="130">
        <v>2</v>
      </c>
      <c r="H25" s="132"/>
      <c r="I25" s="78">
        <v>0</v>
      </c>
      <c r="J25" s="90"/>
      <c r="K25" s="90"/>
      <c r="L25" s="90"/>
      <c r="M25" s="79"/>
      <c r="N25" s="78">
        <v>0</v>
      </c>
      <c r="O25" s="90"/>
      <c r="P25" s="79"/>
      <c r="Q25" s="78">
        <v>2</v>
      </c>
      <c r="R25" s="90"/>
      <c r="S25" s="90"/>
      <c r="T25" s="78">
        <v>0</v>
      </c>
      <c r="U25" s="90"/>
      <c r="V25" s="79"/>
      <c r="W25" s="130">
        <v>1</v>
      </c>
      <c r="X25" s="132"/>
      <c r="Y25" s="31"/>
      <c r="Z25" s="31"/>
      <c r="AA25" s="5"/>
      <c r="AB25" s="5"/>
      <c r="AC25" s="6"/>
      <c r="AD25" s="6"/>
      <c r="AE25" s="6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6"/>
      <c r="AT25" s="6"/>
      <c r="AU25" s="6"/>
    </row>
    <row r="26" spans="1:47" ht="21" customHeight="1" x14ac:dyDescent="0.2">
      <c r="A26" s="89"/>
      <c r="B26" s="89"/>
      <c r="C26" s="89" t="s">
        <v>38</v>
      </c>
      <c r="D26" s="89"/>
      <c r="E26" s="89"/>
      <c r="F26" s="89"/>
      <c r="G26" s="130">
        <v>0</v>
      </c>
      <c r="H26" s="132"/>
      <c r="I26" s="78">
        <v>0</v>
      </c>
      <c r="J26" s="90"/>
      <c r="K26" s="90"/>
      <c r="L26" s="90"/>
      <c r="M26" s="79"/>
      <c r="N26" s="78">
        <v>0</v>
      </c>
      <c r="O26" s="90"/>
      <c r="P26" s="79"/>
      <c r="Q26" s="78">
        <v>0</v>
      </c>
      <c r="R26" s="90"/>
      <c r="S26" s="90"/>
      <c r="T26" s="78">
        <v>0</v>
      </c>
      <c r="U26" s="90"/>
      <c r="V26" s="79"/>
      <c r="W26" s="130">
        <v>1</v>
      </c>
      <c r="X26" s="132"/>
      <c r="Y26" s="31"/>
      <c r="Z26" s="31"/>
      <c r="AA26" s="5"/>
      <c r="AB26" s="5"/>
      <c r="AC26" s="6"/>
      <c r="AD26" s="6"/>
      <c r="AE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6"/>
      <c r="AT26" s="6"/>
      <c r="AU26" s="6"/>
    </row>
  </sheetData>
  <mergeCells count="68">
    <mergeCell ref="W1:Z1"/>
    <mergeCell ref="W26:X26"/>
    <mergeCell ref="C26:F26"/>
    <mergeCell ref="G26:H26"/>
    <mergeCell ref="I26:M26"/>
    <mergeCell ref="N26:P26"/>
    <mergeCell ref="Q26:S26"/>
    <mergeCell ref="T26:V26"/>
    <mergeCell ref="G25:H25"/>
    <mergeCell ref="I25:M25"/>
    <mergeCell ref="N25:P25"/>
    <mergeCell ref="Q25:S25"/>
    <mergeCell ref="T25:V25"/>
    <mergeCell ref="W25:X25"/>
    <mergeCell ref="W23:X23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T23:V23"/>
    <mergeCell ref="A24:B26"/>
    <mergeCell ref="C24:F24"/>
    <mergeCell ref="G24:H24"/>
    <mergeCell ref="I24:M24"/>
    <mergeCell ref="N24:P24"/>
    <mergeCell ref="A16:B18"/>
    <mergeCell ref="C16:F16"/>
    <mergeCell ref="C17:F17"/>
    <mergeCell ref="C18:F18"/>
    <mergeCell ref="A19:B20"/>
    <mergeCell ref="C19:F19"/>
    <mergeCell ref="C20:F20"/>
    <mergeCell ref="A12:B13"/>
    <mergeCell ref="C12:F12"/>
    <mergeCell ref="C13:F13"/>
    <mergeCell ref="A14:B15"/>
    <mergeCell ref="C14:F14"/>
    <mergeCell ref="C15:F15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</mergeCells>
  <phoneticPr fontId="4"/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300" verticalDpi="300" r:id="rId1"/>
  <headerFooter>
    <oddHeader>&amp;R&amp;12集計表２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4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U12" sqref="U12"/>
    </sheetView>
  </sheetViews>
  <sheetFormatPr defaultColWidth="8.81640625" defaultRowHeight="13" x14ac:dyDescent="0.2"/>
  <cols>
    <col min="1" max="6" width="7.6328125" style="3" customWidth="1"/>
    <col min="7" max="7" width="10.6328125" style="3" customWidth="1"/>
    <col min="8" max="10" width="5.81640625" style="3" customWidth="1"/>
    <col min="11" max="11" width="10.6328125" style="3" customWidth="1"/>
    <col min="12" max="14" width="5.1796875" style="3" customWidth="1"/>
    <col min="15" max="15" width="10.6328125" style="3" customWidth="1"/>
    <col min="16" max="18" width="5.1796875" style="3" customWidth="1"/>
    <col min="19" max="19" width="10.6328125" style="3" customWidth="1"/>
    <col min="20" max="22" width="5.1796875" style="3" customWidth="1"/>
    <col min="23" max="23" width="10.6328125" style="3" customWidth="1"/>
    <col min="24" max="26" width="5.1796875" style="3" customWidth="1"/>
    <col min="27" max="27" width="7.6328125" style="3" customWidth="1"/>
    <col min="28" max="16384" width="8.81640625" style="3"/>
  </cols>
  <sheetData>
    <row r="1" spans="1:47" ht="24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7" ht="21" customHeight="1" x14ac:dyDescent="0.2">
      <c r="A2" s="91" t="s">
        <v>1</v>
      </c>
      <c r="B2" s="92"/>
      <c r="C2" s="92"/>
      <c r="D2" s="92"/>
      <c r="E2" s="92"/>
      <c r="F2" s="93"/>
      <c r="G2" s="78" t="s">
        <v>2</v>
      </c>
      <c r="H2" s="90"/>
      <c r="I2" s="90"/>
      <c r="J2" s="79"/>
      <c r="K2" s="78" t="s">
        <v>3</v>
      </c>
      <c r="L2" s="90"/>
      <c r="M2" s="90"/>
      <c r="N2" s="79"/>
      <c r="O2" s="78" t="s">
        <v>4</v>
      </c>
      <c r="P2" s="90"/>
      <c r="Q2" s="90"/>
      <c r="R2" s="79"/>
      <c r="S2" s="78" t="s">
        <v>5</v>
      </c>
      <c r="T2" s="90"/>
      <c r="U2" s="90"/>
      <c r="V2" s="79"/>
      <c r="W2" s="78" t="s">
        <v>6</v>
      </c>
      <c r="X2" s="90"/>
      <c r="Y2" s="90"/>
      <c r="Z2" s="79"/>
    </row>
    <row r="3" spans="1:47" ht="54" customHeight="1" x14ac:dyDescent="0.2">
      <c r="A3" s="94"/>
      <c r="B3" s="95"/>
      <c r="C3" s="95"/>
      <c r="D3" s="95"/>
      <c r="E3" s="95"/>
      <c r="F3" s="96"/>
      <c r="G3" s="97" t="s">
        <v>7</v>
      </c>
      <c r="H3" s="80" t="s">
        <v>8</v>
      </c>
      <c r="I3" s="81"/>
      <c r="J3" s="99"/>
      <c r="K3" s="97" t="s">
        <v>7</v>
      </c>
      <c r="L3" s="80" t="s">
        <v>8</v>
      </c>
      <c r="M3" s="81"/>
      <c r="N3" s="99"/>
      <c r="O3" s="97" t="s">
        <v>7</v>
      </c>
      <c r="P3" s="80" t="s">
        <v>8</v>
      </c>
      <c r="Q3" s="81"/>
      <c r="R3" s="99"/>
      <c r="S3" s="97" t="s">
        <v>7</v>
      </c>
      <c r="T3" s="80" t="s">
        <v>8</v>
      </c>
      <c r="U3" s="81"/>
      <c r="V3" s="99"/>
      <c r="W3" s="97" t="s">
        <v>7</v>
      </c>
      <c r="X3" s="80" t="s">
        <v>8</v>
      </c>
      <c r="Y3" s="81"/>
      <c r="Z3" s="99"/>
      <c r="AA3" s="4"/>
      <c r="AB3" s="5"/>
      <c r="AC3" s="6"/>
      <c r="AD3" s="6"/>
      <c r="AE3" s="6"/>
      <c r="AG3" s="4"/>
      <c r="AH3" s="5"/>
      <c r="AI3" s="4"/>
      <c r="AJ3" s="5"/>
      <c r="AK3" s="4"/>
      <c r="AL3" s="5"/>
      <c r="AM3" s="4"/>
      <c r="AN3" s="5"/>
      <c r="AO3" s="4"/>
      <c r="AP3" s="5"/>
      <c r="AQ3" s="4"/>
      <c r="AR3" s="5"/>
      <c r="AS3" s="6"/>
      <c r="AT3" s="6"/>
      <c r="AU3" s="6"/>
    </row>
    <row r="4" spans="1:47" ht="21" customHeight="1" x14ac:dyDescent="0.2">
      <c r="A4" s="130"/>
      <c r="B4" s="131"/>
      <c r="C4" s="131"/>
      <c r="D4" s="131"/>
      <c r="E4" s="131"/>
      <c r="F4" s="132"/>
      <c r="G4" s="128"/>
      <c r="H4" s="28">
        <v>0</v>
      </c>
      <c r="I4" s="28">
        <v>1</v>
      </c>
      <c r="J4" s="28">
        <v>2</v>
      </c>
      <c r="K4" s="128"/>
      <c r="L4" s="28">
        <v>0</v>
      </c>
      <c r="M4" s="28">
        <v>1</v>
      </c>
      <c r="N4" s="28">
        <v>2</v>
      </c>
      <c r="O4" s="128"/>
      <c r="P4" s="28">
        <v>0</v>
      </c>
      <c r="Q4" s="28">
        <v>1</v>
      </c>
      <c r="R4" s="28">
        <v>2</v>
      </c>
      <c r="S4" s="128"/>
      <c r="T4" s="28">
        <v>0</v>
      </c>
      <c r="U4" s="28">
        <v>1</v>
      </c>
      <c r="V4" s="28">
        <v>2</v>
      </c>
      <c r="W4" s="128"/>
      <c r="X4" s="28">
        <v>0</v>
      </c>
      <c r="Y4" s="28">
        <v>1</v>
      </c>
      <c r="Z4" s="28">
        <v>2</v>
      </c>
      <c r="AA4" s="4"/>
      <c r="AB4" s="5"/>
      <c r="AC4" s="6"/>
      <c r="AD4" s="6"/>
      <c r="AE4" s="6"/>
      <c r="AG4" s="4"/>
      <c r="AH4" s="5"/>
      <c r="AI4" s="4"/>
      <c r="AJ4" s="5"/>
      <c r="AK4" s="4"/>
      <c r="AL4" s="5"/>
      <c r="AM4" s="4"/>
      <c r="AN4" s="5"/>
      <c r="AO4" s="4"/>
      <c r="AP4" s="5"/>
      <c r="AQ4" s="4"/>
      <c r="AR4" s="5"/>
      <c r="AS4" s="6"/>
      <c r="AT4" s="6"/>
      <c r="AU4" s="6"/>
    </row>
    <row r="5" spans="1:47" ht="21" customHeight="1" x14ac:dyDescent="0.2">
      <c r="A5" s="89" t="s">
        <v>9</v>
      </c>
      <c r="B5" s="89"/>
      <c r="C5" s="89" t="s">
        <v>10</v>
      </c>
      <c r="D5" s="89"/>
      <c r="E5" s="89"/>
      <c r="F5" s="89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"/>
      <c r="AB5" s="5"/>
      <c r="AC5" s="6"/>
      <c r="AD5" s="6"/>
      <c r="AE5" s="6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  <c r="AT5" s="6"/>
      <c r="AU5" s="6"/>
    </row>
    <row r="6" spans="1:47" ht="21" customHeight="1" x14ac:dyDescent="0.2">
      <c r="A6" s="89"/>
      <c r="B6" s="89"/>
      <c r="C6" s="89" t="s">
        <v>11</v>
      </c>
      <c r="D6" s="89"/>
      <c r="E6" s="89"/>
      <c r="F6" s="89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"/>
      <c r="AB6" s="5"/>
      <c r="AC6" s="6"/>
      <c r="AD6" s="6"/>
      <c r="AE6" s="6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6"/>
      <c r="AU6" s="6"/>
    </row>
    <row r="7" spans="1:47" ht="21" customHeight="1" x14ac:dyDescent="0.2">
      <c r="A7" s="89"/>
      <c r="B7" s="89"/>
      <c r="C7" s="89" t="s">
        <v>12</v>
      </c>
      <c r="D7" s="89"/>
      <c r="E7" s="89"/>
      <c r="F7" s="89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"/>
      <c r="AB7" s="5"/>
      <c r="AC7" s="6"/>
      <c r="AD7" s="6"/>
      <c r="AE7" s="6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  <c r="AT7" s="6"/>
      <c r="AU7" s="6"/>
    </row>
    <row r="8" spans="1:47" ht="21" customHeight="1" x14ac:dyDescent="0.2">
      <c r="A8" s="89"/>
      <c r="B8" s="89"/>
      <c r="C8" s="89" t="s">
        <v>13</v>
      </c>
      <c r="D8" s="89"/>
      <c r="E8" s="89"/>
      <c r="F8" s="89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"/>
      <c r="AB8" s="5"/>
      <c r="AC8" s="6"/>
      <c r="AD8" s="6"/>
      <c r="AE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6"/>
      <c r="AU8" s="6"/>
    </row>
    <row r="9" spans="1:47" ht="21" customHeight="1" x14ac:dyDescent="0.2">
      <c r="A9" s="129" t="s">
        <v>14</v>
      </c>
      <c r="B9" s="129"/>
      <c r="C9" s="89" t="s">
        <v>15</v>
      </c>
      <c r="D9" s="89"/>
      <c r="E9" s="89"/>
      <c r="F9" s="89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"/>
      <c r="AB9" s="5"/>
      <c r="AC9" s="6"/>
      <c r="AD9" s="6"/>
      <c r="AE9" s="6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T9" s="6"/>
      <c r="AU9" s="6"/>
    </row>
    <row r="10" spans="1:47" ht="21" customHeight="1" x14ac:dyDescent="0.2">
      <c r="A10" s="129"/>
      <c r="B10" s="129"/>
      <c r="C10" s="89" t="s">
        <v>16</v>
      </c>
      <c r="D10" s="89"/>
      <c r="E10" s="89"/>
      <c r="F10" s="89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"/>
      <c r="AB10" s="5"/>
      <c r="AC10" s="6"/>
      <c r="AD10" s="6"/>
      <c r="AE10" s="6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/>
      <c r="AT10" s="6"/>
      <c r="AU10" s="6"/>
    </row>
    <row r="11" spans="1:47" ht="21" customHeight="1" x14ac:dyDescent="0.2">
      <c r="A11" s="129"/>
      <c r="B11" s="129"/>
      <c r="C11" s="89" t="s">
        <v>17</v>
      </c>
      <c r="D11" s="89"/>
      <c r="E11" s="89"/>
      <c r="F11" s="89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"/>
      <c r="AB11" s="5"/>
      <c r="AC11" s="6"/>
      <c r="AD11" s="6"/>
      <c r="AE11" s="6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6"/>
      <c r="AT11" s="6"/>
      <c r="AU11" s="6"/>
    </row>
    <row r="12" spans="1:47" ht="21" customHeight="1" x14ac:dyDescent="0.2">
      <c r="A12" s="89" t="s">
        <v>18</v>
      </c>
      <c r="B12" s="89"/>
      <c r="C12" s="89" t="s">
        <v>19</v>
      </c>
      <c r="D12" s="89"/>
      <c r="E12" s="89"/>
      <c r="F12" s="89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"/>
      <c r="AB12" s="5"/>
      <c r="AC12" s="6"/>
      <c r="AD12" s="6"/>
      <c r="AE12" s="6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"/>
      <c r="AT12" s="6"/>
      <c r="AU12" s="6"/>
    </row>
    <row r="13" spans="1:47" ht="21" customHeight="1" x14ac:dyDescent="0.2">
      <c r="A13" s="89"/>
      <c r="B13" s="89"/>
      <c r="C13" s="89" t="s">
        <v>20</v>
      </c>
      <c r="D13" s="89"/>
      <c r="E13" s="89"/>
      <c r="F13" s="89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"/>
      <c r="AB13" s="5"/>
      <c r="AC13" s="6"/>
      <c r="AD13" s="6"/>
      <c r="AE13" s="6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6"/>
      <c r="AT13" s="6"/>
      <c r="AU13" s="6"/>
    </row>
    <row r="14" spans="1:47" ht="21" customHeight="1" x14ac:dyDescent="0.2">
      <c r="A14" s="89" t="s">
        <v>21</v>
      </c>
      <c r="B14" s="89"/>
      <c r="C14" s="89" t="s">
        <v>19</v>
      </c>
      <c r="D14" s="89"/>
      <c r="E14" s="89"/>
      <c r="F14" s="89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"/>
      <c r="AB14" s="5"/>
      <c r="AC14" s="6"/>
      <c r="AD14" s="6"/>
      <c r="AE14" s="6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/>
      <c r="AT14" s="6"/>
      <c r="AU14" s="6"/>
    </row>
    <row r="15" spans="1:47" ht="21" customHeight="1" x14ac:dyDescent="0.2">
      <c r="A15" s="89"/>
      <c r="B15" s="89"/>
      <c r="C15" s="89" t="s">
        <v>20</v>
      </c>
      <c r="D15" s="89"/>
      <c r="E15" s="89"/>
      <c r="F15" s="89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"/>
      <c r="AB15" s="5"/>
      <c r="AC15" s="6"/>
      <c r="AD15" s="6"/>
      <c r="AE15" s="6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"/>
      <c r="AT15" s="6"/>
      <c r="AU15" s="6"/>
    </row>
    <row r="16" spans="1:47" ht="21" customHeight="1" x14ac:dyDescent="0.2">
      <c r="A16" s="89" t="s">
        <v>22</v>
      </c>
      <c r="B16" s="89"/>
      <c r="C16" s="89" t="s">
        <v>23</v>
      </c>
      <c r="D16" s="89"/>
      <c r="E16" s="89"/>
      <c r="F16" s="89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"/>
      <c r="AB16" s="5"/>
      <c r="AC16" s="6"/>
      <c r="AD16" s="6"/>
      <c r="AE16" s="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6"/>
      <c r="AT16" s="6"/>
      <c r="AU16" s="6"/>
    </row>
    <row r="17" spans="1:47" ht="21" customHeight="1" x14ac:dyDescent="0.2">
      <c r="A17" s="89"/>
      <c r="B17" s="89"/>
      <c r="C17" s="89" t="s">
        <v>24</v>
      </c>
      <c r="D17" s="89"/>
      <c r="E17" s="89"/>
      <c r="F17" s="89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"/>
      <c r="AB17" s="5"/>
      <c r="AC17" s="6"/>
      <c r="AD17" s="6"/>
      <c r="AE17" s="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6"/>
      <c r="AT17" s="6"/>
      <c r="AU17" s="6"/>
    </row>
    <row r="18" spans="1:47" ht="21" customHeight="1" x14ac:dyDescent="0.2">
      <c r="A18" s="89"/>
      <c r="B18" s="89"/>
      <c r="C18" s="89" t="s">
        <v>25</v>
      </c>
      <c r="D18" s="89"/>
      <c r="E18" s="89"/>
      <c r="F18" s="89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"/>
      <c r="AB18" s="5"/>
      <c r="AC18" s="6"/>
      <c r="AD18" s="6"/>
      <c r="AE18" s="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  <c r="AT18" s="6"/>
      <c r="AU18" s="6"/>
    </row>
    <row r="19" spans="1:47" ht="21" customHeight="1" x14ac:dyDescent="0.2">
      <c r="A19" s="89" t="s">
        <v>26</v>
      </c>
      <c r="B19" s="89"/>
      <c r="C19" s="89" t="s">
        <v>19</v>
      </c>
      <c r="D19" s="89"/>
      <c r="E19" s="89"/>
      <c r="F19" s="89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"/>
      <c r="AB19" s="5"/>
      <c r="AC19" s="6"/>
      <c r="AD19" s="6"/>
      <c r="AE19" s="6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  <c r="AT19" s="6"/>
      <c r="AU19" s="6"/>
    </row>
    <row r="20" spans="1:47" ht="21" customHeight="1" x14ac:dyDescent="0.2">
      <c r="A20" s="89"/>
      <c r="B20" s="89"/>
      <c r="C20" s="89" t="s">
        <v>20</v>
      </c>
      <c r="D20" s="89"/>
      <c r="E20" s="89"/>
      <c r="F20" s="89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"/>
      <c r="AB20" s="5"/>
      <c r="AC20" s="6"/>
      <c r="AD20" s="6"/>
      <c r="AE20" s="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  <c r="AT20" s="6"/>
      <c r="AU20" s="6"/>
    </row>
    <row r="21" spans="1:47" ht="21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5"/>
      <c r="AB21" s="5"/>
      <c r="AC21" s="6"/>
      <c r="AD21" s="6"/>
      <c r="AE21" s="6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6"/>
      <c r="AT21" s="6"/>
      <c r="AU21" s="6"/>
    </row>
    <row r="22" spans="1:47" ht="21" customHeight="1" x14ac:dyDescent="0.2">
      <c r="A22" s="1" t="s">
        <v>27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 t="s">
        <v>28</v>
      </c>
      <c r="Y22" s="7"/>
      <c r="Z22" s="7"/>
      <c r="AA22" s="5"/>
      <c r="AB22" s="5"/>
      <c r="AC22" s="6"/>
      <c r="AD22" s="6"/>
      <c r="AE22" s="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T22" s="6"/>
      <c r="AU22" s="6"/>
    </row>
    <row r="23" spans="1:47" ht="23.25" customHeight="1" x14ac:dyDescent="0.2">
      <c r="A23" s="82" t="s">
        <v>1</v>
      </c>
      <c r="B23" s="82"/>
      <c r="C23" s="82"/>
      <c r="D23" s="82"/>
      <c r="E23" s="82"/>
      <c r="F23" s="82"/>
      <c r="G23" s="82" t="s">
        <v>29</v>
      </c>
      <c r="H23" s="82"/>
      <c r="I23" s="82" t="s">
        <v>30</v>
      </c>
      <c r="J23" s="82"/>
      <c r="K23" s="82"/>
      <c r="L23" s="82"/>
      <c r="M23" s="82"/>
      <c r="N23" s="82" t="s">
        <v>31</v>
      </c>
      <c r="O23" s="82"/>
      <c r="P23" s="82"/>
      <c r="Q23" s="82" t="s">
        <v>32</v>
      </c>
      <c r="R23" s="82"/>
      <c r="S23" s="82"/>
      <c r="T23" s="82" t="s">
        <v>33</v>
      </c>
      <c r="U23" s="82"/>
      <c r="V23" s="82"/>
      <c r="W23" s="82" t="s">
        <v>34</v>
      </c>
      <c r="X23" s="82"/>
      <c r="Y23" s="2"/>
      <c r="Z23" s="2"/>
      <c r="AC23" s="6"/>
      <c r="AD23" s="6"/>
      <c r="AE23" s="6"/>
      <c r="AG23" s="9"/>
      <c r="AS23" s="6"/>
      <c r="AT23" s="6"/>
      <c r="AU23" s="6"/>
    </row>
    <row r="24" spans="1:47" ht="21" customHeight="1" x14ac:dyDescent="0.2">
      <c r="A24" s="89" t="s">
        <v>35</v>
      </c>
      <c r="B24" s="89"/>
      <c r="C24" s="89" t="s">
        <v>36</v>
      </c>
      <c r="D24" s="89"/>
      <c r="E24" s="89"/>
      <c r="F24" s="89"/>
      <c r="G24" s="130"/>
      <c r="H24" s="132"/>
      <c r="I24" s="78"/>
      <c r="J24" s="90"/>
      <c r="K24" s="90"/>
      <c r="L24" s="90"/>
      <c r="M24" s="79"/>
      <c r="N24" s="78"/>
      <c r="O24" s="90"/>
      <c r="P24" s="79"/>
      <c r="Q24" s="78"/>
      <c r="R24" s="90"/>
      <c r="S24" s="90"/>
      <c r="T24" s="78"/>
      <c r="U24" s="90"/>
      <c r="V24" s="79"/>
      <c r="W24" s="130"/>
      <c r="X24" s="132"/>
      <c r="Y24" s="7"/>
      <c r="Z24" s="7"/>
      <c r="AA24" s="5"/>
      <c r="AB24" s="5"/>
      <c r="AC24" s="6"/>
      <c r="AD24" s="6"/>
      <c r="AE24" s="6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  <c r="AT24" s="6"/>
      <c r="AU24" s="6"/>
    </row>
    <row r="25" spans="1:47" ht="21" customHeight="1" x14ac:dyDescent="0.2">
      <c r="A25" s="89"/>
      <c r="B25" s="89"/>
      <c r="C25" s="89" t="s">
        <v>37</v>
      </c>
      <c r="D25" s="89"/>
      <c r="E25" s="89"/>
      <c r="F25" s="89"/>
      <c r="G25" s="130"/>
      <c r="H25" s="132"/>
      <c r="I25" s="78"/>
      <c r="J25" s="90"/>
      <c r="K25" s="90"/>
      <c r="L25" s="90"/>
      <c r="M25" s="79"/>
      <c r="N25" s="78"/>
      <c r="O25" s="90"/>
      <c r="P25" s="79"/>
      <c r="Q25" s="78"/>
      <c r="R25" s="90"/>
      <c r="S25" s="90"/>
      <c r="T25" s="78"/>
      <c r="U25" s="90"/>
      <c r="V25" s="79"/>
      <c r="W25" s="130"/>
      <c r="X25" s="132"/>
      <c r="Y25" s="7"/>
      <c r="Z25" s="7"/>
      <c r="AA25" s="5"/>
      <c r="AB25" s="5"/>
      <c r="AC25" s="6"/>
      <c r="AD25" s="6"/>
      <c r="AE25" s="6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6"/>
      <c r="AT25" s="6"/>
      <c r="AU25" s="6"/>
    </row>
    <row r="26" spans="1:47" ht="21" customHeight="1" x14ac:dyDescent="0.2">
      <c r="A26" s="89"/>
      <c r="B26" s="89"/>
      <c r="C26" s="89" t="s">
        <v>38</v>
      </c>
      <c r="D26" s="89"/>
      <c r="E26" s="89"/>
      <c r="F26" s="89"/>
      <c r="G26" s="130"/>
      <c r="H26" s="132"/>
      <c r="I26" s="78"/>
      <c r="J26" s="90"/>
      <c r="K26" s="90"/>
      <c r="L26" s="90"/>
      <c r="M26" s="79"/>
      <c r="N26" s="78"/>
      <c r="O26" s="90"/>
      <c r="P26" s="79"/>
      <c r="Q26" s="78"/>
      <c r="R26" s="90"/>
      <c r="S26" s="90"/>
      <c r="T26" s="78"/>
      <c r="U26" s="90"/>
      <c r="V26" s="79"/>
      <c r="W26" s="130"/>
      <c r="X26" s="132"/>
      <c r="Y26" s="7"/>
      <c r="Z26" s="7"/>
      <c r="AA26" s="5"/>
      <c r="AB26" s="5"/>
      <c r="AC26" s="6"/>
      <c r="AD26" s="6"/>
      <c r="AE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6"/>
      <c r="AT26" s="6"/>
      <c r="AU26" s="6"/>
    </row>
  </sheetData>
  <mergeCells count="67"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A12:B13"/>
    <mergeCell ref="C12:F12"/>
    <mergeCell ref="C13:F13"/>
    <mergeCell ref="A14:B15"/>
    <mergeCell ref="C14:F14"/>
    <mergeCell ref="C15:F15"/>
    <mergeCell ref="T23:V23"/>
    <mergeCell ref="A16:B18"/>
    <mergeCell ref="C16:F16"/>
    <mergeCell ref="C17:F17"/>
    <mergeCell ref="C18:F18"/>
    <mergeCell ref="A19:B20"/>
    <mergeCell ref="C19:F19"/>
    <mergeCell ref="C20:F20"/>
    <mergeCell ref="W25:X25"/>
    <mergeCell ref="W23:X23"/>
    <mergeCell ref="A24:B26"/>
    <mergeCell ref="C24:F24"/>
    <mergeCell ref="G24:H24"/>
    <mergeCell ref="I24:M24"/>
    <mergeCell ref="N24:P24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G25:H25"/>
    <mergeCell ref="I25:M25"/>
    <mergeCell ref="N25:P25"/>
    <mergeCell ref="Q25:S25"/>
    <mergeCell ref="T25:V25"/>
    <mergeCell ref="W26:X26"/>
    <mergeCell ref="C26:F26"/>
    <mergeCell ref="G26:H26"/>
    <mergeCell ref="I26:M26"/>
    <mergeCell ref="N26:P26"/>
    <mergeCell ref="Q26:S26"/>
    <mergeCell ref="T26:V26"/>
  </mergeCells>
  <phoneticPr fontId="4"/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&amp;R&amp;12集計表２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5" sqref="G5"/>
    </sheetView>
  </sheetViews>
  <sheetFormatPr defaultColWidth="9.453125" defaultRowHeight="13" x14ac:dyDescent="0.2"/>
  <cols>
    <col min="1" max="6" width="8.26953125" style="41" customWidth="1"/>
    <col min="7" max="7" width="11.54296875" style="41" customWidth="1"/>
    <col min="8" max="10" width="6.1796875" style="41" customWidth="1"/>
    <col min="11" max="11" width="11.54296875" style="41" customWidth="1"/>
    <col min="12" max="14" width="5.6328125" style="41" customWidth="1"/>
    <col min="15" max="15" width="11.54296875" style="41" customWidth="1"/>
    <col min="16" max="18" width="5.6328125" style="41" customWidth="1"/>
    <col min="19" max="19" width="11.54296875" style="41" customWidth="1"/>
    <col min="20" max="22" width="5.6328125" style="41" customWidth="1"/>
    <col min="23" max="23" width="11.54296875" style="41" customWidth="1"/>
    <col min="24" max="26" width="5.6328125" style="41" customWidth="1"/>
    <col min="27" max="27" width="8.26953125" style="41" customWidth="1"/>
    <col min="28" max="16384" width="9.453125" style="41"/>
  </cols>
  <sheetData>
    <row r="1" spans="1:47" ht="24" customHeight="1" x14ac:dyDescent="0.2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155" t="s">
        <v>41</v>
      </c>
      <c r="X1" s="156"/>
      <c r="Y1" s="156"/>
      <c r="Z1" s="156"/>
    </row>
    <row r="2" spans="1:47" ht="21" customHeight="1" x14ac:dyDescent="0.2">
      <c r="A2" s="145" t="s">
        <v>42</v>
      </c>
      <c r="B2" s="146"/>
      <c r="C2" s="146"/>
      <c r="D2" s="146"/>
      <c r="E2" s="146"/>
      <c r="F2" s="147"/>
      <c r="G2" s="135" t="s">
        <v>43</v>
      </c>
      <c r="H2" s="136"/>
      <c r="I2" s="136"/>
      <c r="J2" s="137"/>
      <c r="K2" s="135" t="s">
        <v>44</v>
      </c>
      <c r="L2" s="136"/>
      <c r="M2" s="136"/>
      <c r="N2" s="137"/>
      <c r="O2" s="135" t="s">
        <v>45</v>
      </c>
      <c r="P2" s="136"/>
      <c r="Q2" s="136"/>
      <c r="R2" s="137"/>
      <c r="S2" s="135" t="s">
        <v>46</v>
      </c>
      <c r="T2" s="136"/>
      <c r="U2" s="136"/>
      <c r="V2" s="137"/>
      <c r="W2" s="135" t="s">
        <v>47</v>
      </c>
      <c r="X2" s="136"/>
      <c r="Y2" s="136"/>
      <c r="Z2" s="137"/>
    </row>
    <row r="3" spans="1:47" ht="54" customHeight="1" x14ac:dyDescent="0.2">
      <c r="A3" s="148"/>
      <c r="B3" s="149"/>
      <c r="C3" s="149"/>
      <c r="D3" s="149"/>
      <c r="E3" s="149"/>
      <c r="F3" s="150"/>
      <c r="G3" s="138" t="s">
        <v>48</v>
      </c>
      <c r="H3" s="140" t="s">
        <v>49</v>
      </c>
      <c r="I3" s="141"/>
      <c r="J3" s="142"/>
      <c r="K3" s="138" t="s">
        <v>48</v>
      </c>
      <c r="L3" s="140" t="s">
        <v>49</v>
      </c>
      <c r="M3" s="141"/>
      <c r="N3" s="142"/>
      <c r="O3" s="138" t="s">
        <v>48</v>
      </c>
      <c r="P3" s="140" t="s">
        <v>49</v>
      </c>
      <c r="Q3" s="141"/>
      <c r="R3" s="142"/>
      <c r="S3" s="138" t="s">
        <v>48</v>
      </c>
      <c r="T3" s="140" t="s">
        <v>49</v>
      </c>
      <c r="U3" s="141"/>
      <c r="V3" s="142"/>
      <c r="W3" s="138" t="s">
        <v>48</v>
      </c>
      <c r="X3" s="140" t="s">
        <v>49</v>
      </c>
      <c r="Y3" s="141"/>
      <c r="Z3" s="142"/>
      <c r="AA3" s="46"/>
      <c r="AB3" s="46"/>
      <c r="AC3" s="47"/>
      <c r="AD3" s="47"/>
      <c r="AE3" s="47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7"/>
      <c r="AT3" s="47"/>
      <c r="AU3" s="47"/>
    </row>
    <row r="4" spans="1:47" ht="21" customHeight="1" x14ac:dyDescent="0.2">
      <c r="A4" s="151"/>
      <c r="B4" s="152"/>
      <c r="C4" s="152"/>
      <c r="D4" s="152"/>
      <c r="E4" s="152"/>
      <c r="F4" s="153"/>
      <c r="G4" s="139"/>
      <c r="H4" s="48">
        <v>0</v>
      </c>
      <c r="I4" s="48">
        <v>1</v>
      </c>
      <c r="J4" s="48">
        <v>2</v>
      </c>
      <c r="K4" s="139"/>
      <c r="L4" s="48">
        <v>0</v>
      </c>
      <c r="M4" s="48">
        <v>1</v>
      </c>
      <c r="N4" s="48">
        <v>2</v>
      </c>
      <c r="O4" s="139"/>
      <c r="P4" s="48">
        <v>0</v>
      </c>
      <c r="Q4" s="48">
        <v>1</v>
      </c>
      <c r="R4" s="48">
        <v>2</v>
      </c>
      <c r="S4" s="139"/>
      <c r="T4" s="48">
        <v>0</v>
      </c>
      <c r="U4" s="48">
        <v>1</v>
      </c>
      <c r="V4" s="48">
        <v>2</v>
      </c>
      <c r="W4" s="139"/>
      <c r="X4" s="48">
        <v>0</v>
      </c>
      <c r="Y4" s="48">
        <v>1</v>
      </c>
      <c r="Z4" s="48">
        <v>2</v>
      </c>
      <c r="AA4" s="46"/>
      <c r="AB4" s="46"/>
      <c r="AC4" s="47"/>
      <c r="AD4" s="47"/>
      <c r="AE4" s="47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7"/>
      <c r="AT4" s="47"/>
      <c r="AU4" s="47"/>
    </row>
    <row r="5" spans="1:47" ht="21" customHeight="1" x14ac:dyDescent="0.2">
      <c r="A5" s="144" t="s">
        <v>50</v>
      </c>
      <c r="B5" s="144"/>
      <c r="C5" s="144" t="s">
        <v>51</v>
      </c>
      <c r="D5" s="144"/>
      <c r="E5" s="144"/>
      <c r="F5" s="144"/>
      <c r="G5" s="61">
        <v>0</v>
      </c>
      <c r="H5" s="61">
        <v>0</v>
      </c>
      <c r="I5" s="61">
        <v>0</v>
      </c>
      <c r="J5" s="61">
        <v>0</v>
      </c>
      <c r="K5" s="61">
        <v>0</v>
      </c>
      <c r="L5" s="61">
        <v>0</v>
      </c>
      <c r="M5" s="61">
        <v>0</v>
      </c>
      <c r="N5" s="61">
        <v>0</v>
      </c>
      <c r="O5" s="61">
        <v>0</v>
      </c>
      <c r="P5" s="61">
        <v>0</v>
      </c>
      <c r="Q5" s="61">
        <v>0</v>
      </c>
      <c r="R5" s="61">
        <v>0</v>
      </c>
      <c r="S5" s="61">
        <v>0</v>
      </c>
      <c r="T5" s="61">
        <v>0</v>
      </c>
      <c r="U5" s="61">
        <v>0</v>
      </c>
      <c r="V5" s="61">
        <v>0</v>
      </c>
      <c r="W5" s="61">
        <v>0</v>
      </c>
      <c r="X5" s="61">
        <f t="shared" ref="X5:Z20" si="0">SUM(H5,L5,P5,T5)</f>
        <v>0</v>
      </c>
      <c r="Y5" s="61">
        <f t="shared" si="0"/>
        <v>0</v>
      </c>
      <c r="Z5" s="61">
        <f t="shared" si="0"/>
        <v>0</v>
      </c>
      <c r="AA5" s="46"/>
      <c r="AB5" s="46"/>
      <c r="AC5" s="47"/>
      <c r="AD5" s="47"/>
      <c r="AE5" s="47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7"/>
      <c r="AT5" s="47"/>
      <c r="AU5" s="47"/>
    </row>
    <row r="6" spans="1:47" ht="21" customHeight="1" x14ac:dyDescent="0.2">
      <c r="A6" s="144"/>
      <c r="B6" s="144"/>
      <c r="C6" s="144" t="s">
        <v>52</v>
      </c>
      <c r="D6" s="144"/>
      <c r="E6" s="144"/>
      <c r="F6" s="144"/>
      <c r="G6" s="61">
        <v>28.33</v>
      </c>
      <c r="H6" s="61">
        <v>2</v>
      </c>
      <c r="I6" s="61">
        <v>1</v>
      </c>
      <c r="J6" s="61">
        <v>0</v>
      </c>
      <c r="K6" s="61">
        <v>27.5</v>
      </c>
      <c r="L6" s="61">
        <v>4</v>
      </c>
      <c r="M6" s="61">
        <v>2</v>
      </c>
      <c r="N6" s="61">
        <v>0</v>
      </c>
      <c r="O6" s="61">
        <v>28.17</v>
      </c>
      <c r="P6" s="61">
        <v>3</v>
      </c>
      <c r="Q6" s="61">
        <v>3</v>
      </c>
      <c r="R6" s="61">
        <v>0</v>
      </c>
      <c r="S6" s="61">
        <v>28</v>
      </c>
      <c r="T6" s="61">
        <v>2</v>
      </c>
      <c r="U6" s="61">
        <v>4</v>
      </c>
      <c r="V6" s="61">
        <v>1</v>
      </c>
      <c r="W6" s="61">
        <v>27.95</v>
      </c>
      <c r="X6" s="61">
        <f t="shared" si="0"/>
        <v>11</v>
      </c>
      <c r="Y6" s="61">
        <f t="shared" si="0"/>
        <v>10</v>
      </c>
      <c r="Z6" s="61">
        <f t="shared" si="0"/>
        <v>1</v>
      </c>
      <c r="AA6" s="46"/>
      <c r="AB6" s="46"/>
      <c r="AC6" s="47"/>
      <c r="AD6" s="47"/>
      <c r="AE6" s="47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7"/>
      <c r="AT6" s="47"/>
      <c r="AU6" s="47"/>
    </row>
    <row r="7" spans="1:47" ht="21" customHeight="1" x14ac:dyDescent="0.2">
      <c r="A7" s="144"/>
      <c r="B7" s="144"/>
      <c r="C7" s="144" t="s">
        <v>53</v>
      </c>
      <c r="D7" s="144"/>
      <c r="E7" s="144"/>
      <c r="F7" s="144"/>
      <c r="G7" s="61">
        <v>28</v>
      </c>
      <c r="H7" s="61">
        <v>4</v>
      </c>
      <c r="I7" s="61">
        <v>1</v>
      </c>
      <c r="J7" s="61">
        <v>0</v>
      </c>
      <c r="K7" s="61">
        <v>27.64</v>
      </c>
      <c r="L7" s="61">
        <v>7</v>
      </c>
      <c r="M7" s="61">
        <v>4</v>
      </c>
      <c r="N7" s="61">
        <v>0</v>
      </c>
      <c r="O7" s="61">
        <v>27.12</v>
      </c>
      <c r="P7" s="61">
        <v>12</v>
      </c>
      <c r="Q7" s="61">
        <v>113</v>
      </c>
      <c r="R7" s="61">
        <v>1</v>
      </c>
      <c r="S7" s="61">
        <v>25.2</v>
      </c>
      <c r="T7" s="61">
        <v>10</v>
      </c>
      <c r="U7" s="61">
        <v>13</v>
      </c>
      <c r="V7" s="61">
        <v>2</v>
      </c>
      <c r="W7" s="61">
        <v>26.55</v>
      </c>
      <c r="X7" s="61">
        <f t="shared" si="0"/>
        <v>33</v>
      </c>
      <c r="Y7" s="61">
        <f t="shared" si="0"/>
        <v>131</v>
      </c>
      <c r="Z7" s="61">
        <f t="shared" si="0"/>
        <v>3</v>
      </c>
      <c r="AA7" s="46"/>
      <c r="AB7" s="46"/>
      <c r="AC7" s="47"/>
      <c r="AD7" s="47"/>
      <c r="AE7" s="47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7"/>
      <c r="AT7" s="47"/>
      <c r="AU7" s="47"/>
    </row>
    <row r="8" spans="1:47" ht="21" customHeight="1" x14ac:dyDescent="0.2">
      <c r="A8" s="144"/>
      <c r="B8" s="144"/>
      <c r="C8" s="144" t="s">
        <v>54</v>
      </c>
      <c r="D8" s="144"/>
      <c r="E8" s="144"/>
      <c r="F8" s="144"/>
      <c r="G8" s="61">
        <v>28.5</v>
      </c>
      <c r="H8" s="61">
        <v>1</v>
      </c>
      <c r="I8" s="61">
        <v>1</v>
      </c>
      <c r="J8" s="61">
        <v>0</v>
      </c>
      <c r="K8" s="61">
        <v>29</v>
      </c>
      <c r="L8" s="61">
        <v>2</v>
      </c>
      <c r="M8" s="61">
        <v>2</v>
      </c>
      <c r="N8" s="61">
        <v>0</v>
      </c>
      <c r="O8" s="61">
        <v>27.45</v>
      </c>
      <c r="P8" s="61">
        <v>9</v>
      </c>
      <c r="Q8" s="61">
        <v>2</v>
      </c>
      <c r="R8" s="61">
        <v>0</v>
      </c>
      <c r="S8" s="61">
        <v>26.2</v>
      </c>
      <c r="T8" s="61">
        <v>7</v>
      </c>
      <c r="U8" s="61">
        <v>8</v>
      </c>
      <c r="V8" s="61">
        <v>0</v>
      </c>
      <c r="W8" s="61">
        <v>27.13</v>
      </c>
      <c r="X8" s="61">
        <f t="shared" si="0"/>
        <v>19</v>
      </c>
      <c r="Y8" s="61">
        <f t="shared" si="0"/>
        <v>13</v>
      </c>
      <c r="Z8" s="61">
        <f t="shared" si="0"/>
        <v>0</v>
      </c>
      <c r="AA8" s="46"/>
      <c r="AB8" s="46"/>
      <c r="AC8" s="47"/>
      <c r="AD8" s="47"/>
      <c r="AE8" s="47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7"/>
      <c r="AT8" s="47"/>
      <c r="AU8" s="47"/>
    </row>
    <row r="9" spans="1:47" ht="21" customHeight="1" x14ac:dyDescent="0.2">
      <c r="A9" s="143" t="s">
        <v>55</v>
      </c>
      <c r="B9" s="143"/>
      <c r="C9" s="144" t="s">
        <v>56</v>
      </c>
      <c r="D9" s="144"/>
      <c r="E9" s="144"/>
      <c r="F9" s="144"/>
      <c r="G9" s="61">
        <v>0</v>
      </c>
      <c r="H9" s="61">
        <v>0</v>
      </c>
      <c r="I9" s="61">
        <v>0</v>
      </c>
      <c r="J9" s="61">
        <v>0</v>
      </c>
      <c r="K9" s="61">
        <v>26.75</v>
      </c>
      <c r="L9" s="61">
        <v>3</v>
      </c>
      <c r="M9" s="61">
        <v>1</v>
      </c>
      <c r="N9" s="61">
        <v>0</v>
      </c>
      <c r="O9" s="61">
        <v>27.42</v>
      </c>
      <c r="P9" s="61">
        <v>10</v>
      </c>
      <c r="Q9" s="61">
        <v>8</v>
      </c>
      <c r="R9" s="61">
        <v>1</v>
      </c>
      <c r="S9" s="61">
        <v>27.18</v>
      </c>
      <c r="T9" s="61">
        <v>8</v>
      </c>
      <c r="U9" s="61">
        <v>8</v>
      </c>
      <c r="V9" s="61">
        <v>1</v>
      </c>
      <c r="W9" s="61">
        <v>27.25</v>
      </c>
      <c r="X9" s="61">
        <f t="shared" si="0"/>
        <v>21</v>
      </c>
      <c r="Y9" s="61">
        <f t="shared" si="0"/>
        <v>17</v>
      </c>
      <c r="Z9" s="61">
        <f t="shared" si="0"/>
        <v>2</v>
      </c>
      <c r="AA9" s="46"/>
      <c r="AB9" s="46"/>
      <c r="AC9" s="47"/>
      <c r="AD9" s="47"/>
      <c r="AE9" s="47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7"/>
      <c r="AT9" s="47"/>
      <c r="AU9" s="47"/>
    </row>
    <row r="10" spans="1:47" ht="21" customHeight="1" x14ac:dyDescent="0.2">
      <c r="A10" s="143"/>
      <c r="B10" s="143"/>
      <c r="C10" s="144" t="s">
        <v>57</v>
      </c>
      <c r="D10" s="144"/>
      <c r="E10" s="144"/>
      <c r="F10" s="144"/>
      <c r="G10" s="61">
        <v>28</v>
      </c>
      <c r="H10" s="61">
        <v>3</v>
      </c>
      <c r="I10" s="61">
        <v>0</v>
      </c>
      <c r="J10" s="61">
        <v>0</v>
      </c>
      <c r="K10" s="61">
        <v>29</v>
      </c>
      <c r="L10" s="61">
        <v>5</v>
      </c>
      <c r="M10" s="61">
        <v>5</v>
      </c>
      <c r="N10" s="61">
        <v>0</v>
      </c>
      <c r="O10" s="61">
        <v>27</v>
      </c>
      <c r="P10" s="61">
        <v>4</v>
      </c>
      <c r="Q10" s="61">
        <v>5</v>
      </c>
      <c r="R10" s="61">
        <v>0</v>
      </c>
      <c r="S10" s="61">
        <v>24.9</v>
      </c>
      <c r="T10" s="61">
        <v>8</v>
      </c>
      <c r="U10" s="61">
        <v>10</v>
      </c>
      <c r="V10" s="61">
        <v>2</v>
      </c>
      <c r="W10" s="61">
        <v>26.55</v>
      </c>
      <c r="X10" s="61">
        <f t="shared" si="0"/>
        <v>20</v>
      </c>
      <c r="Y10" s="61">
        <f t="shared" si="0"/>
        <v>20</v>
      </c>
      <c r="Z10" s="61">
        <f t="shared" si="0"/>
        <v>2</v>
      </c>
      <c r="AA10" s="46"/>
      <c r="AB10" s="46"/>
      <c r="AC10" s="47"/>
      <c r="AD10" s="47"/>
      <c r="AE10" s="47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7"/>
      <c r="AT10" s="47"/>
      <c r="AU10" s="47"/>
    </row>
    <row r="11" spans="1:47" ht="21" customHeight="1" x14ac:dyDescent="0.2">
      <c r="A11" s="143"/>
      <c r="B11" s="143"/>
      <c r="C11" s="144" t="s">
        <v>58</v>
      </c>
      <c r="D11" s="144"/>
      <c r="E11" s="144"/>
      <c r="F11" s="144"/>
      <c r="G11" s="61">
        <v>28.29</v>
      </c>
      <c r="H11" s="61">
        <v>4</v>
      </c>
      <c r="I11" s="61">
        <v>3</v>
      </c>
      <c r="J11" s="61">
        <v>0</v>
      </c>
      <c r="K11" s="61">
        <v>26.86</v>
      </c>
      <c r="L11" s="61">
        <v>5</v>
      </c>
      <c r="M11" s="61">
        <v>2</v>
      </c>
      <c r="N11" s="61">
        <v>0</v>
      </c>
      <c r="O11" s="61">
        <v>27.47</v>
      </c>
      <c r="P11" s="61">
        <v>10</v>
      </c>
      <c r="Q11" s="61">
        <v>4</v>
      </c>
      <c r="R11" s="61">
        <v>0</v>
      </c>
      <c r="S11" s="61">
        <v>25.9</v>
      </c>
      <c r="T11" s="61">
        <v>3</v>
      </c>
      <c r="U11" s="61">
        <v>7</v>
      </c>
      <c r="V11" s="61">
        <v>0</v>
      </c>
      <c r="W11" s="61">
        <v>27.1</v>
      </c>
      <c r="X11" s="61">
        <f t="shared" si="0"/>
        <v>22</v>
      </c>
      <c r="Y11" s="61">
        <f t="shared" si="0"/>
        <v>16</v>
      </c>
      <c r="Z11" s="61">
        <f t="shared" si="0"/>
        <v>0</v>
      </c>
      <c r="AA11" s="46"/>
      <c r="AB11" s="46"/>
      <c r="AC11" s="47"/>
      <c r="AD11" s="47"/>
      <c r="AE11" s="47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7"/>
      <c r="AT11" s="47"/>
      <c r="AU11" s="47"/>
    </row>
    <row r="12" spans="1:47" ht="21" customHeight="1" x14ac:dyDescent="0.2">
      <c r="A12" s="144" t="s">
        <v>59</v>
      </c>
      <c r="B12" s="144"/>
      <c r="C12" s="144" t="s">
        <v>60</v>
      </c>
      <c r="D12" s="144"/>
      <c r="E12" s="144"/>
      <c r="F12" s="144"/>
      <c r="G12" s="61">
        <v>28.25</v>
      </c>
      <c r="H12" s="61">
        <v>2</v>
      </c>
      <c r="I12" s="61">
        <v>2</v>
      </c>
      <c r="J12" s="61">
        <v>0</v>
      </c>
      <c r="K12" s="61">
        <v>28</v>
      </c>
      <c r="L12" s="61">
        <v>9</v>
      </c>
      <c r="M12" s="61">
        <v>4</v>
      </c>
      <c r="N12" s="61">
        <v>0</v>
      </c>
      <c r="O12" s="61">
        <v>27</v>
      </c>
      <c r="P12" s="61">
        <v>14</v>
      </c>
      <c r="Q12" s="61">
        <v>9</v>
      </c>
      <c r="R12" s="61">
        <v>1</v>
      </c>
      <c r="S12" s="61">
        <v>25.62</v>
      </c>
      <c r="T12" s="61">
        <v>15</v>
      </c>
      <c r="U12" s="61">
        <v>17</v>
      </c>
      <c r="V12" s="61">
        <v>2</v>
      </c>
      <c r="W12" s="61">
        <v>26.61</v>
      </c>
      <c r="X12" s="61">
        <f t="shared" si="0"/>
        <v>40</v>
      </c>
      <c r="Y12" s="61">
        <f t="shared" si="0"/>
        <v>32</v>
      </c>
      <c r="Z12" s="61">
        <f t="shared" si="0"/>
        <v>3</v>
      </c>
      <c r="AA12" s="46"/>
      <c r="AB12" s="46"/>
      <c r="AC12" s="47"/>
      <c r="AD12" s="47"/>
      <c r="AE12" s="47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7"/>
      <c r="AT12" s="47"/>
      <c r="AU12" s="47"/>
    </row>
    <row r="13" spans="1:47" ht="21" customHeight="1" x14ac:dyDescent="0.2">
      <c r="A13" s="144"/>
      <c r="B13" s="144"/>
      <c r="C13" s="144" t="s">
        <v>61</v>
      </c>
      <c r="D13" s="144"/>
      <c r="E13" s="144"/>
      <c r="F13" s="144"/>
      <c r="G13" s="61">
        <v>28.17</v>
      </c>
      <c r="H13" s="61">
        <v>5</v>
      </c>
      <c r="I13" s="61">
        <v>1</v>
      </c>
      <c r="J13" s="61">
        <v>0</v>
      </c>
      <c r="K13" s="61">
        <v>27.63</v>
      </c>
      <c r="L13" s="61">
        <v>4</v>
      </c>
      <c r="M13" s="61">
        <v>4</v>
      </c>
      <c r="N13" s="61">
        <v>0</v>
      </c>
      <c r="O13" s="61">
        <v>27.79</v>
      </c>
      <c r="P13" s="61">
        <v>10</v>
      </c>
      <c r="Q13" s="61">
        <v>9</v>
      </c>
      <c r="R13" s="61">
        <v>0</v>
      </c>
      <c r="S13" s="61">
        <v>26.77</v>
      </c>
      <c r="T13" s="61">
        <v>4</v>
      </c>
      <c r="U13" s="61">
        <v>8</v>
      </c>
      <c r="V13" s="61">
        <v>1</v>
      </c>
      <c r="W13" s="61">
        <v>27.52</v>
      </c>
      <c r="X13" s="61">
        <f t="shared" si="0"/>
        <v>23</v>
      </c>
      <c r="Y13" s="61">
        <f t="shared" si="0"/>
        <v>22</v>
      </c>
      <c r="Z13" s="61">
        <f t="shared" si="0"/>
        <v>1</v>
      </c>
      <c r="AA13" s="46"/>
      <c r="AB13" s="46"/>
      <c r="AC13" s="47"/>
      <c r="AD13" s="47"/>
      <c r="AE13" s="47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7"/>
      <c r="AT13" s="47"/>
      <c r="AU13" s="47"/>
    </row>
    <row r="14" spans="1:47" ht="21" customHeight="1" x14ac:dyDescent="0.2">
      <c r="A14" s="144" t="s">
        <v>62</v>
      </c>
      <c r="B14" s="144"/>
      <c r="C14" s="144" t="s">
        <v>60</v>
      </c>
      <c r="D14" s="144"/>
      <c r="E14" s="144"/>
      <c r="F14" s="144"/>
      <c r="G14" s="61">
        <v>28</v>
      </c>
      <c r="H14" s="61">
        <v>3</v>
      </c>
      <c r="I14" s="61">
        <v>1</v>
      </c>
      <c r="J14" s="61">
        <v>0</v>
      </c>
      <c r="K14" s="61">
        <v>27.75</v>
      </c>
      <c r="L14" s="61">
        <v>4</v>
      </c>
      <c r="M14" s="61">
        <v>4</v>
      </c>
      <c r="N14" s="61">
        <v>0</v>
      </c>
      <c r="O14" s="61">
        <v>27</v>
      </c>
      <c r="P14" s="61">
        <v>9</v>
      </c>
      <c r="Q14" s="61">
        <v>9</v>
      </c>
      <c r="R14" s="61">
        <v>1</v>
      </c>
      <c r="S14" s="61">
        <v>24.93</v>
      </c>
      <c r="T14" s="61">
        <v>12</v>
      </c>
      <c r="U14" s="61">
        <v>14</v>
      </c>
      <c r="V14" s="61">
        <v>2</v>
      </c>
      <c r="W14" s="61">
        <v>26.19</v>
      </c>
      <c r="X14" s="61">
        <f t="shared" si="0"/>
        <v>28</v>
      </c>
      <c r="Y14" s="61">
        <f t="shared" si="0"/>
        <v>28</v>
      </c>
      <c r="Z14" s="61">
        <f t="shared" si="0"/>
        <v>3</v>
      </c>
      <c r="AA14" s="46"/>
      <c r="AB14" s="46"/>
      <c r="AC14" s="47"/>
      <c r="AD14" s="47"/>
      <c r="AE14" s="47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7"/>
      <c r="AT14" s="47"/>
      <c r="AU14" s="47"/>
    </row>
    <row r="15" spans="1:47" ht="21" customHeight="1" x14ac:dyDescent="0.2">
      <c r="A15" s="144"/>
      <c r="B15" s="144"/>
      <c r="C15" s="144" t="s">
        <v>61</v>
      </c>
      <c r="D15" s="144"/>
      <c r="E15" s="144"/>
      <c r="F15" s="144"/>
      <c r="G15" s="61">
        <v>28.33</v>
      </c>
      <c r="H15" s="61">
        <v>4</v>
      </c>
      <c r="I15" s="61">
        <v>2</v>
      </c>
      <c r="J15" s="61">
        <v>0</v>
      </c>
      <c r="K15" s="61">
        <v>27.92</v>
      </c>
      <c r="L15" s="61">
        <v>9</v>
      </c>
      <c r="M15" s="61">
        <v>4</v>
      </c>
      <c r="N15" s="61">
        <v>0</v>
      </c>
      <c r="O15" s="61">
        <v>27.63</v>
      </c>
      <c r="P15" s="61">
        <v>15</v>
      </c>
      <c r="Q15" s="61">
        <v>9</v>
      </c>
      <c r="R15" s="61">
        <v>0</v>
      </c>
      <c r="S15" s="61">
        <v>27.42</v>
      </c>
      <c r="T15" s="61">
        <v>7</v>
      </c>
      <c r="U15" s="61">
        <v>11</v>
      </c>
      <c r="V15" s="61">
        <v>1</v>
      </c>
      <c r="W15" s="61">
        <v>27.69</v>
      </c>
      <c r="X15" s="61">
        <f t="shared" si="0"/>
        <v>35</v>
      </c>
      <c r="Y15" s="61">
        <f t="shared" si="0"/>
        <v>26</v>
      </c>
      <c r="Z15" s="61">
        <f t="shared" si="0"/>
        <v>1</v>
      </c>
      <c r="AA15" s="46"/>
      <c r="AB15" s="46"/>
      <c r="AC15" s="47"/>
      <c r="AD15" s="47"/>
      <c r="AE15" s="47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7"/>
      <c r="AT15" s="47"/>
      <c r="AU15" s="47"/>
    </row>
    <row r="16" spans="1:47" ht="21" customHeight="1" x14ac:dyDescent="0.2">
      <c r="A16" s="144" t="s">
        <v>63</v>
      </c>
      <c r="B16" s="144"/>
      <c r="C16" s="144" t="s">
        <v>64</v>
      </c>
      <c r="D16" s="144"/>
      <c r="E16" s="144"/>
      <c r="F16" s="144"/>
      <c r="G16" s="61">
        <v>0</v>
      </c>
      <c r="H16" s="61">
        <v>0</v>
      </c>
      <c r="I16" s="61">
        <v>0</v>
      </c>
      <c r="J16" s="61">
        <v>0</v>
      </c>
      <c r="K16" s="61">
        <v>26</v>
      </c>
      <c r="L16" s="61">
        <v>1</v>
      </c>
      <c r="M16" s="61">
        <v>2</v>
      </c>
      <c r="N16" s="61">
        <v>0</v>
      </c>
      <c r="O16" s="61">
        <v>26.33</v>
      </c>
      <c r="P16" s="61">
        <v>2</v>
      </c>
      <c r="Q16" s="61">
        <v>1</v>
      </c>
      <c r="R16" s="61">
        <v>0</v>
      </c>
      <c r="S16" s="61">
        <v>26</v>
      </c>
      <c r="T16" s="61">
        <v>0</v>
      </c>
      <c r="U16" s="61">
        <v>1</v>
      </c>
      <c r="V16" s="61">
        <v>0</v>
      </c>
      <c r="W16" s="61">
        <v>26.14</v>
      </c>
      <c r="X16" s="61">
        <f t="shared" si="0"/>
        <v>3</v>
      </c>
      <c r="Y16" s="61">
        <f t="shared" si="0"/>
        <v>4</v>
      </c>
      <c r="Z16" s="61">
        <f t="shared" si="0"/>
        <v>0</v>
      </c>
      <c r="AA16" s="46"/>
      <c r="AB16" s="46"/>
      <c r="AC16" s="47"/>
      <c r="AD16" s="47"/>
      <c r="AE16" s="47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7"/>
      <c r="AT16" s="47"/>
      <c r="AU16" s="47"/>
    </row>
    <row r="17" spans="1:47" ht="21" customHeight="1" x14ac:dyDescent="0.2">
      <c r="A17" s="144"/>
      <c r="B17" s="144"/>
      <c r="C17" s="144" t="s">
        <v>65</v>
      </c>
      <c r="D17" s="144"/>
      <c r="E17" s="144"/>
      <c r="F17" s="144"/>
      <c r="G17" s="61">
        <v>28</v>
      </c>
      <c r="H17" s="61">
        <v>2</v>
      </c>
      <c r="I17" s="61">
        <v>0</v>
      </c>
      <c r="J17" s="61">
        <v>0</v>
      </c>
      <c r="K17" s="61">
        <v>28.5</v>
      </c>
      <c r="L17" s="61">
        <v>1</v>
      </c>
      <c r="M17" s="61">
        <v>3</v>
      </c>
      <c r="N17" s="61">
        <v>0</v>
      </c>
      <c r="O17" s="61">
        <v>27</v>
      </c>
      <c r="P17" s="61">
        <v>2</v>
      </c>
      <c r="Q17" s="61">
        <v>6</v>
      </c>
      <c r="R17" s="61">
        <v>0</v>
      </c>
      <c r="S17" s="61">
        <v>26.36</v>
      </c>
      <c r="T17" s="61">
        <v>4</v>
      </c>
      <c r="U17" s="61">
        <v>9</v>
      </c>
      <c r="V17" s="61">
        <v>1</v>
      </c>
      <c r="W17" s="61">
        <v>26.96</v>
      </c>
      <c r="X17" s="61">
        <f t="shared" si="0"/>
        <v>9</v>
      </c>
      <c r="Y17" s="61">
        <f t="shared" si="0"/>
        <v>18</v>
      </c>
      <c r="Z17" s="61">
        <f t="shared" si="0"/>
        <v>1</v>
      </c>
      <c r="AA17" s="46"/>
      <c r="AB17" s="46"/>
      <c r="AC17" s="47"/>
      <c r="AD17" s="47"/>
      <c r="AE17" s="47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7"/>
      <c r="AT17" s="47"/>
      <c r="AU17" s="47"/>
    </row>
    <row r="18" spans="1:47" ht="21" customHeight="1" x14ac:dyDescent="0.2">
      <c r="A18" s="144"/>
      <c r="B18" s="144"/>
      <c r="C18" s="144" t="s">
        <v>66</v>
      </c>
      <c r="D18" s="144"/>
      <c r="E18" s="144"/>
      <c r="F18" s="144"/>
      <c r="G18" s="61">
        <v>28.25</v>
      </c>
      <c r="H18" s="61">
        <v>5</v>
      </c>
      <c r="I18" s="61">
        <v>3</v>
      </c>
      <c r="J18" s="61">
        <v>0</v>
      </c>
      <c r="K18" s="61">
        <v>28.07</v>
      </c>
      <c r="L18" s="61">
        <v>11</v>
      </c>
      <c r="M18" s="61">
        <v>3</v>
      </c>
      <c r="N18" s="61">
        <v>0</v>
      </c>
      <c r="O18" s="61">
        <v>27.53</v>
      </c>
      <c r="P18" s="61">
        <v>20</v>
      </c>
      <c r="Q18" s="61">
        <v>11</v>
      </c>
      <c r="R18" s="61">
        <v>1</v>
      </c>
      <c r="S18" s="61">
        <v>25.75</v>
      </c>
      <c r="T18" s="61">
        <v>15</v>
      </c>
      <c r="U18" s="61">
        <v>15</v>
      </c>
      <c r="V18" s="61">
        <v>2</v>
      </c>
      <c r="W18" s="61">
        <v>27.02</v>
      </c>
      <c r="X18" s="61">
        <f t="shared" si="0"/>
        <v>51</v>
      </c>
      <c r="Y18" s="61">
        <f t="shared" si="0"/>
        <v>32</v>
      </c>
      <c r="Z18" s="61">
        <f t="shared" si="0"/>
        <v>3</v>
      </c>
      <c r="AA18" s="46"/>
      <c r="AB18" s="46"/>
      <c r="AC18" s="47"/>
      <c r="AD18" s="47"/>
      <c r="AE18" s="47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7"/>
      <c r="AT18" s="47"/>
      <c r="AU18" s="47"/>
    </row>
    <row r="19" spans="1:47" ht="21" customHeight="1" x14ac:dyDescent="0.2">
      <c r="A19" s="144" t="s">
        <v>67</v>
      </c>
      <c r="B19" s="144"/>
      <c r="C19" s="144" t="s">
        <v>60</v>
      </c>
      <c r="D19" s="144"/>
      <c r="E19" s="144"/>
      <c r="F19" s="144"/>
      <c r="G19" s="61">
        <v>28.33</v>
      </c>
      <c r="H19" s="61">
        <v>3</v>
      </c>
      <c r="I19" s="61">
        <v>3</v>
      </c>
      <c r="J19" s="61">
        <v>0</v>
      </c>
      <c r="K19" s="61">
        <v>27.87</v>
      </c>
      <c r="L19" s="61">
        <v>8</v>
      </c>
      <c r="M19" s="61">
        <v>7</v>
      </c>
      <c r="N19" s="61">
        <v>0</v>
      </c>
      <c r="O19" s="61">
        <v>27.44</v>
      </c>
      <c r="P19" s="61">
        <v>21</v>
      </c>
      <c r="Q19" s="61">
        <v>14</v>
      </c>
      <c r="R19" s="61">
        <v>1</v>
      </c>
      <c r="S19" s="61">
        <v>25.49</v>
      </c>
      <c r="T19" s="61">
        <v>15</v>
      </c>
      <c r="U19" s="61">
        <v>21</v>
      </c>
      <c r="V19" s="61">
        <v>3</v>
      </c>
      <c r="W19" s="61">
        <v>26.77</v>
      </c>
      <c r="X19" s="61">
        <f t="shared" si="0"/>
        <v>47</v>
      </c>
      <c r="Y19" s="61">
        <f t="shared" si="0"/>
        <v>45</v>
      </c>
      <c r="Z19" s="61">
        <f t="shared" si="0"/>
        <v>4</v>
      </c>
      <c r="AA19" s="46"/>
      <c r="AB19" s="46"/>
      <c r="AC19" s="47"/>
      <c r="AD19" s="47"/>
      <c r="AE19" s="47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7"/>
      <c r="AT19" s="47"/>
      <c r="AU19" s="47"/>
    </row>
    <row r="20" spans="1:47" ht="21" customHeight="1" x14ac:dyDescent="0.2">
      <c r="A20" s="144"/>
      <c r="B20" s="144"/>
      <c r="C20" s="144" t="s">
        <v>61</v>
      </c>
      <c r="D20" s="144"/>
      <c r="E20" s="144"/>
      <c r="F20" s="144"/>
      <c r="G20" s="61">
        <v>28</v>
      </c>
      <c r="H20" s="61">
        <v>4</v>
      </c>
      <c r="I20" s="61">
        <v>0</v>
      </c>
      <c r="J20" s="61">
        <v>0</v>
      </c>
      <c r="K20" s="61">
        <v>27.83</v>
      </c>
      <c r="L20" s="61">
        <v>5</v>
      </c>
      <c r="M20" s="61">
        <v>1</v>
      </c>
      <c r="N20" s="61">
        <v>0</v>
      </c>
      <c r="O20" s="61">
        <v>26.86</v>
      </c>
      <c r="P20" s="61">
        <v>3</v>
      </c>
      <c r="Q20" s="61">
        <v>4</v>
      </c>
      <c r="R20" s="61">
        <v>0</v>
      </c>
      <c r="S20" s="61">
        <v>28.13</v>
      </c>
      <c r="T20" s="61">
        <v>4</v>
      </c>
      <c r="U20" s="61">
        <v>4</v>
      </c>
      <c r="V20" s="61">
        <v>0</v>
      </c>
      <c r="W20" s="61">
        <v>27.68</v>
      </c>
      <c r="X20" s="61">
        <f t="shared" si="0"/>
        <v>16</v>
      </c>
      <c r="Y20" s="61">
        <f t="shared" si="0"/>
        <v>9</v>
      </c>
      <c r="Z20" s="61">
        <f t="shared" si="0"/>
        <v>0</v>
      </c>
      <c r="AA20" s="46"/>
      <c r="AB20" s="46"/>
      <c r="AC20" s="47"/>
      <c r="AD20" s="47"/>
      <c r="AE20" s="47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7"/>
      <c r="AT20" s="47"/>
      <c r="AU20" s="47"/>
    </row>
    <row r="21" spans="1:47" ht="21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6"/>
      <c r="AB21" s="46"/>
      <c r="AC21" s="47"/>
      <c r="AD21" s="47"/>
      <c r="AE21" s="47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7"/>
      <c r="AT21" s="47"/>
      <c r="AU21" s="47"/>
    </row>
    <row r="22" spans="1:47" ht="21" customHeight="1" x14ac:dyDescent="0.2">
      <c r="A22" s="45" t="s">
        <v>68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 t="s">
        <v>69</v>
      </c>
      <c r="Y22" s="49"/>
      <c r="Z22" s="49"/>
      <c r="AA22" s="46"/>
      <c r="AB22" s="46"/>
      <c r="AC22" s="47"/>
      <c r="AD22" s="47"/>
      <c r="AE22" s="47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7"/>
      <c r="AT22" s="47"/>
      <c r="AU22" s="47"/>
    </row>
    <row r="23" spans="1:47" ht="23.25" customHeight="1" x14ac:dyDescent="0.2">
      <c r="A23" s="154" t="s">
        <v>42</v>
      </c>
      <c r="B23" s="154"/>
      <c r="C23" s="154"/>
      <c r="D23" s="154"/>
      <c r="E23" s="154"/>
      <c r="F23" s="154"/>
      <c r="G23" s="154" t="s">
        <v>70</v>
      </c>
      <c r="H23" s="154"/>
      <c r="I23" s="154" t="s">
        <v>71</v>
      </c>
      <c r="J23" s="154"/>
      <c r="K23" s="154"/>
      <c r="L23" s="154"/>
      <c r="M23" s="154"/>
      <c r="N23" s="154" t="s">
        <v>72</v>
      </c>
      <c r="O23" s="154"/>
      <c r="P23" s="154"/>
      <c r="Q23" s="154" t="s">
        <v>73</v>
      </c>
      <c r="R23" s="154"/>
      <c r="S23" s="154"/>
      <c r="T23" s="154" t="s">
        <v>74</v>
      </c>
      <c r="U23" s="154"/>
      <c r="V23" s="154"/>
      <c r="W23" s="154" t="s">
        <v>75</v>
      </c>
      <c r="X23" s="154"/>
      <c r="Y23" s="45"/>
      <c r="Z23" s="45"/>
      <c r="AC23" s="47"/>
      <c r="AD23" s="47"/>
      <c r="AE23" s="47"/>
      <c r="AG23" s="51"/>
      <c r="AS23" s="47"/>
      <c r="AT23" s="47"/>
      <c r="AU23" s="47"/>
    </row>
    <row r="24" spans="1:47" ht="21" customHeight="1" x14ac:dyDescent="0.2">
      <c r="A24" s="144" t="s">
        <v>76</v>
      </c>
      <c r="B24" s="144"/>
      <c r="C24" s="144" t="s">
        <v>77</v>
      </c>
      <c r="D24" s="144"/>
      <c r="E24" s="144"/>
      <c r="F24" s="144"/>
      <c r="G24" s="151">
        <v>3</v>
      </c>
      <c r="H24" s="153"/>
      <c r="I24" s="135">
        <v>0</v>
      </c>
      <c r="J24" s="136"/>
      <c r="K24" s="136"/>
      <c r="L24" s="136"/>
      <c r="M24" s="137"/>
      <c r="N24" s="135">
        <v>0</v>
      </c>
      <c r="O24" s="136"/>
      <c r="P24" s="137"/>
      <c r="Q24" s="135">
        <v>2</v>
      </c>
      <c r="R24" s="136"/>
      <c r="S24" s="136"/>
      <c r="T24" s="135">
        <v>0</v>
      </c>
      <c r="U24" s="136"/>
      <c r="V24" s="137"/>
      <c r="W24" s="151">
        <v>12</v>
      </c>
      <c r="X24" s="153"/>
      <c r="Y24" s="49"/>
      <c r="Z24" s="49"/>
      <c r="AA24" s="46"/>
      <c r="AB24" s="46"/>
      <c r="AC24" s="47"/>
      <c r="AD24" s="47"/>
      <c r="AE24" s="47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7"/>
      <c r="AT24" s="47"/>
      <c r="AU24" s="47"/>
    </row>
    <row r="25" spans="1:47" ht="21" customHeight="1" x14ac:dyDescent="0.2">
      <c r="A25" s="144"/>
      <c r="B25" s="144"/>
      <c r="C25" s="144" t="s">
        <v>78</v>
      </c>
      <c r="D25" s="144"/>
      <c r="E25" s="144"/>
      <c r="F25" s="144"/>
      <c r="G25" s="151">
        <v>12</v>
      </c>
      <c r="H25" s="153"/>
      <c r="I25" s="135">
        <v>4</v>
      </c>
      <c r="J25" s="136"/>
      <c r="K25" s="136"/>
      <c r="L25" s="136"/>
      <c r="M25" s="137"/>
      <c r="N25" s="135">
        <v>1</v>
      </c>
      <c r="O25" s="136"/>
      <c r="P25" s="137"/>
      <c r="Q25" s="135">
        <v>2</v>
      </c>
      <c r="R25" s="136"/>
      <c r="S25" s="136"/>
      <c r="T25" s="135">
        <v>0</v>
      </c>
      <c r="U25" s="136"/>
      <c r="V25" s="137"/>
      <c r="W25" s="151">
        <v>5</v>
      </c>
      <c r="X25" s="153"/>
      <c r="Y25" s="49"/>
      <c r="Z25" s="49"/>
      <c r="AA25" s="46"/>
      <c r="AB25" s="46"/>
      <c r="AC25" s="47"/>
      <c r="AD25" s="47"/>
      <c r="AE25" s="47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7"/>
      <c r="AT25" s="47"/>
      <c r="AU25" s="47"/>
    </row>
    <row r="26" spans="1:47" ht="21" customHeight="1" x14ac:dyDescent="0.2">
      <c r="A26" s="144"/>
      <c r="B26" s="144"/>
      <c r="C26" s="144" t="s">
        <v>79</v>
      </c>
      <c r="D26" s="144"/>
      <c r="E26" s="144"/>
      <c r="F26" s="144"/>
      <c r="G26" s="151">
        <v>0</v>
      </c>
      <c r="H26" s="153"/>
      <c r="I26" s="135">
        <v>1</v>
      </c>
      <c r="J26" s="136"/>
      <c r="K26" s="136"/>
      <c r="L26" s="136"/>
      <c r="M26" s="137"/>
      <c r="N26" s="135">
        <v>0</v>
      </c>
      <c r="O26" s="136"/>
      <c r="P26" s="137"/>
      <c r="Q26" s="135">
        <v>0</v>
      </c>
      <c r="R26" s="136"/>
      <c r="S26" s="136"/>
      <c r="T26" s="135">
        <v>0</v>
      </c>
      <c r="U26" s="136"/>
      <c r="V26" s="137"/>
      <c r="W26" s="151">
        <v>0</v>
      </c>
      <c r="X26" s="153"/>
      <c r="Y26" s="49"/>
      <c r="Z26" s="49"/>
      <c r="AA26" s="46"/>
      <c r="AB26" s="46"/>
      <c r="AC26" s="47"/>
      <c r="AD26" s="47"/>
      <c r="AE26" s="47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7"/>
      <c r="AT26" s="47"/>
      <c r="AU26" s="47"/>
    </row>
  </sheetData>
  <mergeCells count="68">
    <mergeCell ref="W1:Z1"/>
    <mergeCell ref="W26:X26"/>
    <mergeCell ref="C26:F26"/>
    <mergeCell ref="G26:H26"/>
    <mergeCell ref="I26:M26"/>
    <mergeCell ref="N26:P26"/>
    <mergeCell ref="Q26:S26"/>
    <mergeCell ref="T26:V26"/>
    <mergeCell ref="G25:H25"/>
    <mergeCell ref="I25:M25"/>
    <mergeCell ref="N25:P25"/>
    <mergeCell ref="Q25:S25"/>
    <mergeCell ref="T25:V25"/>
    <mergeCell ref="W25:X25"/>
    <mergeCell ref="W23:X23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T23:V23"/>
    <mergeCell ref="A24:B26"/>
    <mergeCell ref="C24:F24"/>
    <mergeCell ref="G24:H24"/>
    <mergeCell ref="I24:M24"/>
    <mergeCell ref="N24:P24"/>
    <mergeCell ref="A16:B18"/>
    <mergeCell ref="C16:F16"/>
    <mergeCell ref="C17:F17"/>
    <mergeCell ref="C18:F18"/>
    <mergeCell ref="A19:B20"/>
    <mergeCell ref="C19:F19"/>
    <mergeCell ref="C20:F20"/>
    <mergeCell ref="A12:B13"/>
    <mergeCell ref="C12:F12"/>
    <mergeCell ref="C13:F13"/>
    <mergeCell ref="A14:B15"/>
    <mergeCell ref="C14:F14"/>
    <mergeCell ref="C15:F15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</mergeCells>
  <phoneticPr fontId="4"/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300" verticalDpi="300" r:id="rId1"/>
  <headerFooter>
    <oddHeader>&amp;R&amp;12集計表２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16" sqref="A16:XFD16"/>
    </sheetView>
  </sheetViews>
  <sheetFormatPr defaultColWidth="9.453125" defaultRowHeight="13" x14ac:dyDescent="0.2"/>
  <cols>
    <col min="1" max="6" width="8.26953125" style="62" customWidth="1"/>
    <col min="7" max="7" width="11.54296875" style="62" customWidth="1"/>
    <col min="8" max="10" width="6.1796875" style="62" customWidth="1"/>
    <col min="11" max="11" width="11.54296875" style="62" customWidth="1"/>
    <col min="12" max="14" width="5.6328125" style="62" customWidth="1"/>
    <col min="15" max="15" width="11.54296875" style="62" customWidth="1"/>
    <col min="16" max="18" width="5.6328125" style="62" customWidth="1"/>
    <col min="19" max="19" width="11.54296875" style="62" customWidth="1"/>
    <col min="20" max="22" width="5.6328125" style="62" customWidth="1"/>
    <col min="23" max="23" width="11.54296875" style="62" customWidth="1"/>
    <col min="24" max="26" width="5.6328125" style="62" customWidth="1"/>
    <col min="27" max="27" width="8.26953125" style="62" customWidth="1"/>
    <col min="28" max="16384" width="9.453125" style="62"/>
  </cols>
  <sheetData>
    <row r="1" spans="1:47" ht="24" customHeight="1" x14ac:dyDescent="0.2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155" t="s">
        <v>89</v>
      </c>
      <c r="X1" s="156"/>
      <c r="Y1" s="156"/>
      <c r="Z1" s="156"/>
    </row>
    <row r="2" spans="1:47" ht="21" customHeight="1" x14ac:dyDescent="0.2">
      <c r="A2" s="145" t="s">
        <v>42</v>
      </c>
      <c r="B2" s="146"/>
      <c r="C2" s="146"/>
      <c r="D2" s="146"/>
      <c r="E2" s="146"/>
      <c r="F2" s="147"/>
      <c r="G2" s="135" t="s">
        <v>43</v>
      </c>
      <c r="H2" s="136"/>
      <c r="I2" s="136"/>
      <c r="J2" s="137"/>
      <c r="K2" s="135" t="s">
        <v>44</v>
      </c>
      <c r="L2" s="136"/>
      <c r="M2" s="136"/>
      <c r="N2" s="137"/>
      <c r="O2" s="135" t="s">
        <v>45</v>
      </c>
      <c r="P2" s="136"/>
      <c r="Q2" s="136"/>
      <c r="R2" s="137"/>
      <c r="S2" s="135" t="s">
        <v>46</v>
      </c>
      <c r="T2" s="136"/>
      <c r="U2" s="136"/>
      <c r="V2" s="137"/>
      <c r="W2" s="135" t="s">
        <v>47</v>
      </c>
      <c r="X2" s="136"/>
      <c r="Y2" s="136"/>
      <c r="Z2" s="137"/>
    </row>
    <row r="3" spans="1:47" ht="54" customHeight="1" x14ac:dyDescent="0.2">
      <c r="A3" s="148"/>
      <c r="B3" s="149"/>
      <c r="C3" s="149"/>
      <c r="D3" s="149"/>
      <c r="E3" s="149"/>
      <c r="F3" s="150"/>
      <c r="G3" s="138" t="s">
        <v>48</v>
      </c>
      <c r="H3" s="140" t="s">
        <v>49</v>
      </c>
      <c r="I3" s="141"/>
      <c r="J3" s="142"/>
      <c r="K3" s="138" t="s">
        <v>48</v>
      </c>
      <c r="L3" s="140" t="s">
        <v>49</v>
      </c>
      <c r="M3" s="141"/>
      <c r="N3" s="142"/>
      <c r="O3" s="138" t="s">
        <v>48</v>
      </c>
      <c r="P3" s="140" t="s">
        <v>49</v>
      </c>
      <c r="Q3" s="141"/>
      <c r="R3" s="142"/>
      <c r="S3" s="138" t="s">
        <v>48</v>
      </c>
      <c r="T3" s="140" t="s">
        <v>49</v>
      </c>
      <c r="U3" s="141"/>
      <c r="V3" s="142"/>
      <c r="W3" s="138" t="s">
        <v>48</v>
      </c>
      <c r="X3" s="140" t="s">
        <v>49</v>
      </c>
      <c r="Y3" s="141"/>
      <c r="Z3" s="142"/>
      <c r="AA3" s="46"/>
      <c r="AB3" s="46"/>
      <c r="AC3" s="47"/>
      <c r="AD3" s="47"/>
      <c r="AE3" s="47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7"/>
      <c r="AT3" s="47"/>
      <c r="AU3" s="47"/>
    </row>
    <row r="4" spans="1:47" ht="21" customHeight="1" x14ac:dyDescent="0.2">
      <c r="A4" s="151"/>
      <c r="B4" s="152"/>
      <c r="C4" s="152"/>
      <c r="D4" s="152"/>
      <c r="E4" s="152"/>
      <c r="F4" s="153"/>
      <c r="G4" s="139"/>
      <c r="H4" s="48">
        <v>0</v>
      </c>
      <c r="I4" s="48">
        <v>1</v>
      </c>
      <c r="J4" s="48">
        <v>2</v>
      </c>
      <c r="K4" s="139"/>
      <c r="L4" s="48">
        <v>0</v>
      </c>
      <c r="M4" s="48">
        <v>1</v>
      </c>
      <c r="N4" s="48">
        <v>2</v>
      </c>
      <c r="O4" s="139"/>
      <c r="P4" s="48">
        <v>0</v>
      </c>
      <c r="Q4" s="48">
        <v>1</v>
      </c>
      <c r="R4" s="48">
        <v>2</v>
      </c>
      <c r="S4" s="139"/>
      <c r="T4" s="48">
        <v>0</v>
      </c>
      <c r="U4" s="48">
        <v>1</v>
      </c>
      <c r="V4" s="48">
        <v>2</v>
      </c>
      <c r="W4" s="139"/>
      <c r="X4" s="48">
        <v>0</v>
      </c>
      <c r="Y4" s="48">
        <v>1</v>
      </c>
      <c r="Z4" s="48">
        <v>2</v>
      </c>
      <c r="AA4" s="46"/>
      <c r="AB4" s="46"/>
      <c r="AC4" s="47"/>
      <c r="AD4" s="47"/>
      <c r="AE4" s="47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7"/>
      <c r="AT4" s="47"/>
      <c r="AU4" s="47"/>
    </row>
    <row r="5" spans="1:47" ht="21" customHeight="1" x14ac:dyDescent="0.2">
      <c r="A5" s="144" t="s">
        <v>50</v>
      </c>
      <c r="B5" s="144"/>
      <c r="C5" s="144" t="s">
        <v>51</v>
      </c>
      <c r="D5" s="144"/>
      <c r="E5" s="144"/>
      <c r="F5" s="144"/>
      <c r="G5" s="61">
        <v>28</v>
      </c>
      <c r="H5" s="61">
        <v>0</v>
      </c>
      <c r="I5" s="61">
        <v>0</v>
      </c>
      <c r="J5" s="61">
        <v>1</v>
      </c>
      <c r="K5" s="61">
        <v>0</v>
      </c>
      <c r="L5" s="61">
        <v>0</v>
      </c>
      <c r="M5" s="61">
        <v>0</v>
      </c>
      <c r="N5" s="61">
        <v>0</v>
      </c>
      <c r="O5" s="61">
        <v>0</v>
      </c>
      <c r="P5" s="61">
        <v>0</v>
      </c>
      <c r="Q5" s="61">
        <v>0</v>
      </c>
      <c r="R5" s="61">
        <v>0</v>
      </c>
      <c r="S5" s="61">
        <v>14</v>
      </c>
      <c r="T5" s="61">
        <v>0</v>
      </c>
      <c r="U5" s="61">
        <v>0</v>
      </c>
      <c r="V5" s="61">
        <v>1</v>
      </c>
      <c r="W5" s="61">
        <v>21</v>
      </c>
      <c r="X5" s="61">
        <f t="shared" ref="X5:Z20" si="0">SUM(H5,L5,P5,T5)</f>
        <v>0</v>
      </c>
      <c r="Y5" s="61">
        <f t="shared" si="0"/>
        <v>0</v>
      </c>
      <c r="Z5" s="61">
        <f t="shared" si="0"/>
        <v>2</v>
      </c>
      <c r="AA5" s="46"/>
      <c r="AB5" s="46"/>
      <c r="AC5" s="47"/>
      <c r="AD5" s="47"/>
      <c r="AE5" s="47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7"/>
      <c r="AT5" s="47"/>
      <c r="AU5" s="47"/>
    </row>
    <row r="6" spans="1:47" ht="21" customHeight="1" x14ac:dyDescent="0.2">
      <c r="A6" s="144"/>
      <c r="B6" s="144"/>
      <c r="C6" s="144" t="s">
        <v>52</v>
      </c>
      <c r="D6" s="144"/>
      <c r="E6" s="144"/>
      <c r="F6" s="144"/>
      <c r="G6" s="61">
        <v>28.32</v>
      </c>
      <c r="H6" s="61">
        <v>7</v>
      </c>
      <c r="I6" s="61">
        <v>11</v>
      </c>
      <c r="J6" s="61">
        <v>1</v>
      </c>
      <c r="K6" s="61">
        <v>28.43</v>
      </c>
      <c r="L6" s="61">
        <v>6</v>
      </c>
      <c r="M6" s="61">
        <v>22</v>
      </c>
      <c r="N6" s="61">
        <v>2</v>
      </c>
      <c r="O6" s="61">
        <v>27.28</v>
      </c>
      <c r="P6" s="61">
        <v>5</v>
      </c>
      <c r="Q6" s="61">
        <v>12</v>
      </c>
      <c r="R6" s="61">
        <v>8</v>
      </c>
      <c r="S6" s="61">
        <v>24.06</v>
      </c>
      <c r="T6" s="61">
        <v>16</v>
      </c>
      <c r="U6" s="61">
        <v>30</v>
      </c>
      <c r="V6" s="61">
        <v>23</v>
      </c>
      <c r="W6" s="61">
        <v>26.09</v>
      </c>
      <c r="X6" s="61">
        <f t="shared" si="0"/>
        <v>34</v>
      </c>
      <c r="Y6" s="61">
        <f t="shared" si="0"/>
        <v>75</v>
      </c>
      <c r="Z6" s="61">
        <f t="shared" si="0"/>
        <v>34</v>
      </c>
      <c r="AA6" s="46"/>
      <c r="AB6" s="46"/>
      <c r="AC6" s="47"/>
      <c r="AD6" s="47"/>
      <c r="AE6" s="47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7"/>
      <c r="AT6" s="47"/>
      <c r="AU6" s="47"/>
    </row>
    <row r="7" spans="1:47" ht="21" customHeight="1" x14ac:dyDescent="0.2">
      <c r="A7" s="144"/>
      <c r="B7" s="144"/>
      <c r="C7" s="144" t="s">
        <v>53</v>
      </c>
      <c r="D7" s="144"/>
      <c r="E7" s="144"/>
      <c r="F7" s="144"/>
      <c r="G7" s="61">
        <v>28.45</v>
      </c>
      <c r="H7" s="61">
        <v>62</v>
      </c>
      <c r="I7" s="61">
        <v>38</v>
      </c>
      <c r="J7" s="61">
        <v>7</v>
      </c>
      <c r="K7" s="61">
        <v>28.2</v>
      </c>
      <c r="L7" s="61">
        <v>40</v>
      </c>
      <c r="M7" s="61">
        <v>79</v>
      </c>
      <c r="N7" s="61">
        <v>28</v>
      </c>
      <c r="O7" s="61">
        <v>26.73</v>
      </c>
      <c r="P7" s="61">
        <v>42</v>
      </c>
      <c r="Q7" s="61">
        <v>52</v>
      </c>
      <c r="R7" s="61">
        <v>30</v>
      </c>
      <c r="S7" s="61">
        <v>24.87</v>
      </c>
      <c r="T7" s="61">
        <v>60</v>
      </c>
      <c r="U7" s="61">
        <v>82</v>
      </c>
      <c r="V7" s="61">
        <v>43</v>
      </c>
      <c r="W7" s="61">
        <v>26.82</v>
      </c>
      <c r="X7" s="61">
        <f t="shared" si="0"/>
        <v>204</v>
      </c>
      <c r="Y7" s="61">
        <f t="shared" si="0"/>
        <v>251</v>
      </c>
      <c r="Z7" s="61">
        <f t="shared" si="0"/>
        <v>108</v>
      </c>
      <c r="AA7" s="46"/>
      <c r="AB7" s="46"/>
      <c r="AC7" s="47"/>
      <c r="AD7" s="47"/>
      <c r="AE7" s="47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7"/>
      <c r="AT7" s="47"/>
      <c r="AU7" s="47"/>
    </row>
    <row r="8" spans="1:47" ht="21" customHeight="1" x14ac:dyDescent="0.2">
      <c r="A8" s="144"/>
      <c r="B8" s="144"/>
      <c r="C8" s="144" t="s">
        <v>54</v>
      </c>
      <c r="D8" s="144"/>
      <c r="E8" s="144"/>
      <c r="F8" s="144"/>
      <c r="G8" s="61">
        <v>28.35</v>
      </c>
      <c r="H8" s="61">
        <v>26</v>
      </c>
      <c r="I8" s="61">
        <v>15</v>
      </c>
      <c r="J8" s="61">
        <v>2</v>
      </c>
      <c r="K8" s="61">
        <v>28.36</v>
      </c>
      <c r="L8" s="61">
        <v>39</v>
      </c>
      <c r="M8" s="61">
        <v>30</v>
      </c>
      <c r="N8" s="61">
        <v>7</v>
      </c>
      <c r="O8" s="61">
        <v>26.88</v>
      </c>
      <c r="P8" s="61">
        <v>22</v>
      </c>
      <c r="Q8" s="61">
        <v>34</v>
      </c>
      <c r="R8" s="61">
        <v>19</v>
      </c>
      <c r="S8" s="61">
        <v>25.73</v>
      </c>
      <c r="T8" s="61">
        <v>33</v>
      </c>
      <c r="U8" s="61">
        <v>44</v>
      </c>
      <c r="V8" s="61">
        <v>24</v>
      </c>
      <c r="W8" s="61">
        <v>27.08</v>
      </c>
      <c r="X8" s="61">
        <f t="shared" si="0"/>
        <v>120</v>
      </c>
      <c r="Y8" s="61">
        <f t="shared" si="0"/>
        <v>123</v>
      </c>
      <c r="Z8" s="61">
        <f t="shared" si="0"/>
        <v>52</v>
      </c>
      <c r="AA8" s="46"/>
      <c r="AB8" s="46"/>
      <c r="AC8" s="47"/>
      <c r="AD8" s="47"/>
      <c r="AE8" s="47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7"/>
      <c r="AT8" s="47"/>
      <c r="AU8" s="47"/>
    </row>
    <row r="9" spans="1:47" ht="21" customHeight="1" x14ac:dyDescent="0.2">
      <c r="A9" s="143" t="s">
        <v>55</v>
      </c>
      <c r="B9" s="143"/>
      <c r="C9" s="144" t="s">
        <v>56</v>
      </c>
      <c r="D9" s="144"/>
      <c r="E9" s="144"/>
      <c r="F9" s="144"/>
      <c r="G9" s="61">
        <v>27.97</v>
      </c>
      <c r="H9" s="61">
        <v>23</v>
      </c>
      <c r="I9" s="61">
        <v>8</v>
      </c>
      <c r="J9" s="61">
        <v>0</v>
      </c>
      <c r="K9" s="61">
        <v>27.89</v>
      </c>
      <c r="L9" s="61">
        <v>28</v>
      </c>
      <c r="M9" s="61">
        <v>36</v>
      </c>
      <c r="N9" s="61">
        <v>9</v>
      </c>
      <c r="O9" s="61">
        <v>26.77</v>
      </c>
      <c r="P9" s="61">
        <v>23</v>
      </c>
      <c r="Q9" s="61">
        <v>34</v>
      </c>
      <c r="R9" s="61">
        <v>21</v>
      </c>
      <c r="S9" s="61">
        <v>25.41</v>
      </c>
      <c r="T9" s="61">
        <v>45</v>
      </c>
      <c r="U9" s="61">
        <v>54</v>
      </c>
      <c r="V9" s="61">
        <v>39</v>
      </c>
      <c r="W9" s="61">
        <v>26.56</v>
      </c>
      <c r="X9" s="61">
        <f t="shared" si="0"/>
        <v>119</v>
      </c>
      <c r="Y9" s="61">
        <f t="shared" si="0"/>
        <v>132</v>
      </c>
      <c r="Z9" s="61">
        <f t="shared" si="0"/>
        <v>69</v>
      </c>
      <c r="AA9" s="46"/>
      <c r="AB9" s="46"/>
      <c r="AC9" s="47"/>
      <c r="AD9" s="47"/>
      <c r="AE9" s="47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7"/>
      <c r="AT9" s="47"/>
      <c r="AU9" s="47"/>
    </row>
    <row r="10" spans="1:47" ht="21" customHeight="1" x14ac:dyDescent="0.2">
      <c r="A10" s="143"/>
      <c r="B10" s="143"/>
      <c r="C10" s="144" t="s">
        <v>57</v>
      </c>
      <c r="D10" s="144"/>
      <c r="E10" s="144"/>
      <c r="F10" s="144"/>
      <c r="G10" s="61">
        <v>28.45</v>
      </c>
      <c r="H10" s="61">
        <v>44</v>
      </c>
      <c r="I10" s="61">
        <v>32</v>
      </c>
      <c r="J10" s="61">
        <v>8</v>
      </c>
      <c r="K10" s="61">
        <v>28.39</v>
      </c>
      <c r="L10" s="61">
        <v>37</v>
      </c>
      <c r="M10" s="61">
        <v>50</v>
      </c>
      <c r="N10" s="61">
        <v>15</v>
      </c>
      <c r="O10" s="61">
        <v>27.39</v>
      </c>
      <c r="P10" s="61">
        <v>29</v>
      </c>
      <c r="Q10" s="61">
        <v>45</v>
      </c>
      <c r="R10" s="61">
        <v>21</v>
      </c>
      <c r="S10" s="61">
        <v>25.63</v>
      </c>
      <c r="T10" s="61">
        <v>41</v>
      </c>
      <c r="U10" s="61">
        <v>59</v>
      </c>
      <c r="V10" s="61">
        <v>31</v>
      </c>
      <c r="W10" s="61">
        <v>27.29</v>
      </c>
      <c r="X10" s="61">
        <f t="shared" si="0"/>
        <v>151</v>
      </c>
      <c r="Y10" s="61">
        <f t="shared" si="0"/>
        <v>186</v>
      </c>
      <c r="Z10" s="61">
        <f t="shared" si="0"/>
        <v>75</v>
      </c>
      <c r="AA10" s="46"/>
      <c r="AB10" s="46"/>
      <c r="AC10" s="47"/>
      <c r="AD10" s="47"/>
      <c r="AE10" s="47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7"/>
      <c r="AT10" s="47"/>
      <c r="AU10" s="47"/>
    </row>
    <row r="11" spans="1:47" ht="21" customHeight="1" x14ac:dyDescent="0.2">
      <c r="A11" s="143"/>
      <c r="B11" s="143"/>
      <c r="C11" s="144" t="s">
        <v>58</v>
      </c>
      <c r="D11" s="144"/>
      <c r="E11" s="144"/>
      <c r="F11" s="144"/>
      <c r="G11" s="61">
        <v>28.58</v>
      </c>
      <c r="H11" s="61">
        <v>28</v>
      </c>
      <c r="I11" s="61">
        <v>24</v>
      </c>
      <c r="J11" s="61">
        <v>3</v>
      </c>
      <c r="K11" s="61">
        <v>28.46</v>
      </c>
      <c r="L11" s="61">
        <v>20</v>
      </c>
      <c r="M11" s="61">
        <v>46</v>
      </c>
      <c r="N11" s="61">
        <v>13</v>
      </c>
      <c r="O11" s="61">
        <v>25.94</v>
      </c>
      <c r="P11" s="61">
        <v>17</v>
      </c>
      <c r="Q11" s="61">
        <v>19</v>
      </c>
      <c r="R11" s="61">
        <v>15</v>
      </c>
      <c r="S11" s="61">
        <v>23.2</v>
      </c>
      <c r="T11" s="61">
        <v>23</v>
      </c>
      <c r="U11" s="61">
        <v>44</v>
      </c>
      <c r="V11" s="61">
        <v>21</v>
      </c>
      <c r="W11" s="61">
        <v>26.28</v>
      </c>
      <c r="X11" s="61">
        <f t="shared" si="0"/>
        <v>88</v>
      </c>
      <c r="Y11" s="61">
        <f t="shared" si="0"/>
        <v>133</v>
      </c>
      <c r="Z11" s="61">
        <f t="shared" si="0"/>
        <v>52</v>
      </c>
      <c r="AA11" s="46"/>
      <c r="AB11" s="46"/>
      <c r="AC11" s="47"/>
      <c r="AD11" s="47"/>
      <c r="AE11" s="47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7"/>
      <c r="AT11" s="47"/>
      <c r="AU11" s="47"/>
    </row>
    <row r="12" spans="1:47" ht="21" customHeight="1" x14ac:dyDescent="0.2">
      <c r="A12" s="144" t="s">
        <v>59</v>
      </c>
      <c r="B12" s="144"/>
      <c r="C12" s="144" t="s">
        <v>60</v>
      </c>
      <c r="D12" s="144"/>
      <c r="E12" s="144"/>
      <c r="F12" s="144"/>
      <c r="G12" s="61">
        <v>28.16</v>
      </c>
      <c r="H12" s="61">
        <v>46</v>
      </c>
      <c r="I12" s="61">
        <v>24</v>
      </c>
      <c r="J12" s="61">
        <v>5</v>
      </c>
      <c r="K12" s="61">
        <v>28.04</v>
      </c>
      <c r="L12" s="61">
        <v>42</v>
      </c>
      <c r="M12" s="61">
        <v>50</v>
      </c>
      <c r="N12" s="61">
        <v>14</v>
      </c>
      <c r="O12" s="61">
        <v>26.88</v>
      </c>
      <c r="P12" s="61">
        <v>29</v>
      </c>
      <c r="Q12" s="61">
        <v>47</v>
      </c>
      <c r="R12" s="61">
        <v>36</v>
      </c>
      <c r="S12" s="61">
        <v>24.99</v>
      </c>
      <c r="T12" s="61">
        <v>70</v>
      </c>
      <c r="U12" s="61">
        <v>91</v>
      </c>
      <c r="V12" s="61">
        <v>63</v>
      </c>
      <c r="W12" s="61">
        <v>26.49</v>
      </c>
      <c r="X12" s="61">
        <f t="shared" si="0"/>
        <v>187</v>
      </c>
      <c r="Y12" s="61">
        <f t="shared" si="0"/>
        <v>212</v>
      </c>
      <c r="Z12" s="61">
        <f t="shared" si="0"/>
        <v>118</v>
      </c>
      <c r="AA12" s="46"/>
      <c r="AB12" s="46"/>
      <c r="AC12" s="47"/>
      <c r="AD12" s="47"/>
      <c r="AE12" s="47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7"/>
      <c r="AT12" s="47"/>
      <c r="AU12" s="47"/>
    </row>
    <row r="13" spans="1:47" ht="21" customHeight="1" x14ac:dyDescent="0.2">
      <c r="A13" s="144"/>
      <c r="B13" s="144"/>
      <c r="C13" s="144" t="s">
        <v>61</v>
      </c>
      <c r="D13" s="144"/>
      <c r="E13" s="144"/>
      <c r="F13" s="144"/>
      <c r="G13" s="61">
        <v>28.6</v>
      </c>
      <c r="H13" s="61">
        <v>47</v>
      </c>
      <c r="I13" s="61">
        <v>40</v>
      </c>
      <c r="J13" s="61">
        <v>6</v>
      </c>
      <c r="K13" s="61">
        <v>28.44</v>
      </c>
      <c r="L13" s="61">
        <v>43</v>
      </c>
      <c r="M13" s="61">
        <v>81</v>
      </c>
      <c r="N13" s="61">
        <v>22</v>
      </c>
      <c r="O13" s="61">
        <v>26.79</v>
      </c>
      <c r="P13" s="61">
        <v>39</v>
      </c>
      <c r="Q13" s="61">
        <v>48</v>
      </c>
      <c r="R13" s="61">
        <v>20</v>
      </c>
      <c r="S13" s="61">
        <v>24.82</v>
      </c>
      <c r="T13" s="61">
        <v>33</v>
      </c>
      <c r="U13" s="61">
        <v>62</v>
      </c>
      <c r="V13" s="61">
        <v>27</v>
      </c>
      <c r="W13" s="61">
        <v>27.13</v>
      </c>
      <c r="X13" s="61">
        <f t="shared" si="0"/>
        <v>162</v>
      </c>
      <c r="Y13" s="61">
        <f t="shared" si="0"/>
        <v>231</v>
      </c>
      <c r="Z13" s="61">
        <f t="shared" si="0"/>
        <v>75</v>
      </c>
      <c r="AA13" s="46"/>
      <c r="AB13" s="46"/>
      <c r="AC13" s="47"/>
      <c r="AD13" s="47"/>
      <c r="AE13" s="47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7"/>
      <c r="AT13" s="47"/>
      <c r="AU13" s="47"/>
    </row>
    <row r="14" spans="1:47" ht="21" customHeight="1" x14ac:dyDescent="0.2">
      <c r="A14" s="144" t="s">
        <v>62</v>
      </c>
      <c r="B14" s="144"/>
      <c r="C14" s="144" t="s">
        <v>60</v>
      </c>
      <c r="D14" s="144"/>
      <c r="E14" s="144"/>
      <c r="F14" s="144"/>
      <c r="G14" s="61">
        <v>28.22</v>
      </c>
      <c r="H14" s="61">
        <v>47</v>
      </c>
      <c r="I14" s="61">
        <v>25</v>
      </c>
      <c r="J14" s="61">
        <v>5</v>
      </c>
      <c r="K14" s="61">
        <v>27.96</v>
      </c>
      <c r="L14" s="61">
        <v>50</v>
      </c>
      <c r="M14" s="61">
        <v>49</v>
      </c>
      <c r="N14" s="61">
        <v>17</v>
      </c>
      <c r="O14" s="61">
        <v>26.96</v>
      </c>
      <c r="P14" s="61">
        <v>26</v>
      </c>
      <c r="Q14" s="61">
        <v>48</v>
      </c>
      <c r="R14" s="61">
        <v>39</v>
      </c>
      <c r="S14" s="61">
        <v>25.01</v>
      </c>
      <c r="T14" s="61">
        <v>65</v>
      </c>
      <c r="U14" s="61">
        <v>91</v>
      </c>
      <c r="V14" s="61">
        <v>61</v>
      </c>
      <c r="W14" s="61">
        <v>26.56</v>
      </c>
      <c r="X14" s="61">
        <f t="shared" si="0"/>
        <v>188</v>
      </c>
      <c r="Y14" s="61">
        <f t="shared" si="0"/>
        <v>213</v>
      </c>
      <c r="Z14" s="61">
        <f t="shared" si="0"/>
        <v>122</v>
      </c>
      <c r="AA14" s="46"/>
      <c r="AB14" s="46"/>
      <c r="AC14" s="47"/>
      <c r="AD14" s="47"/>
      <c r="AE14" s="47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7"/>
      <c r="AT14" s="47"/>
      <c r="AU14" s="47"/>
    </row>
    <row r="15" spans="1:47" ht="21" customHeight="1" x14ac:dyDescent="0.2">
      <c r="A15" s="144"/>
      <c r="B15" s="144"/>
      <c r="C15" s="144" t="s">
        <v>61</v>
      </c>
      <c r="D15" s="144"/>
      <c r="E15" s="144"/>
      <c r="F15" s="144"/>
      <c r="G15" s="61">
        <v>28.58</v>
      </c>
      <c r="H15" s="61">
        <v>48</v>
      </c>
      <c r="I15" s="61">
        <v>38</v>
      </c>
      <c r="J15" s="61">
        <v>6</v>
      </c>
      <c r="K15" s="61">
        <v>28.53</v>
      </c>
      <c r="L15" s="61">
        <v>35</v>
      </c>
      <c r="M15" s="61">
        <v>83</v>
      </c>
      <c r="N15" s="61">
        <v>20</v>
      </c>
      <c r="O15" s="61">
        <v>26.72</v>
      </c>
      <c r="P15" s="61">
        <v>43</v>
      </c>
      <c r="Q15" s="61">
        <v>50</v>
      </c>
      <c r="R15" s="61">
        <v>18</v>
      </c>
      <c r="S15" s="61">
        <v>24.85</v>
      </c>
      <c r="T15" s="61">
        <v>41</v>
      </c>
      <c r="U15" s="61">
        <v>63</v>
      </c>
      <c r="V15" s="61">
        <v>29</v>
      </c>
      <c r="W15" s="61">
        <v>27.07</v>
      </c>
      <c r="X15" s="61">
        <f t="shared" si="0"/>
        <v>167</v>
      </c>
      <c r="Y15" s="61">
        <f t="shared" si="0"/>
        <v>234</v>
      </c>
      <c r="Z15" s="61">
        <f t="shared" si="0"/>
        <v>73</v>
      </c>
      <c r="AA15" s="46"/>
      <c r="AB15" s="46"/>
      <c r="AC15" s="47"/>
      <c r="AD15" s="47"/>
      <c r="AE15" s="47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7"/>
      <c r="AT15" s="47"/>
      <c r="AU15" s="47"/>
    </row>
    <row r="16" spans="1:47" ht="21" customHeight="1" x14ac:dyDescent="0.2">
      <c r="A16" s="144" t="s">
        <v>63</v>
      </c>
      <c r="B16" s="144"/>
      <c r="C16" s="144" t="s">
        <v>64</v>
      </c>
      <c r="D16" s="144"/>
      <c r="E16" s="144"/>
      <c r="F16" s="144"/>
      <c r="G16" s="61">
        <v>29.12</v>
      </c>
      <c r="H16" s="61">
        <v>7</v>
      </c>
      <c r="I16" s="61">
        <v>7</v>
      </c>
      <c r="J16" s="61">
        <v>3</v>
      </c>
      <c r="K16" s="61">
        <v>28.08</v>
      </c>
      <c r="L16" s="61">
        <v>7</v>
      </c>
      <c r="M16" s="61">
        <v>20</v>
      </c>
      <c r="N16" s="61">
        <v>12</v>
      </c>
      <c r="O16" s="61">
        <v>26.09</v>
      </c>
      <c r="P16" s="61">
        <v>7</v>
      </c>
      <c r="Q16" s="61">
        <v>10</v>
      </c>
      <c r="R16" s="61">
        <v>6</v>
      </c>
      <c r="S16" s="61">
        <v>21.93</v>
      </c>
      <c r="T16" s="61">
        <v>5</v>
      </c>
      <c r="U16" s="61">
        <v>10</v>
      </c>
      <c r="V16" s="61">
        <v>14</v>
      </c>
      <c r="W16" s="61">
        <v>26.13</v>
      </c>
      <c r="X16" s="61">
        <f t="shared" si="0"/>
        <v>26</v>
      </c>
      <c r="Y16" s="61">
        <f t="shared" si="0"/>
        <v>47</v>
      </c>
      <c r="Z16" s="61">
        <f t="shared" si="0"/>
        <v>35</v>
      </c>
      <c r="AA16" s="46"/>
      <c r="AB16" s="46"/>
      <c r="AC16" s="47"/>
      <c r="AD16" s="47"/>
      <c r="AE16" s="47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7"/>
      <c r="AT16" s="47"/>
      <c r="AU16" s="47"/>
    </row>
    <row r="17" spans="1:47" ht="21" customHeight="1" x14ac:dyDescent="0.2">
      <c r="A17" s="144"/>
      <c r="B17" s="144"/>
      <c r="C17" s="144" t="s">
        <v>65</v>
      </c>
      <c r="D17" s="144"/>
      <c r="E17" s="144"/>
      <c r="F17" s="144"/>
      <c r="G17" s="61">
        <v>28.23</v>
      </c>
      <c r="H17" s="61">
        <v>23</v>
      </c>
      <c r="I17" s="61">
        <v>12</v>
      </c>
      <c r="J17" s="61">
        <v>4</v>
      </c>
      <c r="K17" s="61">
        <v>28.15</v>
      </c>
      <c r="L17" s="61">
        <v>18</v>
      </c>
      <c r="M17" s="61">
        <v>36</v>
      </c>
      <c r="N17" s="61">
        <v>6</v>
      </c>
      <c r="O17" s="61">
        <v>26.5</v>
      </c>
      <c r="P17" s="61">
        <v>20</v>
      </c>
      <c r="Q17" s="61">
        <v>28</v>
      </c>
      <c r="R17" s="61">
        <v>23</v>
      </c>
      <c r="S17" s="61">
        <v>24.96</v>
      </c>
      <c r="T17" s="61">
        <v>29</v>
      </c>
      <c r="U17" s="61">
        <v>37</v>
      </c>
      <c r="V17" s="61">
        <v>23</v>
      </c>
      <c r="W17" s="61">
        <v>26.61</v>
      </c>
      <c r="X17" s="61">
        <f t="shared" si="0"/>
        <v>90</v>
      </c>
      <c r="Y17" s="61">
        <f t="shared" si="0"/>
        <v>113</v>
      </c>
      <c r="Z17" s="61">
        <f t="shared" si="0"/>
        <v>56</v>
      </c>
      <c r="AA17" s="46"/>
      <c r="AB17" s="46"/>
      <c r="AC17" s="47"/>
      <c r="AD17" s="47"/>
      <c r="AE17" s="47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7"/>
      <c r="AT17" s="47"/>
      <c r="AU17" s="47"/>
    </row>
    <row r="18" spans="1:47" ht="21" customHeight="1" x14ac:dyDescent="0.2">
      <c r="A18" s="144"/>
      <c r="B18" s="144"/>
      <c r="C18" s="144" t="s">
        <v>66</v>
      </c>
      <c r="D18" s="144"/>
      <c r="E18" s="144"/>
      <c r="F18" s="144"/>
      <c r="G18" s="61">
        <v>28.37</v>
      </c>
      <c r="H18" s="61">
        <v>64</v>
      </c>
      <c r="I18" s="61">
        <v>45</v>
      </c>
      <c r="J18" s="61">
        <v>4</v>
      </c>
      <c r="K18" s="61">
        <v>28.36</v>
      </c>
      <c r="L18" s="61">
        <v>60</v>
      </c>
      <c r="M18" s="61">
        <v>76</v>
      </c>
      <c r="N18" s="61">
        <v>18</v>
      </c>
      <c r="O18" s="61">
        <v>27.16</v>
      </c>
      <c r="P18" s="61">
        <v>42</v>
      </c>
      <c r="Q18" s="61">
        <v>60</v>
      </c>
      <c r="R18" s="61">
        <v>28</v>
      </c>
      <c r="S18" s="61">
        <v>25.3</v>
      </c>
      <c r="T18" s="61">
        <v>74</v>
      </c>
      <c r="U18" s="61">
        <v>109</v>
      </c>
      <c r="V18" s="61">
        <v>54</v>
      </c>
      <c r="W18" s="61">
        <v>27</v>
      </c>
      <c r="X18" s="61">
        <f t="shared" si="0"/>
        <v>240</v>
      </c>
      <c r="Y18" s="61">
        <f t="shared" si="0"/>
        <v>290</v>
      </c>
      <c r="Z18" s="61">
        <f t="shared" si="0"/>
        <v>104</v>
      </c>
      <c r="AA18" s="46"/>
      <c r="AB18" s="46"/>
      <c r="AC18" s="47"/>
      <c r="AD18" s="47"/>
      <c r="AE18" s="47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7"/>
      <c r="AT18" s="47"/>
      <c r="AU18" s="47"/>
    </row>
    <row r="19" spans="1:47" ht="21" customHeight="1" x14ac:dyDescent="0.2">
      <c r="A19" s="144" t="s">
        <v>67</v>
      </c>
      <c r="B19" s="144"/>
      <c r="C19" s="144" t="s">
        <v>60</v>
      </c>
      <c r="D19" s="144"/>
      <c r="E19" s="144"/>
      <c r="F19" s="144"/>
      <c r="G19" s="61">
        <v>28.38</v>
      </c>
      <c r="H19" s="61">
        <v>57</v>
      </c>
      <c r="I19" s="61">
        <v>39</v>
      </c>
      <c r="J19" s="61">
        <v>8</v>
      </c>
      <c r="K19" s="61">
        <v>28.2</v>
      </c>
      <c r="L19" s="61">
        <v>58</v>
      </c>
      <c r="M19" s="61">
        <v>86</v>
      </c>
      <c r="N19" s="61">
        <v>26</v>
      </c>
      <c r="O19" s="61">
        <v>26.77</v>
      </c>
      <c r="P19" s="61">
        <v>59</v>
      </c>
      <c r="Q19" s="61">
        <v>76</v>
      </c>
      <c r="R19" s="61">
        <v>53</v>
      </c>
      <c r="S19" s="61">
        <v>25.04</v>
      </c>
      <c r="T19" s="61">
        <v>93</v>
      </c>
      <c r="U19" s="61">
        <v>138</v>
      </c>
      <c r="V19" s="61">
        <v>76</v>
      </c>
      <c r="W19" s="61">
        <v>26.61</v>
      </c>
      <c r="X19" s="61">
        <f t="shared" si="0"/>
        <v>267</v>
      </c>
      <c r="Y19" s="61">
        <f t="shared" si="0"/>
        <v>339</v>
      </c>
      <c r="Z19" s="61">
        <f t="shared" si="0"/>
        <v>163</v>
      </c>
      <c r="AA19" s="46"/>
      <c r="AB19" s="46"/>
      <c r="AC19" s="47"/>
      <c r="AD19" s="47"/>
      <c r="AE19" s="47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7"/>
      <c r="AT19" s="47"/>
      <c r="AU19" s="47"/>
    </row>
    <row r="20" spans="1:47" ht="21" customHeight="1" x14ac:dyDescent="0.2">
      <c r="A20" s="144"/>
      <c r="B20" s="144"/>
      <c r="C20" s="144" t="s">
        <v>61</v>
      </c>
      <c r="D20" s="144"/>
      <c r="E20" s="144"/>
      <c r="F20" s="144"/>
      <c r="G20" s="61">
        <v>28.45</v>
      </c>
      <c r="H20" s="61">
        <v>33</v>
      </c>
      <c r="I20" s="61">
        <v>24</v>
      </c>
      <c r="J20" s="61">
        <v>3</v>
      </c>
      <c r="K20" s="61">
        <v>28.39</v>
      </c>
      <c r="L20" s="61">
        <v>25</v>
      </c>
      <c r="M20" s="61">
        <v>44</v>
      </c>
      <c r="N20" s="61">
        <v>10</v>
      </c>
      <c r="O20" s="61">
        <v>26.91</v>
      </c>
      <c r="P20" s="61">
        <v>9</v>
      </c>
      <c r="Q20" s="61">
        <v>20</v>
      </c>
      <c r="R20" s="61">
        <v>3</v>
      </c>
      <c r="S20" s="61">
        <v>24.3</v>
      </c>
      <c r="T20" s="61">
        <v>9</v>
      </c>
      <c r="U20" s="61">
        <v>13</v>
      </c>
      <c r="V20" s="61">
        <v>10</v>
      </c>
      <c r="W20" s="61">
        <v>27.51</v>
      </c>
      <c r="X20" s="61">
        <f t="shared" si="0"/>
        <v>76</v>
      </c>
      <c r="Y20" s="61">
        <f t="shared" si="0"/>
        <v>101</v>
      </c>
      <c r="Z20" s="61">
        <f t="shared" si="0"/>
        <v>26</v>
      </c>
      <c r="AA20" s="46"/>
      <c r="AB20" s="46"/>
      <c r="AC20" s="47"/>
      <c r="AD20" s="47"/>
      <c r="AE20" s="47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7"/>
      <c r="AT20" s="47"/>
      <c r="AU20" s="47"/>
    </row>
    <row r="21" spans="1:47" ht="21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6"/>
      <c r="AB21" s="46"/>
      <c r="AC21" s="47"/>
      <c r="AD21" s="47"/>
      <c r="AE21" s="47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7"/>
      <c r="AT21" s="47"/>
      <c r="AU21" s="47"/>
    </row>
    <row r="22" spans="1:47" ht="21" customHeight="1" x14ac:dyDescent="0.2">
      <c r="A22" s="45" t="s">
        <v>68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 t="s">
        <v>69</v>
      </c>
      <c r="Y22" s="49"/>
      <c r="Z22" s="49"/>
      <c r="AA22" s="46"/>
      <c r="AB22" s="46"/>
      <c r="AC22" s="47"/>
      <c r="AD22" s="47"/>
      <c r="AE22" s="47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7"/>
      <c r="AT22" s="47"/>
      <c r="AU22" s="47"/>
    </row>
    <row r="23" spans="1:47" ht="23.25" customHeight="1" x14ac:dyDescent="0.2">
      <c r="A23" s="154" t="s">
        <v>42</v>
      </c>
      <c r="B23" s="154"/>
      <c r="C23" s="154"/>
      <c r="D23" s="154"/>
      <c r="E23" s="154"/>
      <c r="F23" s="154"/>
      <c r="G23" s="154" t="s">
        <v>70</v>
      </c>
      <c r="H23" s="154"/>
      <c r="I23" s="154" t="s">
        <v>71</v>
      </c>
      <c r="J23" s="154"/>
      <c r="K23" s="154"/>
      <c r="L23" s="154"/>
      <c r="M23" s="154"/>
      <c r="N23" s="154" t="s">
        <v>72</v>
      </c>
      <c r="O23" s="154"/>
      <c r="P23" s="154"/>
      <c r="Q23" s="154" t="s">
        <v>73</v>
      </c>
      <c r="R23" s="154"/>
      <c r="S23" s="154"/>
      <c r="T23" s="154" t="s">
        <v>74</v>
      </c>
      <c r="U23" s="154"/>
      <c r="V23" s="154"/>
      <c r="W23" s="154" t="s">
        <v>75</v>
      </c>
      <c r="X23" s="154"/>
      <c r="Y23" s="45"/>
      <c r="Z23" s="45"/>
      <c r="AC23" s="47"/>
      <c r="AD23" s="47"/>
      <c r="AE23" s="47"/>
      <c r="AG23" s="51"/>
      <c r="AS23" s="47"/>
      <c r="AT23" s="47"/>
      <c r="AU23" s="47"/>
    </row>
    <row r="24" spans="1:47" ht="21" customHeight="1" x14ac:dyDescent="0.2">
      <c r="A24" s="144" t="s">
        <v>76</v>
      </c>
      <c r="B24" s="144"/>
      <c r="C24" s="144" t="s">
        <v>77</v>
      </c>
      <c r="D24" s="144"/>
      <c r="E24" s="144"/>
      <c r="F24" s="144"/>
      <c r="G24" s="151">
        <v>23</v>
      </c>
      <c r="H24" s="153"/>
      <c r="I24" s="135">
        <v>5</v>
      </c>
      <c r="J24" s="136"/>
      <c r="K24" s="136"/>
      <c r="L24" s="136"/>
      <c r="M24" s="137"/>
      <c r="N24" s="135">
        <v>1</v>
      </c>
      <c r="O24" s="136"/>
      <c r="P24" s="137"/>
      <c r="Q24" s="135">
        <v>17</v>
      </c>
      <c r="R24" s="136"/>
      <c r="S24" s="136"/>
      <c r="T24" s="135">
        <v>0</v>
      </c>
      <c r="U24" s="136"/>
      <c r="V24" s="137"/>
      <c r="W24" s="151">
        <v>37</v>
      </c>
      <c r="X24" s="153"/>
      <c r="Y24" s="49"/>
      <c r="Z24" s="49"/>
      <c r="AA24" s="46"/>
      <c r="AB24" s="46"/>
      <c r="AC24" s="47"/>
      <c r="AD24" s="47"/>
      <c r="AE24" s="47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7"/>
      <c r="AT24" s="47"/>
      <c r="AU24" s="47"/>
    </row>
    <row r="25" spans="1:47" ht="21" customHeight="1" x14ac:dyDescent="0.2">
      <c r="A25" s="144"/>
      <c r="B25" s="144"/>
      <c r="C25" s="144" t="s">
        <v>78</v>
      </c>
      <c r="D25" s="144"/>
      <c r="E25" s="144"/>
      <c r="F25" s="144"/>
      <c r="G25" s="151">
        <v>30</v>
      </c>
      <c r="H25" s="153"/>
      <c r="I25" s="135">
        <v>5</v>
      </c>
      <c r="J25" s="136"/>
      <c r="K25" s="136"/>
      <c r="L25" s="136"/>
      <c r="M25" s="137"/>
      <c r="N25" s="135">
        <v>5</v>
      </c>
      <c r="O25" s="136"/>
      <c r="P25" s="137"/>
      <c r="Q25" s="135">
        <v>9</v>
      </c>
      <c r="R25" s="136"/>
      <c r="S25" s="136"/>
      <c r="T25" s="135">
        <v>0</v>
      </c>
      <c r="U25" s="136"/>
      <c r="V25" s="137"/>
      <c r="W25" s="151">
        <v>55</v>
      </c>
      <c r="X25" s="153"/>
      <c r="Y25" s="49"/>
      <c r="Z25" s="49"/>
      <c r="AA25" s="46"/>
      <c r="AB25" s="46"/>
      <c r="AC25" s="47"/>
      <c r="AD25" s="47"/>
      <c r="AE25" s="47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7"/>
      <c r="AT25" s="47"/>
      <c r="AU25" s="47"/>
    </row>
    <row r="26" spans="1:47" ht="21" customHeight="1" x14ac:dyDescent="0.2">
      <c r="A26" s="144"/>
      <c r="B26" s="144"/>
      <c r="C26" s="144" t="s">
        <v>79</v>
      </c>
      <c r="D26" s="144"/>
      <c r="E26" s="144"/>
      <c r="F26" s="144"/>
      <c r="G26" s="151">
        <v>16</v>
      </c>
      <c r="H26" s="153"/>
      <c r="I26" s="135">
        <v>4</v>
      </c>
      <c r="J26" s="136"/>
      <c r="K26" s="136"/>
      <c r="L26" s="136"/>
      <c r="M26" s="137"/>
      <c r="N26" s="135">
        <v>1</v>
      </c>
      <c r="O26" s="136"/>
      <c r="P26" s="137"/>
      <c r="Q26" s="135">
        <v>5</v>
      </c>
      <c r="R26" s="136"/>
      <c r="S26" s="136"/>
      <c r="T26" s="135">
        <v>0</v>
      </c>
      <c r="U26" s="136"/>
      <c r="V26" s="137"/>
      <c r="W26" s="151">
        <v>31</v>
      </c>
      <c r="X26" s="153"/>
      <c r="Y26" s="49"/>
      <c r="Z26" s="49"/>
      <c r="AA26" s="46"/>
      <c r="AB26" s="46"/>
      <c r="AC26" s="47"/>
      <c r="AD26" s="47"/>
      <c r="AE26" s="47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7"/>
      <c r="AT26" s="47"/>
      <c r="AU26" s="47"/>
    </row>
  </sheetData>
  <mergeCells count="68">
    <mergeCell ref="W1:Z1"/>
    <mergeCell ref="W26:X26"/>
    <mergeCell ref="C26:F26"/>
    <mergeCell ref="G26:H26"/>
    <mergeCell ref="I26:M26"/>
    <mergeCell ref="N26:P26"/>
    <mergeCell ref="Q26:S26"/>
    <mergeCell ref="T26:V26"/>
    <mergeCell ref="G25:H25"/>
    <mergeCell ref="I25:M25"/>
    <mergeCell ref="N25:P25"/>
    <mergeCell ref="Q25:S25"/>
    <mergeCell ref="T25:V25"/>
    <mergeCell ref="W25:X25"/>
    <mergeCell ref="W23:X23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T23:V23"/>
    <mergeCell ref="A24:B26"/>
    <mergeCell ref="C24:F24"/>
    <mergeCell ref="G24:H24"/>
    <mergeCell ref="I24:M24"/>
    <mergeCell ref="N24:P24"/>
    <mergeCell ref="A16:B18"/>
    <mergeCell ref="C16:F16"/>
    <mergeCell ref="C17:F17"/>
    <mergeCell ref="C18:F18"/>
    <mergeCell ref="A19:B20"/>
    <mergeCell ref="C19:F19"/>
    <mergeCell ref="C20:F20"/>
    <mergeCell ref="A12:B13"/>
    <mergeCell ref="C12:F12"/>
    <mergeCell ref="C13:F13"/>
    <mergeCell ref="A14:B15"/>
    <mergeCell ref="C14:F14"/>
    <mergeCell ref="C15:F15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</mergeCells>
  <phoneticPr fontId="4"/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300" verticalDpi="300" r:id="rId1"/>
  <headerFooter>
    <oddHeader>&amp;R&amp;12集計表２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5"/>
  <sheetViews>
    <sheetView view="pageBreakPreview" zoomScale="70" zoomScaleNormal="60" zoomScaleSheetLayoutView="70" workbookViewId="0">
      <selection activeCell="G16" sqref="A16:XFD16"/>
    </sheetView>
  </sheetViews>
  <sheetFormatPr defaultColWidth="9.36328125" defaultRowHeight="13" x14ac:dyDescent="0.2"/>
  <cols>
    <col min="1" max="6" width="8.26953125" style="12" customWidth="1"/>
    <col min="7" max="7" width="11.54296875" style="12" customWidth="1"/>
    <col min="8" max="10" width="6.08984375" style="12" customWidth="1"/>
    <col min="11" max="11" width="11.54296875" style="12" customWidth="1"/>
    <col min="12" max="14" width="5.54296875" style="12" customWidth="1"/>
    <col min="15" max="15" width="11.54296875" style="12" customWidth="1"/>
    <col min="16" max="18" width="5.54296875" style="12" customWidth="1"/>
    <col min="19" max="19" width="11.54296875" style="12" customWidth="1"/>
    <col min="20" max="22" width="5.54296875" style="12" customWidth="1"/>
    <col min="23" max="23" width="11.54296875" style="12" customWidth="1"/>
    <col min="24" max="26" width="5.54296875" style="12" customWidth="1"/>
    <col min="27" max="27" width="8.26953125" style="12" customWidth="1"/>
    <col min="28" max="16384" width="9.36328125" style="12"/>
  </cols>
  <sheetData>
    <row r="1" spans="1:47" ht="24" customHeight="1" x14ac:dyDescent="0.2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6" t="s">
        <v>80</v>
      </c>
      <c r="X1" s="127"/>
      <c r="Y1" s="127"/>
      <c r="Z1" s="127"/>
    </row>
    <row r="2" spans="1:47" ht="21" customHeight="1" x14ac:dyDescent="0.2">
      <c r="A2" s="91" t="s">
        <v>1</v>
      </c>
      <c r="B2" s="92"/>
      <c r="C2" s="92"/>
      <c r="D2" s="92"/>
      <c r="E2" s="92"/>
      <c r="F2" s="93"/>
      <c r="G2" s="78" t="s">
        <v>2</v>
      </c>
      <c r="H2" s="90"/>
      <c r="I2" s="90"/>
      <c r="J2" s="79"/>
      <c r="K2" s="78" t="s">
        <v>3</v>
      </c>
      <c r="L2" s="90"/>
      <c r="M2" s="90"/>
      <c r="N2" s="79"/>
      <c r="O2" s="78" t="s">
        <v>4</v>
      </c>
      <c r="P2" s="90"/>
      <c r="Q2" s="90"/>
      <c r="R2" s="79"/>
      <c r="S2" s="78" t="s">
        <v>5</v>
      </c>
      <c r="T2" s="90"/>
      <c r="U2" s="90"/>
      <c r="V2" s="79"/>
      <c r="W2" s="78" t="s">
        <v>6</v>
      </c>
      <c r="X2" s="90"/>
      <c r="Y2" s="90"/>
      <c r="Z2" s="79"/>
    </row>
    <row r="3" spans="1:47" ht="54" customHeight="1" x14ac:dyDescent="0.2">
      <c r="A3" s="94"/>
      <c r="B3" s="95"/>
      <c r="C3" s="95"/>
      <c r="D3" s="95"/>
      <c r="E3" s="95"/>
      <c r="F3" s="96"/>
      <c r="G3" s="97" t="s">
        <v>7</v>
      </c>
      <c r="H3" s="80" t="s">
        <v>8</v>
      </c>
      <c r="I3" s="81"/>
      <c r="J3" s="99"/>
      <c r="K3" s="97" t="s">
        <v>7</v>
      </c>
      <c r="L3" s="80" t="s">
        <v>8</v>
      </c>
      <c r="M3" s="81"/>
      <c r="N3" s="99"/>
      <c r="O3" s="97" t="s">
        <v>7</v>
      </c>
      <c r="P3" s="80" t="s">
        <v>8</v>
      </c>
      <c r="Q3" s="81"/>
      <c r="R3" s="99"/>
      <c r="S3" s="97" t="s">
        <v>7</v>
      </c>
      <c r="T3" s="80" t="s">
        <v>8</v>
      </c>
      <c r="U3" s="81"/>
      <c r="V3" s="99"/>
      <c r="W3" s="97" t="s">
        <v>7</v>
      </c>
      <c r="X3" s="80" t="s">
        <v>8</v>
      </c>
      <c r="Y3" s="81"/>
      <c r="Z3" s="99"/>
      <c r="AA3" s="4"/>
      <c r="AB3" s="5"/>
      <c r="AC3" s="6"/>
      <c r="AD3" s="6"/>
      <c r="AE3" s="6"/>
      <c r="AG3" s="4"/>
      <c r="AH3" s="5"/>
      <c r="AI3" s="4"/>
      <c r="AJ3" s="5"/>
      <c r="AK3" s="4"/>
      <c r="AL3" s="5"/>
      <c r="AM3" s="4"/>
      <c r="AN3" s="5"/>
      <c r="AO3" s="4"/>
      <c r="AP3" s="5"/>
      <c r="AQ3" s="4"/>
      <c r="AR3" s="5"/>
      <c r="AS3" s="6"/>
      <c r="AT3" s="6"/>
      <c r="AU3" s="6"/>
    </row>
    <row r="4" spans="1:47" ht="21" customHeight="1" x14ac:dyDescent="0.2">
      <c r="A4" s="130"/>
      <c r="B4" s="131"/>
      <c r="C4" s="131"/>
      <c r="D4" s="131"/>
      <c r="E4" s="131"/>
      <c r="F4" s="132"/>
      <c r="G4" s="128"/>
      <c r="H4" s="60">
        <v>0</v>
      </c>
      <c r="I4" s="60">
        <v>1</v>
      </c>
      <c r="J4" s="60">
        <v>2</v>
      </c>
      <c r="K4" s="128"/>
      <c r="L4" s="60">
        <v>0</v>
      </c>
      <c r="M4" s="60">
        <v>1</v>
      </c>
      <c r="N4" s="60">
        <v>2</v>
      </c>
      <c r="O4" s="128"/>
      <c r="P4" s="60">
        <v>0</v>
      </c>
      <c r="Q4" s="60">
        <v>1</v>
      </c>
      <c r="R4" s="60">
        <v>2</v>
      </c>
      <c r="S4" s="128"/>
      <c r="T4" s="60">
        <v>0</v>
      </c>
      <c r="U4" s="60">
        <v>1</v>
      </c>
      <c r="V4" s="60">
        <v>2</v>
      </c>
      <c r="W4" s="128"/>
      <c r="X4" s="60">
        <v>0</v>
      </c>
      <c r="Y4" s="60">
        <v>1</v>
      </c>
      <c r="Z4" s="60">
        <v>2</v>
      </c>
      <c r="AA4" s="4"/>
      <c r="AB4" s="5"/>
      <c r="AC4" s="6"/>
      <c r="AD4" s="6"/>
      <c r="AE4" s="6"/>
      <c r="AG4" s="4"/>
      <c r="AH4" s="5"/>
      <c r="AI4" s="4"/>
      <c r="AJ4" s="5"/>
      <c r="AK4" s="4"/>
      <c r="AL4" s="5"/>
      <c r="AM4" s="4"/>
      <c r="AN4" s="5"/>
      <c r="AO4" s="4"/>
      <c r="AP4" s="5"/>
      <c r="AQ4" s="4"/>
      <c r="AR4" s="5"/>
      <c r="AS4" s="6"/>
      <c r="AT4" s="6"/>
      <c r="AU4" s="6"/>
    </row>
    <row r="5" spans="1:47" ht="21" customHeight="1" x14ac:dyDescent="0.2">
      <c r="A5" s="89" t="s">
        <v>9</v>
      </c>
      <c r="B5" s="89"/>
      <c r="C5" s="89" t="s">
        <v>10</v>
      </c>
      <c r="D5" s="89"/>
      <c r="E5" s="89"/>
      <c r="F5" s="89"/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f>SUM(H5,L5,P5,T5)</f>
        <v>0</v>
      </c>
      <c r="Y5" s="59">
        <f t="shared" ref="Y5:Z20" si="0">SUM(I5,M5,Q5,U5)</f>
        <v>0</v>
      </c>
      <c r="Z5" s="59">
        <f t="shared" si="0"/>
        <v>0</v>
      </c>
      <c r="AA5" s="5"/>
      <c r="AB5" s="5"/>
      <c r="AC5" s="6"/>
      <c r="AD5" s="6"/>
      <c r="AE5" s="6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  <c r="AT5" s="6"/>
      <c r="AU5" s="6"/>
    </row>
    <row r="6" spans="1:47" ht="21" customHeight="1" x14ac:dyDescent="0.2">
      <c r="A6" s="89"/>
      <c r="B6" s="89"/>
      <c r="C6" s="89" t="s">
        <v>11</v>
      </c>
      <c r="D6" s="89"/>
      <c r="E6" s="89"/>
      <c r="F6" s="89"/>
      <c r="G6" s="59">
        <v>27.6</v>
      </c>
      <c r="H6" s="59">
        <v>11</v>
      </c>
      <c r="I6" s="59">
        <v>4</v>
      </c>
      <c r="J6" s="59">
        <v>0</v>
      </c>
      <c r="K6" s="59">
        <v>26.9</v>
      </c>
      <c r="L6" s="59">
        <v>6</v>
      </c>
      <c r="M6" s="59">
        <v>8</v>
      </c>
      <c r="N6" s="59">
        <v>4</v>
      </c>
      <c r="O6" s="59">
        <v>26.7</v>
      </c>
      <c r="P6" s="59">
        <v>6</v>
      </c>
      <c r="Q6" s="59">
        <v>16</v>
      </c>
      <c r="R6" s="59">
        <v>1</v>
      </c>
      <c r="S6" s="59">
        <v>25.3</v>
      </c>
      <c r="T6" s="59">
        <v>14</v>
      </c>
      <c r="U6" s="59">
        <v>20</v>
      </c>
      <c r="V6" s="59">
        <v>14</v>
      </c>
      <c r="W6" s="59">
        <v>26.2</v>
      </c>
      <c r="X6" s="59">
        <f t="shared" ref="X6:X20" si="1">SUM(H6,L6,P6,T6)</f>
        <v>37</v>
      </c>
      <c r="Y6" s="59">
        <f t="shared" si="0"/>
        <v>48</v>
      </c>
      <c r="Z6" s="59">
        <f t="shared" si="0"/>
        <v>19</v>
      </c>
      <c r="AA6" s="5"/>
      <c r="AB6" s="5"/>
      <c r="AC6" s="6"/>
      <c r="AD6" s="6"/>
      <c r="AE6" s="6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6"/>
      <c r="AU6" s="6"/>
    </row>
    <row r="7" spans="1:47" ht="21" customHeight="1" x14ac:dyDescent="0.2">
      <c r="A7" s="89"/>
      <c r="B7" s="89"/>
      <c r="C7" s="89" t="s">
        <v>12</v>
      </c>
      <c r="D7" s="89"/>
      <c r="E7" s="89"/>
      <c r="F7" s="89"/>
      <c r="G7" s="53">
        <v>28</v>
      </c>
      <c r="H7" s="59">
        <v>36</v>
      </c>
      <c r="I7" s="59">
        <v>27</v>
      </c>
      <c r="J7" s="59">
        <v>7</v>
      </c>
      <c r="K7" s="59">
        <v>28.2</v>
      </c>
      <c r="L7" s="59">
        <v>46</v>
      </c>
      <c r="M7" s="59">
        <v>42</v>
      </c>
      <c r="N7" s="59">
        <v>16</v>
      </c>
      <c r="O7" s="59">
        <v>26.4</v>
      </c>
      <c r="P7" s="59">
        <v>43</v>
      </c>
      <c r="Q7" s="59">
        <v>46</v>
      </c>
      <c r="R7" s="59">
        <v>24</v>
      </c>
      <c r="S7" s="59">
        <v>24.8</v>
      </c>
      <c r="T7" s="59">
        <v>59</v>
      </c>
      <c r="U7" s="59">
        <v>85</v>
      </c>
      <c r="V7" s="59">
        <v>39</v>
      </c>
      <c r="W7" s="59">
        <v>26.4</v>
      </c>
      <c r="X7" s="59">
        <f t="shared" si="1"/>
        <v>184</v>
      </c>
      <c r="Y7" s="59">
        <f t="shared" si="0"/>
        <v>200</v>
      </c>
      <c r="Z7" s="59">
        <f t="shared" si="0"/>
        <v>86</v>
      </c>
      <c r="AA7" s="5"/>
      <c r="AB7" s="5"/>
      <c r="AC7" s="6"/>
      <c r="AD7" s="6"/>
      <c r="AE7" s="6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  <c r="AT7" s="6"/>
      <c r="AU7" s="6"/>
    </row>
    <row r="8" spans="1:47" ht="21" customHeight="1" x14ac:dyDescent="0.2">
      <c r="A8" s="89"/>
      <c r="B8" s="89"/>
      <c r="C8" s="89" t="s">
        <v>13</v>
      </c>
      <c r="D8" s="89"/>
      <c r="E8" s="89"/>
      <c r="F8" s="89"/>
      <c r="G8" s="59">
        <v>28.1</v>
      </c>
      <c r="H8" s="59">
        <v>15</v>
      </c>
      <c r="I8" s="59">
        <v>21</v>
      </c>
      <c r="J8" s="59">
        <v>2</v>
      </c>
      <c r="K8" s="53">
        <v>28</v>
      </c>
      <c r="L8" s="59">
        <v>27</v>
      </c>
      <c r="M8" s="59">
        <v>30</v>
      </c>
      <c r="N8" s="59">
        <v>8</v>
      </c>
      <c r="O8" s="59">
        <v>26.8</v>
      </c>
      <c r="P8" s="59">
        <v>25</v>
      </c>
      <c r="Q8" s="59">
        <v>33</v>
      </c>
      <c r="R8" s="59">
        <v>8</v>
      </c>
      <c r="S8" s="59">
        <v>24.5</v>
      </c>
      <c r="T8" s="59">
        <v>28</v>
      </c>
      <c r="U8" s="59">
        <v>42</v>
      </c>
      <c r="V8" s="59">
        <v>15</v>
      </c>
      <c r="W8" s="59">
        <v>26.5</v>
      </c>
      <c r="X8" s="59">
        <f t="shared" si="1"/>
        <v>95</v>
      </c>
      <c r="Y8" s="59">
        <f t="shared" si="0"/>
        <v>126</v>
      </c>
      <c r="Z8" s="59">
        <f t="shared" si="0"/>
        <v>33</v>
      </c>
      <c r="AA8" s="5"/>
      <c r="AB8" s="5"/>
      <c r="AC8" s="6"/>
      <c r="AD8" s="6"/>
      <c r="AE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6"/>
      <c r="AU8" s="6"/>
    </row>
    <row r="9" spans="1:47" ht="21" customHeight="1" x14ac:dyDescent="0.2">
      <c r="A9" s="129" t="s">
        <v>14</v>
      </c>
      <c r="B9" s="129"/>
      <c r="C9" s="89" t="s">
        <v>15</v>
      </c>
      <c r="D9" s="89"/>
      <c r="E9" s="89"/>
      <c r="F9" s="89"/>
      <c r="G9" s="59">
        <v>28.3</v>
      </c>
      <c r="H9" s="59">
        <v>13</v>
      </c>
      <c r="I9" s="59">
        <v>15</v>
      </c>
      <c r="J9" s="59">
        <v>2</v>
      </c>
      <c r="K9" s="59">
        <v>27.9</v>
      </c>
      <c r="L9" s="59">
        <v>29</v>
      </c>
      <c r="M9" s="59">
        <v>26</v>
      </c>
      <c r="N9" s="59">
        <v>8</v>
      </c>
      <c r="O9" s="59">
        <v>26.8</v>
      </c>
      <c r="P9" s="59">
        <v>38</v>
      </c>
      <c r="Q9" s="59">
        <v>30</v>
      </c>
      <c r="R9" s="59">
        <v>16</v>
      </c>
      <c r="S9" s="59">
        <v>24.6</v>
      </c>
      <c r="T9" s="59">
        <v>50</v>
      </c>
      <c r="U9" s="59">
        <v>62</v>
      </c>
      <c r="V9" s="59">
        <v>20</v>
      </c>
      <c r="W9" s="59">
        <v>26.2</v>
      </c>
      <c r="X9" s="59">
        <f t="shared" si="1"/>
        <v>130</v>
      </c>
      <c r="Y9" s="59">
        <f t="shared" si="0"/>
        <v>133</v>
      </c>
      <c r="Z9" s="59">
        <f t="shared" si="0"/>
        <v>46</v>
      </c>
      <c r="AA9" s="5"/>
      <c r="AB9" s="5"/>
      <c r="AC9" s="6"/>
      <c r="AD9" s="6"/>
      <c r="AE9" s="6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T9" s="6"/>
      <c r="AU9" s="6"/>
    </row>
    <row r="10" spans="1:47" ht="21" customHeight="1" x14ac:dyDescent="0.2">
      <c r="A10" s="129"/>
      <c r="B10" s="129"/>
      <c r="C10" s="89" t="s">
        <v>16</v>
      </c>
      <c r="D10" s="89"/>
      <c r="E10" s="89"/>
      <c r="F10" s="89"/>
      <c r="G10" s="59">
        <v>27.9</v>
      </c>
      <c r="H10" s="59">
        <v>35</v>
      </c>
      <c r="I10" s="59">
        <v>27</v>
      </c>
      <c r="J10" s="59">
        <v>4</v>
      </c>
      <c r="K10" s="59">
        <v>27.9</v>
      </c>
      <c r="L10" s="59">
        <v>36</v>
      </c>
      <c r="M10" s="59">
        <v>36</v>
      </c>
      <c r="N10" s="59">
        <v>13</v>
      </c>
      <c r="O10" s="59">
        <v>26.4</v>
      </c>
      <c r="P10" s="59">
        <v>25</v>
      </c>
      <c r="Q10" s="59">
        <v>36</v>
      </c>
      <c r="R10" s="59">
        <v>10</v>
      </c>
      <c r="S10" s="53">
        <v>25</v>
      </c>
      <c r="T10" s="59">
        <v>30</v>
      </c>
      <c r="U10" s="59">
        <v>46</v>
      </c>
      <c r="V10" s="59">
        <v>29</v>
      </c>
      <c r="W10" s="59">
        <v>26.7</v>
      </c>
      <c r="X10" s="59">
        <f t="shared" si="1"/>
        <v>126</v>
      </c>
      <c r="Y10" s="59">
        <f t="shared" si="0"/>
        <v>145</v>
      </c>
      <c r="Z10" s="59">
        <f t="shared" si="0"/>
        <v>56</v>
      </c>
      <c r="AA10" s="5"/>
      <c r="AB10" s="5"/>
      <c r="AC10" s="6"/>
      <c r="AD10" s="6"/>
      <c r="AE10" s="6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/>
      <c r="AT10" s="6"/>
      <c r="AU10" s="6"/>
    </row>
    <row r="11" spans="1:47" ht="21" customHeight="1" x14ac:dyDescent="0.2">
      <c r="A11" s="129"/>
      <c r="B11" s="129"/>
      <c r="C11" s="89" t="s">
        <v>17</v>
      </c>
      <c r="D11" s="89"/>
      <c r="E11" s="89"/>
      <c r="F11" s="89"/>
      <c r="G11" s="59">
        <v>27.7</v>
      </c>
      <c r="H11" s="59">
        <v>14</v>
      </c>
      <c r="I11" s="59">
        <v>10</v>
      </c>
      <c r="J11" s="59">
        <v>3</v>
      </c>
      <c r="K11" s="53">
        <v>28.1</v>
      </c>
      <c r="L11" s="59">
        <v>14</v>
      </c>
      <c r="M11" s="59">
        <v>18</v>
      </c>
      <c r="N11" s="59">
        <v>7</v>
      </c>
      <c r="O11" s="59">
        <v>25.6</v>
      </c>
      <c r="P11" s="59">
        <v>11</v>
      </c>
      <c r="Q11" s="59">
        <v>29</v>
      </c>
      <c r="R11" s="59">
        <v>6</v>
      </c>
      <c r="S11" s="59">
        <v>24.9</v>
      </c>
      <c r="T11" s="59">
        <v>21</v>
      </c>
      <c r="U11" s="59">
        <v>39</v>
      </c>
      <c r="V11" s="59">
        <v>19</v>
      </c>
      <c r="W11" s="59">
        <v>26.1</v>
      </c>
      <c r="X11" s="59">
        <f t="shared" si="1"/>
        <v>60</v>
      </c>
      <c r="Y11" s="59">
        <f t="shared" si="0"/>
        <v>96</v>
      </c>
      <c r="Z11" s="59">
        <f t="shared" si="0"/>
        <v>35</v>
      </c>
      <c r="AA11" s="5"/>
      <c r="AB11" s="5"/>
      <c r="AC11" s="6"/>
      <c r="AD11" s="6"/>
      <c r="AE11" s="6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6"/>
      <c r="AT11" s="6"/>
      <c r="AU11" s="6"/>
    </row>
    <row r="12" spans="1:47" ht="21" customHeight="1" x14ac:dyDescent="0.2">
      <c r="A12" s="89" t="s">
        <v>18</v>
      </c>
      <c r="B12" s="89"/>
      <c r="C12" s="89" t="s">
        <v>19</v>
      </c>
      <c r="D12" s="89"/>
      <c r="E12" s="89"/>
      <c r="F12" s="89"/>
      <c r="G12" s="59">
        <v>27.5</v>
      </c>
      <c r="H12" s="59">
        <v>30</v>
      </c>
      <c r="I12" s="59">
        <v>27</v>
      </c>
      <c r="J12" s="59">
        <v>4</v>
      </c>
      <c r="K12" s="53">
        <v>28</v>
      </c>
      <c r="L12" s="59">
        <v>37</v>
      </c>
      <c r="M12" s="59">
        <v>49</v>
      </c>
      <c r="N12" s="59">
        <v>15</v>
      </c>
      <c r="O12" s="59">
        <v>26.8</v>
      </c>
      <c r="P12" s="59">
        <v>49</v>
      </c>
      <c r="Q12" s="59">
        <v>65</v>
      </c>
      <c r="R12" s="59">
        <v>20</v>
      </c>
      <c r="S12" s="59">
        <v>24.7</v>
      </c>
      <c r="T12" s="59">
        <v>59</v>
      </c>
      <c r="U12" s="59">
        <v>94</v>
      </c>
      <c r="V12" s="59">
        <v>38</v>
      </c>
      <c r="W12" s="59">
        <v>26.3</v>
      </c>
      <c r="X12" s="59">
        <f t="shared" si="1"/>
        <v>175</v>
      </c>
      <c r="Y12" s="59">
        <f t="shared" si="0"/>
        <v>235</v>
      </c>
      <c r="Z12" s="59">
        <f t="shared" si="0"/>
        <v>77</v>
      </c>
      <c r="AA12" s="5"/>
      <c r="AB12" s="5"/>
      <c r="AC12" s="6"/>
      <c r="AD12" s="6"/>
      <c r="AE12" s="6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"/>
      <c r="AT12" s="6"/>
      <c r="AU12" s="6"/>
    </row>
    <row r="13" spans="1:47" ht="21" customHeight="1" x14ac:dyDescent="0.2">
      <c r="A13" s="89"/>
      <c r="B13" s="89"/>
      <c r="C13" s="89" t="s">
        <v>90</v>
      </c>
      <c r="D13" s="89"/>
      <c r="E13" s="89"/>
      <c r="F13" s="89"/>
      <c r="G13" s="59">
        <v>28.4</v>
      </c>
      <c r="H13" s="59">
        <v>32</v>
      </c>
      <c r="I13" s="59">
        <v>23</v>
      </c>
      <c r="J13" s="59">
        <v>5</v>
      </c>
      <c r="K13" s="53">
        <v>28</v>
      </c>
      <c r="L13" s="59">
        <v>41</v>
      </c>
      <c r="M13" s="59">
        <v>30</v>
      </c>
      <c r="N13" s="59">
        <v>14</v>
      </c>
      <c r="O13" s="59">
        <v>25.7</v>
      </c>
      <c r="P13" s="59">
        <v>24</v>
      </c>
      <c r="Q13" s="59">
        <v>29</v>
      </c>
      <c r="R13" s="59">
        <v>13</v>
      </c>
      <c r="S13" s="53">
        <v>25</v>
      </c>
      <c r="T13" s="59">
        <v>38</v>
      </c>
      <c r="U13" s="59">
        <v>53</v>
      </c>
      <c r="V13" s="59">
        <v>27</v>
      </c>
      <c r="W13" s="59">
        <v>26.5</v>
      </c>
      <c r="X13" s="59">
        <f t="shared" si="1"/>
        <v>135</v>
      </c>
      <c r="Y13" s="59">
        <f t="shared" si="0"/>
        <v>135</v>
      </c>
      <c r="Z13" s="59">
        <f t="shared" si="0"/>
        <v>59</v>
      </c>
      <c r="AA13" s="5"/>
      <c r="AB13" s="5"/>
      <c r="AC13" s="6"/>
      <c r="AD13" s="6"/>
      <c r="AE13" s="6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6"/>
      <c r="AT13" s="6"/>
      <c r="AU13" s="6"/>
    </row>
    <row r="14" spans="1:47" ht="21" customHeight="1" x14ac:dyDescent="0.2">
      <c r="A14" s="89" t="s">
        <v>21</v>
      </c>
      <c r="B14" s="89"/>
      <c r="C14" s="89" t="s">
        <v>91</v>
      </c>
      <c r="D14" s="89"/>
      <c r="E14" s="89"/>
      <c r="F14" s="89"/>
      <c r="G14" s="59">
        <v>27.6</v>
      </c>
      <c r="H14" s="59">
        <v>30</v>
      </c>
      <c r="I14" s="59">
        <v>26</v>
      </c>
      <c r="J14" s="59">
        <v>3</v>
      </c>
      <c r="K14" s="59">
        <v>27.9</v>
      </c>
      <c r="L14" s="59">
        <v>35</v>
      </c>
      <c r="M14" s="59">
        <v>39</v>
      </c>
      <c r="N14" s="59">
        <v>13</v>
      </c>
      <c r="O14" s="59">
        <v>26.6</v>
      </c>
      <c r="P14" s="59">
        <v>44</v>
      </c>
      <c r="Q14" s="59">
        <v>61</v>
      </c>
      <c r="R14" s="59">
        <v>22</v>
      </c>
      <c r="S14" s="59">
        <v>24.8</v>
      </c>
      <c r="T14" s="59">
        <v>56</v>
      </c>
      <c r="U14" s="59">
        <v>84</v>
      </c>
      <c r="V14" s="59">
        <v>37</v>
      </c>
      <c r="W14" s="59">
        <v>26.2</v>
      </c>
      <c r="X14" s="59">
        <f t="shared" si="1"/>
        <v>165</v>
      </c>
      <c r="Y14" s="59">
        <f t="shared" si="0"/>
        <v>210</v>
      </c>
      <c r="Z14" s="59">
        <f t="shared" si="0"/>
        <v>75</v>
      </c>
      <c r="AA14" s="5"/>
      <c r="AB14" s="5"/>
      <c r="AC14" s="6"/>
      <c r="AD14" s="6"/>
      <c r="AE14" s="6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/>
      <c r="AT14" s="6"/>
      <c r="AU14" s="6"/>
    </row>
    <row r="15" spans="1:47" ht="21" customHeight="1" x14ac:dyDescent="0.2">
      <c r="A15" s="89"/>
      <c r="B15" s="89"/>
      <c r="C15" s="89" t="s">
        <v>90</v>
      </c>
      <c r="D15" s="89"/>
      <c r="E15" s="89"/>
      <c r="F15" s="89"/>
      <c r="G15" s="59">
        <v>28.3</v>
      </c>
      <c r="H15" s="59">
        <v>32</v>
      </c>
      <c r="I15" s="59">
        <v>25</v>
      </c>
      <c r="J15" s="59">
        <v>6</v>
      </c>
      <c r="K15" s="53">
        <v>28</v>
      </c>
      <c r="L15" s="59">
        <v>44</v>
      </c>
      <c r="M15" s="59">
        <v>41</v>
      </c>
      <c r="N15" s="59">
        <v>16</v>
      </c>
      <c r="O15" s="59">
        <v>26.1</v>
      </c>
      <c r="P15" s="59">
        <v>30</v>
      </c>
      <c r="Q15" s="59">
        <v>33</v>
      </c>
      <c r="R15" s="59">
        <v>11</v>
      </c>
      <c r="S15" s="53">
        <v>25</v>
      </c>
      <c r="T15" s="59">
        <v>45</v>
      </c>
      <c r="U15" s="59">
        <v>63</v>
      </c>
      <c r="V15" s="59">
        <v>30</v>
      </c>
      <c r="W15" s="59">
        <v>26.6</v>
      </c>
      <c r="X15" s="59">
        <f t="shared" si="1"/>
        <v>151</v>
      </c>
      <c r="Y15" s="59">
        <f t="shared" si="0"/>
        <v>162</v>
      </c>
      <c r="Z15" s="59">
        <f t="shared" si="0"/>
        <v>63</v>
      </c>
      <c r="AA15" s="5"/>
      <c r="AB15" s="5"/>
      <c r="AC15" s="6"/>
      <c r="AD15" s="6"/>
      <c r="AE15" s="6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"/>
      <c r="AT15" s="6"/>
      <c r="AU15" s="6"/>
    </row>
    <row r="16" spans="1:47" ht="21" customHeight="1" x14ac:dyDescent="0.2">
      <c r="A16" s="89" t="s">
        <v>92</v>
      </c>
      <c r="B16" s="89"/>
      <c r="C16" s="89" t="s">
        <v>23</v>
      </c>
      <c r="D16" s="89"/>
      <c r="E16" s="89"/>
      <c r="F16" s="89"/>
      <c r="G16" s="59">
        <v>28.1</v>
      </c>
      <c r="H16" s="59">
        <v>6</v>
      </c>
      <c r="I16" s="59">
        <v>8</v>
      </c>
      <c r="J16" s="59">
        <v>3</v>
      </c>
      <c r="K16" s="59">
        <v>27.5</v>
      </c>
      <c r="L16" s="59">
        <v>5</v>
      </c>
      <c r="M16" s="59">
        <v>10</v>
      </c>
      <c r="N16" s="59">
        <v>6</v>
      </c>
      <c r="O16" s="59">
        <v>24.3</v>
      </c>
      <c r="P16" s="59">
        <v>2</v>
      </c>
      <c r="Q16" s="59">
        <v>3</v>
      </c>
      <c r="R16" s="59">
        <v>5</v>
      </c>
      <c r="S16" s="59">
        <v>22.9</v>
      </c>
      <c r="T16" s="59">
        <v>5</v>
      </c>
      <c r="U16" s="59">
        <v>6</v>
      </c>
      <c r="V16" s="59">
        <v>8</v>
      </c>
      <c r="W16" s="59">
        <v>25.8</v>
      </c>
      <c r="X16" s="59">
        <f t="shared" si="1"/>
        <v>18</v>
      </c>
      <c r="Y16" s="59">
        <f t="shared" si="0"/>
        <v>27</v>
      </c>
      <c r="Z16" s="59">
        <f t="shared" si="0"/>
        <v>22</v>
      </c>
      <c r="AA16" s="5"/>
      <c r="AB16" s="5"/>
      <c r="AC16" s="6"/>
      <c r="AD16" s="6"/>
      <c r="AE16" s="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6"/>
      <c r="AT16" s="6"/>
      <c r="AU16" s="6"/>
    </row>
    <row r="17" spans="1:47" ht="21" customHeight="1" x14ac:dyDescent="0.2">
      <c r="A17" s="89"/>
      <c r="B17" s="89"/>
      <c r="C17" s="89" t="s">
        <v>24</v>
      </c>
      <c r="D17" s="89"/>
      <c r="E17" s="89"/>
      <c r="F17" s="89"/>
      <c r="G17" s="59">
        <v>28.2</v>
      </c>
      <c r="H17" s="59">
        <v>10</v>
      </c>
      <c r="I17" s="59">
        <v>8</v>
      </c>
      <c r="J17" s="59">
        <v>1</v>
      </c>
      <c r="K17" s="53">
        <v>28</v>
      </c>
      <c r="L17" s="59">
        <v>19</v>
      </c>
      <c r="M17" s="59">
        <v>16</v>
      </c>
      <c r="N17" s="59">
        <v>10</v>
      </c>
      <c r="O17" s="59">
        <v>26.3</v>
      </c>
      <c r="P17" s="59">
        <v>15</v>
      </c>
      <c r="Q17" s="59">
        <v>25</v>
      </c>
      <c r="R17" s="59">
        <v>7</v>
      </c>
      <c r="S17" s="59">
        <v>24.9</v>
      </c>
      <c r="T17" s="59">
        <v>33</v>
      </c>
      <c r="U17" s="59">
        <v>44</v>
      </c>
      <c r="V17" s="59">
        <v>22</v>
      </c>
      <c r="W17" s="59">
        <v>26.1</v>
      </c>
      <c r="X17" s="59">
        <f t="shared" si="1"/>
        <v>77</v>
      </c>
      <c r="Y17" s="59">
        <f t="shared" si="0"/>
        <v>93</v>
      </c>
      <c r="Z17" s="59">
        <f t="shared" si="0"/>
        <v>40</v>
      </c>
      <c r="AA17" s="5"/>
      <c r="AB17" s="5"/>
      <c r="AC17" s="6"/>
      <c r="AD17" s="6"/>
      <c r="AE17" s="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6"/>
      <c r="AT17" s="6"/>
      <c r="AU17" s="6"/>
    </row>
    <row r="18" spans="1:47" ht="21" customHeight="1" x14ac:dyDescent="0.2">
      <c r="A18" s="89"/>
      <c r="B18" s="89"/>
      <c r="C18" s="89" t="s">
        <v>25</v>
      </c>
      <c r="D18" s="89"/>
      <c r="E18" s="89"/>
      <c r="F18" s="89"/>
      <c r="G18" s="59">
        <v>27.9</v>
      </c>
      <c r="H18" s="59">
        <v>46</v>
      </c>
      <c r="I18" s="59">
        <v>36</v>
      </c>
      <c r="J18" s="59">
        <v>5</v>
      </c>
      <c r="K18" s="59">
        <v>28.1</v>
      </c>
      <c r="L18" s="59">
        <v>55</v>
      </c>
      <c r="M18" s="59">
        <v>54</v>
      </c>
      <c r="N18" s="59">
        <v>55</v>
      </c>
      <c r="O18" s="59">
        <v>26.6</v>
      </c>
      <c r="P18" s="59">
        <v>57</v>
      </c>
      <c r="Q18" s="59">
        <v>67</v>
      </c>
      <c r="R18" s="59">
        <v>21</v>
      </c>
      <c r="S18" s="59">
        <v>24.9</v>
      </c>
      <c r="T18" s="59">
        <v>63</v>
      </c>
      <c r="U18" s="59">
        <v>95</v>
      </c>
      <c r="V18" s="59">
        <v>38</v>
      </c>
      <c r="W18" s="59">
        <v>26.5</v>
      </c>
      <c r="X18" s="59">
        <f t="shared" si="1"/>
        <v>221</v>
      </c>
      <c r="Y18" s="59">
        <f t="shared" si="0"/>
        <v>252</v>
      </c>
      <c r="Z18" s="59">
        <f t="shared" si="0"/>
        <v>119</v>
      </c>
      <c r="AA18" s="5"/>
      <c r="AB18" s="5"/>
      <c r="AC18" s="6"/>
      <c r="AD18" s="6"/>
      <c r="AE18" s="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  <c r="AT18" s="6"/>
      <c r="AU18" s="6"/>
    </row>
    <row r="19" spans="1:47" ht="21" customHeight="1" x14ac:dyDescent="0.2">
      <c r="A19" s="89" t="s">
        <v>93</v>
      </c>
      <c r="B19" s="89"/>
      <c r="C19" s="89" t="s">
        <v>94</v>
      </c>
      <c r="D19" s="89"/>
      <c r="E19" s="89"/>
      <c r="F19" s="89"/>
      <c r="G19" s="59">
        <v>27.7</v>
      </c>
      <c r="H19" s="59">
        <v>42</v>
      </c>
      <c r="I19" s="59">
        <v>36</v>
      </c>
      <c r="J19" s="59">
        <v>4</v>
      </c>
      <c r="K19" s="59">
        <v>27.8</v>
      </c>
      <c r="L19" s="59">
        <v>61</v>
      </c>
      <c r="M19" s="59">
        <v>64</v>
      </c>
      <c r="N19" s="59">
        <v>22</v>
      </c>
      <c r="O19" s="59">
        <v>26.3</v>
      </c>
      <c r="P19" s="59">
        <v>66</v>
      </c>
      <c r="Q19" s="59">
        <v>77</v>
      </c>
      <c r="R19" s="59">
        <v>25</v>
      </c>
      <c r="S19" s="59">
        <v>24.6</v>
      </c>
      <c r="T19" s="59">
        <v>93</v>
      </c>
      <c r="U19" s="59">
        <v>128</v>
      </c>
      <c r="V19" s="59">
        <v>54</v>
      </c>
      <c r="W19" s="59">
        <v>26.1</v>
      </c>
      <c r="X19" s="59">
        <f t="shared" si="1"/>
        <v>262</v>
      </c>
      <c r="Y19" s="59">
        <f t="shared" si="0"/>
        <v>305</v>
      </c>
      <c r="Z19" s="59">
        <f t="shared" si="0"/>
        <v>105</v>
      </c>
      <c r="AA19" s="5"/>
      <c r="AB19" s="5"/>
      <c r="AC19" s="6"/>
      <c r="AD19" s="6"/>
      <c r="AE19" s="6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  <c r="AT19" s="6"/>
      <c r="AU19" s="6"/>
    </row>
    <row r="20" spans="1:47" ht="21" customHeight="1" x14ac:dyDescent="0.2">
      <c r="A20" s="89"/>
      <c r="B20" s="89"/>
      <c r="C20" s="89" t="s">
        <v>95</v>
      </c>
      <c r="D20" s="89"/>
      <c r="E20" s="89"/>
      <c r="F20" s="89"/>
      <c r="G20" s="59">
        <v>28.5</v>
      </c>
      <c r="H20" s="59">
        <v>19</v>
      </c>
      <c r="I20" s="59">
        <v>16</v>
      </c>
      <c r="J20" s="59">
        <v>5</v>
      </c>
      <c r="K20" s="59">
        <v>28.6</v>
      </c>
      <c r="L20" s="59">
        <v>17</v>
      </c>
      <c r="M20" s="59">
        <v>16</v>
      </c>
      <c r="N20" s="59">
        <v>7</v>
      </c>
      <c r="O20" s="59">
        <v>26.7</v>
      </c>
      <c r="P20" s="59">
        <v>7</v>
      </c>
      <c r="Q20" s="59">
        <v>16</v>
      </c>
      <c r="R20" s="59">
        <v>8</v>
      </c>
      <c r="S20" s="59">
        <v>26.1</v>
      </c>
      <c r="T20" s="59">
        <v>8</v>
      </c>
      <c r="U20" s="59">
        <v>17</v>
      </c>
      <c r="V20" s="59">
        <v>11</v>
      </c>
      <c r="W20" s="59">
        <v>27.6</v>
      </c>
      <c r="X20" s="59">
        <f t="shared" si="1"/>
        <v>51</v>
      </c>
      <c r="Y20" s="59">
        <f t="shared" si="0"/>
        <v>65</v>
      </c>
      <c r="Z20" s="59">
        <f t="shared" si="0"/>
        <v>31</v>
      </c>
      <c r="AA20" s="5"/>
      <c r="AB20" s="5"/>
      <c r="AC20" s="6"/>
      <c r="AD20" s="6"/>
      <c r="AE20" s="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  <c r="AT20" s="6"/>
      <c r="AU20" s="6"/>
    </row>
    <row r="21" spans="1:47" ht="2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5"/>
      <c r="AB21" s="5"/>
      <c r="AC21" s="6"/>
      <c r="AD21" s="6"/>
      <c r="AE21" s="6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6"/>
      <c r="AT21" s="6"/>
      <c r="AU21" s="6"/>
    </row>
    <row r="22" spans="1:47" ht="21" customHeight="1" x14ac:dyDescent="0.2">
      <c r="A22" s="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8" t="s">
        <v>28</v>
      </c>
      <c r="Y22" s="31"/>
      <c r="Z22" s="31"/>
      <c r="AA22" s="5"/>
      <c r="AB22" s="5"/>
      <c r="AC22" s="6"/>
      <c r="AD22" s="6"/>
      <c r="AE22" s="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T22" s="6"/>
      <c r="AU22" s="6"/>
    </row>
    <row r="23" spans="1:47" ht="23.25" customHeight="1" x14ac:dyDescent="0.2">
      <c r="A23" s="82" t="s">
        <v>1</v>
      </c>
      <c r="B23" s="82"/>
      <c r="C23" s="82"/>
      <c r="D23" s="82"/>
      <c r="E23" s="82"/>
      <c r="F23" s="82"/>
      <c r="G23" s="82" t="s">
        <v>29</v>
      </c>
      <c r="H23" s="82"/>
      <c r="I23" s="82" t="s">
        <v>30</v>
      </c>
      <c r="J23" s="82"/>
      <c r="K23" s="82"/>
      <c r="L23" s="82"/>
      <c r="M23" s="82"/>
      <c r="N23" s="82" t="s">
        <v>31</v>
      </c>
      <c r="O23" s="82"/>
      <c r="P23" s="82"/>
      <c r="Q23" s="82" t="s">
        <v>32</v>
      </c>
      <c r="R23" s="82"/>
      <c r="S23" s="82"/>
      <c r="T23" s="82" t="s">
        <v>33</v>
      </c>
      <c r="U23" s="82"/>
      <c r="V23" s="82"/>
      <c r="W23" s="82" t="s">
        <v>34</v>
      </c>
      <c r="X23" s="82"/>
      <c r="Y23" s="11"/>
      <c r="Z23" s="11"/>
      <c r="AC23" s="6"/>
      <c r="AD23" s="6"/>
      <c r="AE23" s="6"/>
      <c r="AG23" s="9"/>
      <c r="AS23" s="6"/>
      <c r="AT23" s="6"/>
      <c r="AU23" s="6"/>
    </row>
    <row r="24" spans="1:47" ht="21" customHeight="1" x14ac:dyDescent="0.2">
      <c r="A24" s="89" t="s">
        <v>35</v>
      </c>
      <c r="B24" s="89"/>
      <c r="C24" s="89" t="s">
        <v>36</v>
      </c>
      <c r="D24" s="89"/>
      <c r="E24" s="89"/>
      <c r="F24" s="89"/>
      <c r="G24" s="130">
        <v>14</v>
      </c>
      <c r="H24" s="132"/>
      <c r="I24" s="78">
        <v>5</v>
      </c>
      <c r="J24" s="90"/>
      <c r="K24" s="90"/>
      <c r="L24" s="90"/>
      <c r="M24" s="79"/>
      <c r="N24" s="78">
        <v>2</v>
      </c>
      <c r="O24" s="90"/>
      <c r="P24" s="79"/>
      <c r="Q24" s="78">
        <v>8</v>
      </c>
      <c r="R24" s="90"/>
      <c r="S24" s="90"/>
      <c r="T24" s="78">
        <v>0</v>
      </c>
      <c r="U24" s="90"/>
      <c r="V24" s="79"/>
      <c r="W24" s="130">
        <v>56</v>
      </c>
      <c r="X24" s="132"/>
      <c r="Y24" s="31"/>
      <c r="Z24" s="31"/>
      <c r="AA24" s="5"/>
      <c r="AB24" s="5"/>
      <c r="AC24" s="6"/>
      <c r="AD24" s="6"/>
      <c r="AE24" s="6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  <c r="AT24" s="6"/>
      <c r="AU24" s="6"/>
    </row>
    <row r="25" spans="1:47" ht="21" customHeight="1" x14ac:dyDescent="0.2">
      <c r="A25" s="89"/>
      <c r="B25" s="89"/>
      <c r="C25" s="89" t="s">
        <v>37</v>
      </c>
      <c r="D25" s="89"/>
      <c r="E25" s="89"/>
      <c r="F25" s="89"/>
      <c r="G25" s="130">
        <v>16</v>
      </c>
      <c r="H25" s="132"/>
      <c r="I25" s="78">
        <v>2</v>
      </c>
      <c r="J25" s="90"/>
      <c r="K25" s="90"/>
      <c r="L25" s="90"/>
      <c r="M25" s="79"/>
      <c r="N25" s="78">
        <v>2</v>
      </c>
      <c r="O25" s="90"/>
      <c r="P25" s="79"/>
      <c r="Q25" s="78">
        <v>15</v>
      </c>
      <c r="R25" s="90"/>
      <c r="S25" s="90"/>
      <c r="T25" s="78">
        <v>1</v>
      </c>
      <c r="U25" s="90"/>
      <c r="V25" s="79"/>
      <c r="W25" s="130">
        <v>61</v>
      </c>
      <c r="X25" s="132"/>
      <c r="Y25" s="31"/>
      <c r="Z25" s="31"/>
      <c r="AA25" s="5"/>
      <c r="AB25" s="5"/>
      <c r="AC25" s="6"/>
      <c r="AD25" s="6"/>
      <c r="AE25" s="6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6"/>
      <c r="AT25" s="6"/>
      <c r="AU25" s="6"/>
    </row>
    <row r="26" spans="1:47" ht="21" customHeight="1" x14ac:dyDescent="0.2">
      <c r="A26" s="89"/>
      <c r="B26" s="89"/>
      <c r="C26" s="89" t="s">
        <v>38</v>
      </c>
      <c r="D26" s="89"/>
      <c r="E26" s="89"/>
      <c r="F26" s="89"/>
      <c r="G26" s="130">
        <v>12</v>
      </c>
      <c r="H26" s="132"/>
      <c r="I26" s="78">
        <v>1</v>
      </c>
      <c r="J26" s="90"/>
      <c r="K26" s="90"/>
      <c r="L26" s="90"/>
      <c r="M26" s="79"/>
      <c r="N26" s="78">
        <v>2</v>
      </c>
      <c r="O26" s="90"/>
      <c r="P26" s="79"/>
      <c r="Q26" s="78">
        <v>5</v>
      </c>
      <c r="R26" s="90"/>
      <c r="S26" s="90"/>
      <c r="T26" s="78">
        <v>0</v>
      </c>
      <c r="U26" s="90"/>
      <c r="V26" s="79"/>
      <c r="W26" s="130">
        <v>38</v>
      </c>
      <c r="X26" s="132"/>
      <c r="Y26" s="31"/>
      <c r="Z26" s="31"/>
      <c r="AA26" s="5"/>
      <c r="AB26" s="5"/>
      <c r="AC26" s="6"/>
      <c r="AD26" s="6"/>
      <c r="AE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6"/>
      <c r="AT26" s="6"/>
      <c r="AU26" s="6"/>
    </row>
    <row r="32" spans="1:47" x14ac:dyDescent="0.2">
      <c r="W32" s="41"/>
    </row>
    <row r="33" spans="23:23" x14ac:dyDescent="0.2">
      <c r="W33" s="41"/>
    </row>
    <row r="34" spans="23:23" x14ac:dyDescent="0.2">
      <c r="W34" s="41"/>
    </row>
    <row r="35" spans="23:23" x14ac:dyDescent="0.2">
      <c r="W35" s="41"/>
    </row>
  </sheetData>
  <mergeCells count="68">
    <mergeCell ref="W1:Z1"/>
    <mergeCell ref="W26:X26"/>
    <mergeCell ref="C26:F26"/>
    <mergeCell ref="G26:H26"/>
    <mergeCell ref="I26:M26"/>
    <mergeCell ref="N26:P26"/>
    <mergeCell ref="Q26:S26"/>
    <mergeCell ref="T26:V26"/>
    <mergeCell ref="G25:H25"/>
    <mergeCell ref="I25:M25"/>
    <mergeCell ref="N25:P25"/>
    <mergeCell ref="Q25:S25"/>
    <mergeCell ref="T25:V25"/>
    <mergeCell ref="W25:X25"/>
    <mergeCell ref="W23:X23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T23:V23"/>
    <mergeCell ref="A24:B26"/>
    <mergeCell ref="C24:F24"/>
    <mergeCell ref="G24:H24"/>
    <mergeCell ref="I24:M24"/>
    <mergeCell ref="N24:P24"/>
    <mergeCell ref="A16:B18"/>
    <mergeCell ref="C16:F16"/>
    <mergeCell ref="C17:F17"/>
    <mergeCell ref="C18:F18"/>
    <mergeCell ref="A19:B20"/>
    <mergeCell ref="C19:F19"/>
    <mergeCell ref="C20:F20"/>
    <mergeCell ref="A12:B13"/>
    <mergeCell ref="C12:F12"/>
    <mergeCell ref="C13:F13"/>
    <mergeCell ref="A14:B15"/>
    <mergeCell ref="C14:F14"/>
    <mergeCell ref="C15:F15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</mergeCells>
  <phoneticPr fontId="4"/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300" verticalDpi="300" r:id="rId1"/>
  <headerFooter>
    <oddHeader>&amp;R&amp;12集計表２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16" sqref="A16:XFD16"/>
    </sheetView>
  </sheetViews>
  <sheetFormatPr defaultColWidth="9.453125" defaultRowHeight="13" x14ac:dyDescent="0.2"/>
  <cols>
    <col min="1" max="6" width="8.26953125" style="12" customWidth="1"/>
    <col min="7" max="7" width="11.54296875" style="12" customWidth="1"/>
    <col min="8" max="10" width="6.1796875" style="12" customWidth="1"/>
    <col min="11" max="11" width="11.54296875" style="12" customWidth="1"/>
    <col min="12" max="14" width="5.6328125" style="12" customWidth="1"/>
    <col min="15" max="15" width="11.54296875" style="12" customWidth="1"/>
    <col min="16" max="18" width="5.6328125" style="12" customWidth="1"/>
    <col min="19" max="19" width="11.54296875" style="12" customWidth="1"/>
    <col min="20" max="22" width="5.6328125" style="12" customWidth="1"/>
    <col min="23" max="23" width="11.54296875" style="12" customWidth="1"/>
    <col min="24" max="26" width="5.6328125" style="12" customWidth="1"/>
    <col min="27" max="27" width="8.26953125" style="12" customWidth="1"/>
    <col min="28" max="16384" width="9.453125" style="12"/>
  </cols>
  <sheetData>
    <row r="1" spans="1:47" ht="24" customHeight="1" x14ac:dyDescent="0.2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6" t="s">
        <v>96</v>
      </c>
      <c r="X1" s="127"/>
      <c r="Y1" s="127"/>
      <c r="Z1" s="127"/>
    </row>
    <row r="2" spans="1:47" ht="21" customHeight="1" x14ac:dyDescent="0.2">
      <c r="A2" s="91" t="s">
        <v>1</v>
      </c>
      <c r="B2" s="92"/>
      <c r="C2" s="92"/>
      <c r="D2" s="92"/>
      <c r="E2" s="92"/>
      <c r="F2" s="93"/>
      <c r="G2" s="78" t="s">
        <v>2</v>
      </c>
      <c r="H2" s="90"/>
      <c r="I2" s="90"/>
      <c r="J2" s="79"/>
      <c r="K2" s="78" t="s">
        <v>3</v>
      </c>
      <c r="L2" s="90"/>
      <c r="M2" s="90"/>
      <c r="N2" s="79"/>
      <c r="O2" s="78" t="s">
        <v>4</v>
      </c>
      <c r="P2" s="90"/>
      <c r="Q2" s="90"/>
      <c r="R2" s="79"/>
      <c r="S2" s="78" t="s">
        <v>5</v>
      </c>
      <c r="T2" s="90"/>
      <c r="U2" s="90"/>
      <c r="V2" s="79"/>
      <c r="W2" s="78" t="s">
        <v>6</v>
      </c>
      <c r="X2" s="90"/>
      <c r="Y2" s="90"/>
      <c r="Z2" s="79"/>
    </row>
    <row r="3" spans="1:47" ht="54" customHeight="1" x14ac:dyDescent="0.2">
      <c r="A3" s="94"/>
      <c r="B3" s="95"/>
      <c r="C3" s="95"/>
      <c r="D3" s="95"/>
      <c r="E3" s="95"/>
      <c r="F3" s="96"/>
      <c r="G3" s="97" t="s">
        <v>7</v>
      </c>
      <c r="H3" s="80" t="s">
        <v>8</v>
      </c>
      <c r="I3" s="81"/>
      <c r="J3" s="99"/>
      <c r="K3" s="97" t="s">
        <v>7</v>
      </c>
      <c r="L3" s="80" t="s">
        <v>8</v>
      </c>
      <c r="M3" s="81"/>
      <c r="N3" s="99"/>
      <c r="O3" s="97" t="s">
        <v>7</v>
      </c>
      <c r="P3" s="80" t="s">
        <v>8</v>
      </c>
      <c r="Q3" s="81"/>
      <c r="R3" s="99"/>
      <c r="S3" s="97" t="s">
        <v>7</v>
      </c>
      <c r="T3" s="80" t="s">
        <v>8</v>
      </c>
      <c r="U3" s="81"/>
      <c r="V3" s="99"/>
      <c r="W3" s="97" t="s">
        <v>7</v>
      </c>
      <c r="X3" s="80" t="s">
        <v>8</v>
      </c>
      <c r="Y3" s="81"/>
      <c r="Z3" s="99"/>
      <c r="AA3" s="4"/>
      <c r="AB3" s="5"/>
      <c r="AC3" s="6"/>
      <c r="AD3" s="6"/>
      <c r="AE3" s="6"/>
      <c r="AG3" s="4"/>
      <c r="AH3" s="5"/>
      <c r="AI3" s="4"/>
      <c r="AJ3" s="5"/>
      <c r="AK3" s="4"/>
      <c r="AL3" s="5"/>
      <c r="AM3" s="4"/>
      <c r="AN3" s="5"/>
      <c r="AO3" s="4"/>
      <c r="AP3" s="5"/>
      <c r="AQ3" s="4"/>
      <c r="AR3" s="5"/>
      <c r="AS3" s="6"/>
      <c r="AT3" s="6"/>
      <c r="AU3" s="6"/>
    </row>
    <row r="4" spans="1:47" ht="21" customHeight="1" x14ac:dyDescent="0.2">
      <c r="A4" s="130"/>
      <c r="B4" s="131"/>
      <c r="C4" s="131"/>
      <c r="D4" s="131"/>
      <c r="E4" s="131"/>
      <c r="F4" s="132"/>
      <c r="G4" s="128"/>
      <c r="H4" s="60">
        <v>0</v>
      </c>
      <c r="I4" s="60">
        <v>1</v>
      </c>
      <c r="J4" s="60">
        <v>2</v>
      </c>
      <c r="K4" s="128"/>
      <c r="L4" s="60">
        <v>0</v>
      </c>
      <c r="M4" s="60">
        <v>1</v>
      </c>
      <c r="N4" s="60">
        <v>2</v>
      </c>
      <c r="O4" s="128"/>
      <c r="P4" s="60">
        <v>0</v>
      </c>
      <c r="Q4" s="60">
        <v>1</v>
      </c>
      <c r="R4" s="60">
        <v>2</v>
      </c>
      <c r="S4" s="128"/>
      <c r="T4" s="60">
        <v>0</v>
      </c>
      <c r="U4" s="60">
        <v>1</v>
      </c>
      <c r="V4" s="60">
        <v>2</v>
      </c>
      <c r="W4" s="128"/>
      <c r="X4" s="60">
        <v>0</v>
      </c>
      <c r="Y4" s="60">
        <v>1</v>
      </c>
      <c r="Z4" s="60">
        <v>2</v>
      </c>
      <c r="AA4" s="4"/>
      <c r="AB4" s="5"/>
      <c r="AC4" s="6"/>
      <c r="AD4" s="6"/>
      <c r="AE4" s="6"/>
      <c r="AG4" s="4"/>
      <c r="AH4" s="5"/>
      <c r="AI4" s="4"/>
      <c r="AJ4" s="5"/>
      <c r="AK4" s="4"/>
      <c r="AL4" s="5"/>
      <c r="AM4" s="4"/>
      <c r="AN4" s="5"/>
      <c r="AO4" s="4"/>
      <c r="AP4" s="5"/>
      <c r="AQ4" s="4"/>
      <c r="AR4" s="5"/>
      <c r="AS4" s="6"/>
      <c r="AT4" s="6"/>
      <c r="AU4" s="6"/>
    </row>
    <row r="5" spans="1:47" ht="21" customHeight="1" x14ac:dyDescent="0.2">
      <c r="A5" s="89" t="s">
        <v>9</v>
      </c>
      <c r="B5" s="89"/>
      <c r="C5" s="89" t="s">
        <v>10</v>
      </c>
      <c r="D5" s="89"/>
      <c r="E5" s="89"/>
      <c r="F5" s="89"/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28</v>
      </c>
      <c r="T5" s="59">
        <v>0</v>
      </c>
      <c r="U5" s="59">
        <v>0</v>
      </c>
      <c r="V5" s="59">
        <v>1</v>
      </c>
      <c r="W5" s="59">
        <v>28</v>
      </c>
      <c r="X5" s="59">
        <f>SUM(H5,L5,P5,T5)</f>
        <v>0</v>
      </c>
      <c r="Y5" s="59">
        <f t="shared" ref="Y5:Z20" si="0">SUM(I5,M5,Q5,U5)</f>
        <v>0</v>
      </c>
      <c r="Z5" s="59">
        <f t="shared" si="0"/>
        <v>1</v>
      </c>
      <c r="AA5" s="5"/>
      <c r="AB5" s="5"/>
      <c r="AC5" s="6"/>
      <c r="AD5" s="6"/>
      <c r="AE5" s="6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  <c r="AT5" s="6"/>
      <c r="AU5" s="6"/>
    </row>
    <row r="6" spans="1:47" ht="21" customHeight="1" x14ac:dyDescent="0.2">
      <c r="A6" s="89"/>
      <c r="B6" s="89"/>
      <c r="C6" s="89" t="s">
        <v>11</v>
      </c>
      <c r="D6" s="89"/>
      <c r="E6" s="89"/>
      <c r="F6" s="89"/>
      <c r="G6" s="59">
        <v>27.5</v>
      </c>
      <c r="H6" s="59">
        <v>1</v>
      </c>
      <c r="I6" s="59">
        <v>3</v>
      </c>
      <c r="J6" s="59">
        <v>0</v>
      </c>
      <c r="K6" s="59">
        <v>28.39</v>
      </c>
      <c r="L6" s="59">
        <v>5</v>
      </c>
      <c r="M6" s="59">
        <v>9</v>
      </c>
      <c r="N6" s="59">
        <v>4</v>
      </c>
      <c r="O6" s="59">
        <v>28.11</v>
      </c>
      <c r="P6" s="59">
        <v>3</v>
      </c>
      <c r="Q6" s="59">
        <v>13</v>
      </c>
      <c r="R6" s="59">
        <v>3</v>
      </c>
      <c r="S6" s="59">
        <v>27.55</v>
      </c>
      <c r="T6" s="59">
        <v>5</v>
      </c>
      <c r="U6" s="59">
        <v>11</v>
      </c>
      <c r="V6" s="59">
        <v>4</v>
      </c>
      <c r="W6" s="59">
        <v>27.97</v>
      </c>
      <c r="X6" s="59">
        <f t="shared" ref="X6:X20" si="1">SUM(H6,L6,P6,T6)</f>
        <v>14</v>
      </c>
      <c r="Y6" s="59">
        <f t="shared" si="0"/>
        <v>36</v>
      </c>
      <c r="Z6" s="59">
        <f t="shared" si="0"/>
        <v>11</v>
      </c>
      <c r="AA6" s="5"/>
      <c r="AB6" s="5"/>
      <c r="AC6" s="6"/>
      <c r="AD6" s="6"/>
      <c r="AE6" s="6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6"/>
      <c r="AU6" s="6"/>
    </row>
    <row r="7" spans="1:47" ht="21" customHeight="1" x14ac:dyDescent="0.2">
      <c r="A7" s="89"/>
      <c r="B7" s="89"/>
      <c r="C7" s="89" t="s">
        <v>12</v>
      </c>
      <c r="D7" s="89"/>
      <c r="E7" s="89"/>
      <c r="F7" s="89"/>
      <c r="G7" s="59">
        <v>28.82</v>
      </c>
      <c r="H7" s="59">
        <v>34</v>
      </c>
      <c r="I7" s="59">
        <v>19</v>
      </c>
      <c r="J7" s="59">
        <v>4</v>
      </c>
      <c r="K7" s="59">
        <v>28.23</v>
      </c>
      <c r="L7" s="59">
        <v>36</v>
      </c>
      <c r="M7" s="59">
        <v>36</v>
      </c>
      <c r="N7" s="59">
        <v>12</v>
      </c>
      <c r="O7" s="59">
        <v>27.8</v>
      </c>
      <c r="P7" s="59">
        <v>18</v>
      </c>
      <c r="Q7" s="59">
        <v>41</v>
      </c>
      <c r="R7" s="59">
        <v>15</v>
      </c>
      <c r="S7" s="59">
        <v>26.77</v>
      </c>
      <c r="T7" s="59">
        <v>19</v>
      </c>
      <c r="U7" s="59">
        <v>40</v>
      </c>
      <c r="V7" s="59">
        <v>19</v>
      </c>
      <c r="W7" s="59">
        <v>27.85</v>
      </c>
      <c r="X7" s="59">
        <f t="shared" si="1"/>
        <v>107</v>
      </c>
      <c r="Y7" s="59">
        <f t="shared" si="0"/>
        <v>136</v>
      </c>
      <c r="Z7" s="59">
        <f t="shared" si="0"/>
        <v>50</v>
      </c>
      <c r="AA7" s="5"/>
      <c r="AB7" s="5"/>
      <c r="AC7" s="6"/>
      <c r="AD7" s="6"/>
      <c r="AE7" s="6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  <c r="AT7" s="6"/>
      <c r="AU7" s="6"/>
    </row>
    <row r="8" spans="1:47" ht="21" customHeight="1" x14ac:dyDescent="0.2">
      <c r="A8" s="89"/>
      <c r="B8" s="89"/>
      <c r="C8" s="89" t="s">
        <v>13</v>
      </c>
      <c r="D8" s="89"/>
      <c r="E8" s="89"/>
      <c r="F8" s="89"/>
      <c r="G8" s="59">
        <v>28.3</v>
      </c>
      <c r="H8" s="59">
        <v>11</v>
      </c>
      <c r="I8" s="59">
        <v>8</v>
      </c>
      <c r="J8" s="59">
        <v>1</v>
      </c>
      <c r="K8" s="59">
        <v>28.19</v>
      </c>
      <c r="L8" s="59">
        <v>22</v>
      </c>
      <c r="M8" s="59">
        <v>14</v>
      </c>
      <c r="N8" s="59">
        <v>1</v>
      </c>
      <c r="O8" s="59">
        <v>27.48</v>
      </c>
      <c r="P8" s="59">
        <v>7</v>
      </c>
      <c r="Q8" s="59">
        <v>13</v>
      </c>
      <c r="R8" s="59">
        <v>5</v>
      </c>
      <c r="S8" s="59">
        <v>27.38</v>
      </c>
      <c r="T8" s="59">
        <v>7</v>
      </c>
      <c r="U8" s="59">
        <v>13</v>
      </c>
      <c r="V8" s="59">
        <v>9</v>
      </c>
      <c r="W8" s="59">
        <v>27.84</v>
      </c>
      <c r="X8" s="59">
        <f t="shared" si="1"/>
        <v>47</v>
      </c>
      <c r="Y8" s="59">
        <f t="shared" si="0"/>
        <v>48</v>
      </c>
      <c r="Z8" s="59">
        <f t="shared" si="0"/>
        <v>16</v>
      </c>
      <c r="AA8" s="5"/>
      <c r="AB8" s="5"/>
      <c r="AC8" s="6"/>
      <c r="AD8" s="6"/>
      <c r="AE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6"/>
      <c r="AU8" s="6"/>
    </row>
    <row r="9" spans="1:47" ht="21" customHeight="1" x14ac:dyDescent="0.2">
      <c r="A9" s="129" t="s">
        <v>14</v>
      </c>
      <c r="B9" s="129"/>
      <c r="C9" s="89" t="s">
        <v>15</v>
      </c>
      <c r="D9" s="89"/>
      <c r="E9" s="89"/>
      <c r="F9" s="89"/>
      <c r="G9" s="59">
        <v>28.63</v>
      </c>
      <c r="H9" s="59">
        <v>12</v>
      </c>
      <c r="I9" s="59">
        <v>8</v>
      </c>
      <c r="J9" s="59">
        <v>4</v>
      </c>
      <c r="K9" s="59">
        <v>27.14</v>
      </c>
      <c r="L9" s="59">
        <v>17</v>
      </c>
      <c r="M9" s="59">
        <v>9</v>
      </c>
      <c r="N9" s="59">
        <v>3</v>
      </c>
      <c r="O9" s="59">
        <v>27.21</v>
      </c>
      <c r="P9" s="59">
        <v>9</v>
      </c>
      <c r="Q9" s="59">
        <v>14</v>
      </c>
      <c r="R9" s="59">
        <v>5</v>
      </c>
      <c r="S9" s="59">
        <v>27</v>
      </c>
      <c r="T9" s="59">
        <v>11</v>
      </c>
      <c r="U9" s="59">
        <v>23</v>
      </c>
      <c r="V9" s="59">
        <v>9</v>
      </c>
      <c r="W9" s="59">
        <v>27.4</v>
      </c>
      <c r="X9" s="59">
        <f t="shared" si="1"/>
        <v>49</v>
      </c>
      <c r="Y9" s="59">
        <f t="shared" si="0"/>
        <v>54</v>
      </c>
      <c r="Z9" s="59">
        <f t="shared" si="0"/>
        <v>21</v>
      </c>
      <c r="AA9" s="5"/>
      <c r="AB9" s="5"/>
      <c r="AC9" s="6"/>
      <c r="AD9" s="6"/>
      <c r="AE9" s="6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T9" s="6"/>
      <c r="AU9" s="6"/>
    </row>
    <row r="10" spans="1:47" ht="21" customHeight="1" x14ac:dyDescent="0.2">
      <c r="A10" s="129"/>
      <c r="B10" s="129"/>
      <c r="C10" s="89" t="s">
        <v>16</v>
      </c>
      <c r="D10" s="89"/>
      <c r="E10" s="89"/>
      <c r="F10" s="89"/>
      <c r="G10" s="59">
        <v>28.34</v>
      </c>
      <c r="H10" s="59">
        <v>25</v>
      </c>
      <c r="I10" s="59">
        <v>15</v>
      </c>
      <c r="J10" s="59">
        <v>1</v>
      </c>
      <c r="K10" s="59">
        <v>28.47</v>
      </c>
      <c r="L10" s="59">
        <v>24</v>
      </c>
      <c r="M10" s="59">
        <v>23</v>
      </c>
      <c r="N10" s="59">
        <v>8</v>
      </c>
      <c r="O10" s="59">
        <v>27.84</v>
      </c>
      <c r="P10" s="59">
        <v>10</v>
      </c>
      <c r="Q10" s="59">
        <v>32</v>
      </c>
      <c r="R10" s="59">
        <v>9</v>
      </c>
      <c r="S10" s="59">
        <v>27.28</v>
      </c>
      <c r="T10" s="59">
        <v>9</v>
      </c>
      <c r="U10" s="59">
        <v>22</v>
      </c>
      <c r="V10" s="59">
        <v>15</v>
      </c>
      <c r="W10" s="59">
        <v>27.99</v>
      </c>
      <c r="X10" s="59">
        <f t="shared" si="1"/>
        <v>68</v>
      </c>
      <c r="Y10" s="59">
        <f t="shared" si="0"/>
        <v>92</v>
      </c>
      <c r="Z10" s="59">
        <f t="shared" si="0"/>
        <v>33</v>
      </c>
      <c r="AA10" s="5"/>
      <c r="AB10" s="5"/>
      <c r="AC10" s="6"/>
      <c r="AD10" s="6"/>
      <c r="AE10" s="6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/>
      <c r="AT10" s="6"/>
      <c r="AU10" s="6"/>
    </row>
    <row r="11" spans="1:47" ht="21" customHeight="1" x14ac:dyDescent="0.2">
      <c r="A11" s="129"/>
      <c r="B11" s="129"/>
      <c r="C11" s="89" t="s">
        <v>17</v>
      </c>
      <c r="D11" s="89"/>
      <c r="E11" s="89"/>
      <c r="F11" s="89"/>
      <c r="G11" s="59">
        <v>29.38</v>
      </c>
      <c r="H11" s="59">
        <v>9</v>
      </c>
      <c r="I11" s="59">
        <v>7</v>
      </c>
      <c r="J11" s="59">
        <v>0</v>
      </c>
      <c r="K11" s="59">
        <v>28.58</v>
      </c>
      <c r="L11" s="59">
        <v>22</v>
      </c>
      <c r="M11" s="59">
        <v>27</v>
      </c>
      <c r="N11" s="59">
        <v>6</v>
      </c>
      <c r="O11" s="59">
        <v>28.05</v>
      </c>
      <c r="P11" s="59">
        <v>9</v>
      </c>
      <c r="Q11" s="59">
        <v>22</v>
      </c>
      <c r="R11" s="59">
        <v>9</v>
      </c>
      <c r="S11" s="59">
        <v>26.86</v>
      </c>
      <c r="T11" s="59">
        <v>10</v>
      </c>
      <c r="U11" s="59">
        <v>18</v>
      </c>
      <c r="V11" s="59">
        <v>9</v>
      </c>
      <c r="W11" s="59">
        <v>28.09</v>
      </c>
      <c r="X11" s="59">
        <f t="shared" si="1"/>
        <v>50</v>
      </c>
      <c r="Y11" s="59">
        <f t="shared" si="0"/>
        <v>74</v>
      </c>
      <c r="Z11" s="59">
        <f t="shared" si="0"/>
        <v>24</v>
      </c>
      <c r="AA11" s="5"/>
      <c r="AB11" s="5"/>
      <c r="AC11" s="6"/>
      <c r="AD11" s="6"/>
      <c r="AE11" s="6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6"/>
      <c r="AT11" s="6"/>
      <c r="AU11" s="6"/>
    </row>
    <row r="12" spans="1:47" ht="21" customHeight="1" x14ac:dyDescent="0.2">
      <c r="A12" s="89" t="s">
        <v>18</v>
      </c>
      <c r="B12" s="89"/>
      <c r="C12" s="89" t="s">
        <v>86</v>
      </c>
      <c r="D12" s="89"/>
      <c r="E12" s="89"/>
      <c r="F12" s="89"/>
      <c r="G12" s="59">
        <v>28.47</v>
      </c>
      <c r="H12" s="59">
        <v>22</v>
      </c>
      <c r="I12" s="59">
        <v>7</v>
      </c>
      <c r="J12" s="59">
        <v>1</v>
      </c>
      <c r="K12" s="59">
        <v>28.15</v>
      </c>
      <c r="L12" s="59">
        <v>28</v>
      </c>
      <c r="M12" s="59">
        <v>22</v>
      </c>
      <c r="N12" s="59">
        <v>3</v>
      </c>
      <c r="O12" s="59">
        <v>27.94</v>
      </c>
      <c r="P12" s="59">
        <v>13</v>
      </c>
      <c r="Q12" s="59">
        <v>27</v>
      </c>
      <c r="R12" s="59">
        <v>8</v>
      </c>
      <c r="S12" s="59">
        <v>26.71</v>
      </c>
      <c r="T12" s="59">
        <v>17</v>
      </c>
      <c r="U12" s="59">
        <v>31</v>
      </c>
      <c r="V12" s="59">
        <v>17</v>
      </c>
      <c r="W12" s="59">
        <v>27.67</v>
      </c>
      <c r="X12" s="59">
        <f t="shared" si="1"/>
        <v>80</v>
      </c>
      <c r="Y12" s="59">
        <f t="shared" si="0"/>
        <v>87</v>
      </c>
      <c r="Z12" s="59">
        <f t="shared" si="0"/>
        <v>29</v>
      </c>
      <c r="AA12" s="5"/>
      <c r="AB12" s="5"/>
      <c r="AC12" s="6"/>
      <c r="AD12" s="6"/>
      <c r="AE12" s="6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"/>
      <c r="AT12" s="6"/>
      <c r="AU12" s="6"/>
    </row>
    <row r="13" spans="1:47" ht="21" customHeight="1" x14ac:dyDescent="0.2">
      <c r="A13" s="89"/>
      <c r="B13" s="89"/>
      <c r="C13" s="89" t="s">
        <v>97</v>
      </c>
      <c r="D13" s="89"/>
      <c r="E13" s="89"/>
      <c r="F13" s="89"/>
      <c r="G13" s="59">
        <v>28.73</v>
      </c>
      <c r="H13" s="59">
        <v>24</v>
      </c>
      <c r="I13" s="59">
        <v>23</v>
      </c>
      <c r="J13" s="59">
        <v>4</v>
      </c>
      <c r="K13" s="59">
        <v>28.3</v>
      </c>
      <c r="L13" s="59">
        <v>35</v>
      </c>
      <c r="M13" s="59">
        <v>35</v>
      </c>
      <c r="N13" s="59">
        <v>14</v>
      </c>
      <c r="O13" s="59">
        <v>27.65</v>
      </c>
      <c r="P13" s="59">
        <v>15</v>
      </c>
      <c r="Q13" s="59">
        <v>41</v>
      </c>
      <c r="R13" s="59">
        <v>15</v>
      </c>
      <c r="S13" s="59">
        <v>27.39</v>
      </c>
      <c r="T13" s="59">
        <v>14</v>
      </c>
      <c r="U13" s="59">
        <v>32</v>
      </c>
      <c r="V13" s="59">
        <v>16</v>
      </c>
      <c r="W13" s="59">
        <v>28</v>
      </c>
      <c r="X13" s="59">
        <f t="shared" si="1"/>
        <v>88</v>
      </c>
      <c r="Y13" s="59">
        <f t="shared" si="0"/>
        <v>131</v>
      </c>
      <c r="Z13" s="59">
        <f t="shared" si="0"/>
        <v>49</v>
      </c>
      <c r="AA13" s="5"/>
      <c r="AB13" s="5"/>
      <c r="AC13" s="6"/>
      <c r="AD13" s="6"/>
      <c r="AE13" s="6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6"/>
      <c r="AT13" s="6"/>
      <c r="AU13" s="6"/>
    </row>
    <row r="14" spans="1:47" ht="21" customHeight="1" x14ac:dyDescent="0.2">
      <c r="A14" s="89" t="s">
        <v>21</v>
      </c>
      <c r="B14" s="89"/>
      <c r="C14" s="89" t="s">
        <v>98</v>
      </c>
      <c r="D14" s="89"/>
      <c r="E14" s="89"/>
      <c r="F14" s="89"/>
      <c r="G14" s="59">
        <v>28.31</v>
      </c>
      <c r="H14" s="59">
        <v>23</v>
      </c>
      <c r="I14" s="59">
        <v>9</v>
      </c>
      <c r="J14" s="59">
        <v>0</v>
      </c>
      <c r="K14" s="59">
        <v>27.95</v>
      </c>
      <c r="L14" s="59">
        <v>30</v>
      </c>
      <c r="M14" s="59">
        <v>25</v>
      </c>
      <c r="N14" s="59">
        <v>2</v>
      </c>
      <c r="O14" s="59">
        <v>27.78</v>
      </c>
      <c r="P14" s="59">
        <v>11</v>
      </c>
      <c r="Q14" s="59">
        <v>20</v>
      </c>
      <c r="R14" s="59">
        <v>9</v>
      </c>
      <c r="S14" s="59">
        <v>27.06</v>
      </c>
      <c r="T14" s="59">
        <v>20</v>
      </c>
      <c r="U14" s="59">
        <v>28</v>
      </c>
      <c r="V14" s="59">
        <v>15</v>
      </c>
      <c r="W14" s="59">
        <v>27.68</v>
      </c>
      <c r="X14" s="59">
        <f t="shared" si="1"/>
        <v>84</v>
      </c>
      <c r="Y14" s="59">
        <f t="shared" si="0"/>
        <v>82</v>
      </c>
      <c r="Z14" s="59">
        <f t="shared" si="0"/>
        <v>26</v>
      </c>
      <c r="AA14" s="5"/>
      <c r="AB14" s="5"/>
      <c r="AC14" s="6"/>
      <c r="AD14" s="6"/>
      <c r="AE14" s="6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/>
      <c r="AT14" s="6"/>
      <c r="AU14" s="6"/>
    </row>
    <row r="15" spans="1:47" ht="21" customHeight="1" x14ac:dyDescent="0.2">
      <c r="A15" s="89"/>
      <c r="B15" s="89"/>
      <c r="C15" s="89" t="s">
        <v>99</v>
      </c>
      <c r="D15" s="89"/>
      <c r="E15" s="89"/>
      <c r="F15" s="89"/>
      <c r="G15" s="59">
        <v>28.83</v>
      </c>
      <c r="H15" s="59">
        <v>23</v>
      </c>
      <c r="I15" s="59">
        <v>21</v>
      </c>
      <c r="J15" s="59">
        <v>4</v>
      </c>
      <c r="K15" s="59">
        <v>28.44</v>
      </c>
      <c r="L15" s="59">
        <v>33</v>
      </c>
      <c r="M15" s="59">
        <v>34</v>
      </c>
      <c r="N15" s="59">
        <v>15</v>
      </c>
      <c r="O15" s="59">
        <v>27.76</v>
      </c>
      <c r="P15" s="59">
        <v>17</v>
      </c>
      <c r="Q15" s="59">
        <v>48</v>
      </c>
      <c r="R15" s="59">
        <v>14</v>
      </c>
      <c r="S15" s="59">
        <v>27.02</v>
      </c>
      <c r="T15" s="59">
        <v>11</v>
      </c>
      <c r="U15" s="59">
        <v>35</v>
      </c>
      <c r="V15" s="59">
        <v>18</v>
      </c>
      <c r="W15" s="59">
        <v>27.98</v>
      </c>
      <c r="X15" s="59">
        <f t="shared" si="1"/>
        <v>84</v>
      </c>
      <c r="Y15" s="59">
        <f t="shared" si="0"/>
        <v>138</v>
      </c>
      <c r="Z15" s="59">
        <f t="shared" si="0"/>
        <v>51</v>
      </c>
      <c r="AA15" s="5"/>
      <c r="AB15" s="5"/>
      <c r="AC15" s="6"/>
      <c r="AD15" s="6"/>
      <c r="AE15" s="6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"/>
      <c r="AT15" s="6"/>
      <c r="AU15" s="6"/>
    </row>
    <row r="16" spans="1:47" ht="21" customHeight="1" x14ac:dyDescent="0.2">
      <c r="A16" s="89" t="s">
        <v>100</v>
      </c>
      <c r="B16" s="89"/>
      <c r="C16" s="89" t="s">
        <v>23</v>
      </c>
      <c r="D16" s="89"/>
      <c r="E16" s="89"/>
      <c r="F16" s="89"/>
      <c r="G16" s="59">
        <v>27.38</v>
      </c>
      <c r="H16" s="59">
        <v>4</v>
      </c>
      <c r="I16" s="59">
        <v>4</v>
      </c>
      <c r="J16" s="59">
        <v>0</v>
      </c>
      <c r="K16" s="59">
        <v>28.63</v>
      </c>
      <c r="L16" s="59">
        <v>6</v>
      </c>
      <c r="M16" s="59">
        <v>7</v>
      </c>
      <c r="N16" s="59">
        <v>3</v>
      </c>
      <c r="O16" s="59">
        <v>27.63</v>
      </c>
      <c r="P16" s="59">
        <v>3</v>
      </c>
      <c r="Q16" s="59">
        <v>10</v>
      </c>
      <c r="R16" s="59">
        <v>6</v>
      </c>
      <c r="S16" s="59">
        <v>28</v>
      </c>
      <c r="T16" s="59">
        <v>0</v>
      </c>
      <c r="U16" s="59">
        <v>2</v>
      </c>
      <c r="V16" s="59">
        <v>0</v>
      </c>
      <c r="W16" s="59">
        <v>28</v>
      </c>
      <c r="X16" s="59">
        <f t="shared" si="1"/>
        <v>13</v>
      </c>
      <c r="Y16" s="59">
        <f t="shared" si="0"/>
        <v>23</v>
      </c>
      <c r="Z16" s="59">
        <f t="shared" si="0"/>
        <v>9</v>
      </c>
      <c r="AA16" s="5"/>
      <c r="AB16" s="5"/>
      <c r="AC16" s="6"/>
      <c r="AD16" s="6"/>
      <c r="AE16" s="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6"/>
      <c r="AT16" s="6"/>
      <c r="AU16" s="6"/>
    </row>
    <row r="17" spans="1:47" ht="21" customHeight="1" x14ac:dyDescent="0.2">
      <c r="A17" s="89"/>
      <c r="B17" s="89"/>
      <c r="C17" s="89" t="s">
        <v>24</v>
      </c>
      <c r="D17" s="89"/>
      <c r="E17" s="89"/>
      <c r="F17" s="89"/>
      <c r="G17" s="59">
        <v>28.91</v>
      </c>
      <c r="H17" s="59">
        <v>11</v>
      </c>
      <c r="I17" s="59">
        <v>9</v>
      </c>
      <c r="J17" s="59">
        <v>3</v>
      </c>
      <c r="K17" s="59">
        <v>28.22</v>
      </c>
      <c r="L17" s="59">
        <v>11</v>
      </c>
      <c r="M17" s="59">
        <v>16</v>
      </c>
      <c r="N17" s="59">
        <v>5</v>
      </c>
      <c r="O17" s="59">
        <v>27.76</v>
      </c>
      <c r="P17" s="59">
        <v>7</v>
      </c>
      <c r="Q17" s="59">
        <v>13</v>
      </c>
      <c r="R17" s="59">
        <v>5</v>
      </c>
      <c r="S17" s="59">
        <v>27.39</v>
      </c>
      <c r="T17" s="59">
        <v>9</v>
      </c>
      <c r="U17" s="59">
        <v>15</v>
      </c>
      <c r="V17" s="59">
        <v>7</v>
      </c>
      <c r="W17" s="59">
        <v>28.03</v>
      </c>
      <c r="X17" s="59">
        <f t="shared" si="1"/>
        <v>38</v>
      </c>
      <c r="Y17" s="59">
        <f t="shared" si="0"/>
        <v>53</v>
      </c>
      <c r="Z17" s="59">
        <f t="shared" si="0"/>
        <v>20</v>
      </c>
      <c r="AA17" s="5"/>
      <c r="AB17" s="5"/>
      <c r="AC17" s="6"/>
      <c r="AD17" s="6"/>
      <c r="AE17" s="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6"/>
      <c r="AT17" s="6"/>
      <c r="AU17" s="6"/>
    </row>
    <row r="18" spans="1:47" ht="21" customHeight="1" x14ac:dyDescent="0.2">
      <c r="A18" s="89"/>
      <c r="B18" s="89"/>
      <c r="C18" s="89" t="s">
        <v>25</v>
      </c>
      <c r="D18" s="89"/>
      <c r="E18" s="89"/>
      <c r="F18" s="89"/>
      <c r="G18" s="59">
        <v>28.67</v>
      </c>
      <c r="H18" s="59">
        <v>30</v>
      </c>
      <c r="I18" s="59">
        <v>17</v>
      </c>
      <c r="J18" s="59">
        <v>1</v>
      </c>
      <c r="K18" s="59">
        <v>28.18</v>
      </c>
      <c r="L18" s="59">
        <v>46</v>
      </c>
      <c r="M18" s="59">
        <v>36</v>
      </c>
      <c r="N18" s="59">
        <v>9</v>
      </c>
      <c r="O18" s="59">
        <v>27.8</v>
      </c>
      <c r="P18" s="59">
        <v>18</v>
      </c>
      <c r="Q18" s="59">
        <v>45</v>
      </c>
      <c r="R18" s="59">
        <v>12</v>
      </c>
      <c r="S18" s="59">
        <v>26.94</v>
      </c>
      <c r="T18" s="59">
        <v>22</v>
      </c>
      <c r="U18" s="59">
        <v>46</v>
      </c>
      <c r="V18" s="59">
        <v>25</v>
      </c>
      <c r="W18" s="59">
        <v>27.79</v>
      </c>
      <c r="X18" s="59">
        <f t="shared" si="1"/>
        <v>116</v>
      </c>
      <c r="Y18" s="59">
        <f t="shared" si="0"/>
        <v>144</v>
      </c>
      <c r="Z18" s="59">
        <f t="shared" si="0"/>
        <v>47</v>
      </c>
      <c r="AA18" s="5"/>
      <c r="AB18" s="5"/>
      <c r="AC18" s="6"/>
      <c r="AD18" s="6"/>
      <c r="AE18" s="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  <c r="AT18" s="6"/>
      <c r="AU18" s="6"/>
    </row>
    <row r="19" spans="1:47" ht="21" customHeight="1" x14ac:dyDescent="0.2">
      <c r="A19" s="89" t="s">
        <v>88</v>
      </c>
      <c r="B19" s="89"/>
      <c r="C19" s="89" t="s">
        <v>98</v>
      </c>
      <c r="D19" s="89"/>
      <c r="E19" s="89"/>
      <c r="F19" s="89"/>
      <c r="G19" s="59">
        <v>28.44</v>
      </c>
      <c r="H19" s="59">
        <v>28</v>
      </c>
      <c r="I19" s="59">
        <v>14</v>
      </c>
      <c r="J19" s="59">
        <v>1</v>
      </c>
      <c r="K19" s="59">
        <v>28.03</v>
      </c>
      <c r="L19" s="59">
        <v>42</v>
      </c>
      <c r="M19" s="59">
        <v>38</v>
      </c>
      <c r="N19" s="59">
        <v>12</v>
      </c>
      <c r="O19" s="59">
        <v>27.79</v>
      </c>
      <c r="P19" s="59">
        <v>22</v>
      </c>
      <c r="Q19" s="59">
        <v>55</v>
      </c>
      <c r="R19" s="59">
        <v>17</v>
      </c>
      <c r="S19" s="59">
        <v>27.04</v>
      </c>
      <c r="T19" s="59">
        <v>29</v>
      </c>
      <c r="U19" s="59">
        <v>50</v>
      </c>
      <c r="V19" s="59">
        <v>27</v>
      </c>
      <c r="W19" s="59">
        <v>27.7</v>
      </c>
      <c r="X19" s="59">
        <f t="shared" si="1"/>
        <v>121</v>
      </c>
      <c r="Y19" s="59">
        <f t="shared" si="0"/>
        <v>157</v>
      </c>
      <c r="Z19" s="59">
        <f t="shared" si="0"/>
        <v>57</v>
      </c>
      <c r="AA19" s="5"/>
      <c r="AB19" s="5"/>
      <c r="AC19" s="6"/>
      <c r="AD19" s="6"/>
      <c r="AE19" s="6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  <c r="AT19" s="6"/>
      <c r="AU19" s="6"/>
    </row>
    <row r="20" spans="1:47" ht="21" customHeight="1" x14ac:dyDescent="0.2">
      <c r="A20" s="89"/>
      <c r="B20" s="89"/>
      <c r="C20" s="89" t="s">
        <v>97</v>
      </c>
      <c r="D20" s="89"/>
      <c r="E20" s="89"/>
      <c r="F20" s="89"/>
      <c r="G20" s="59">
        <v>28.84</v>
      </c>
      <c r="H20" s="59">
        <v>18</v>
      </c>
      <c r="I20" s="59">
        <v>16</v>
      </c>
      <c r="J20" s="59">
        <v>4</v>
      </c>
      <c r="K20" s="59">
        <v>28.59</v>
      </c>
      <c r="L20" s="59">
        <v>21</v>
      </c>
      <c r="M20" s="59">
        <v>20</v>
      </c>
      <c r="N20" s="59">
        <v>5</v>
      </c>
      <c r="O20" s="59">
        <v>27.7</v>
      </c>
      <c r="P20" s="59">
        <v>5</v>
      </c>
      <c r="Q20" s="59">
        <v>12</v>
      </c>
      <c r="R20" s="59">
        <v>6</v>
      </c>
      <c r="S20" s="59">
        <v>27.05</v>
      </c>
      <c r="T20" s="59">
        <v>2</v>
      </c>
      <c r="U20" s="59">
        <v>12</v>
      </c>
      <c r="V20" s="59">
        <v>6</v>
      </c>
      <c r="W20" s="59">
        <v>28.26</v>
      </c>
      <c r="X20" s="59">
        <f t="shared" si="1"/>
        <v>46</v>
      </c>
      <c r="Y20" s="59">
        <f t="shared" si="0"/>
        <v>60</v>
      </c>
      <c r="Z20" s="59">
        <f t="shared" si="0"/>
        <v>21</v>
      </c>
      <c r="AA20" s="5"/>
      <c r="AB20" s="5"/>
      <c r="AC20" s="6"/>
      <c r="AD20" s="6"/>
      <c r="AE20" s="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  <c r="AT20" s="6"/>
      <c r="AU20" s="6"/>
    </row>
    <row r="21" spans="1:47" ht="2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5"/>
      <c r="AB21" s="5"/>
      <c r="AC21" s="6"/>
      <c r="AD21" s="6"/>
      <c r="AE21" s="6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6"/>
      <c r="AT21" s="6"/>
      <c r="AU21" s="6"/>
    </row>
    <row r="22" spans="1:47" ht="21" customHeight="1" x14ac:dyDescent="0.2">
      <c r="A22" s="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8" t="s">
        <v>28</v>
      </c>
      <c r="Y22" s="31"/>
      <c r="Z22" s="31"/>
      <c r="AA22" s="5"/>
      <c r="AB22" s="5"/>
      <c r="AC22" s="6"/>
      <c r="AD22" s="6"/>
      <c r="AE22" s="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T22" s="6"/>
      <c r="AU22" s="6"/>
    </row>
    <row r="23" spans="1:47" ht="23.25" customHeight="1" x14ac:dyDescent="0.2">
      <c r="A23" s="82" t="s">
        <v>1</v>
      </c>
      <c r="B23" s="82"/>
      <c r="C23" s="82"/>
      <c r="D23" s="82"/>
      <c r="E23" s="82"/>
      <c r="F23" s="82"/>
      <c r="G23" s="82" t="s">
        <v>29</v>
      </c>
      <c r="H23" s="82"/>
      <c r="I23" s="82" t="s">
        <v>30</v>
      </c>
      <c r="J23" s="82"/>
      <c r="K23" s="82"/>
      <c r="L23" s="82"/>
      <c r="M23" s="82"/>
      <c r="N23" s="82" t="s">
        <v>31</v>
      </c>
      <c r="O23" s="82"/>
      <c r="P23" s="82"/>
      <c r="Q23" s="82" t="s">
        <v>32</v>
      </c>
      <c r="R23" s="82"/>
      <c r="S23" s="82"/>
      <c r="T23" s="82" t="s">
        <v>33</v>
      </c>
      <c r="U23" s="82"/>
      <c r="V23" s="82"/>
      <c r="W23" s="82" t="s">
        <v>34</v>
      </c>
      <c r="X23" s="82"/>
      <c r="Y23" s="11"/>
      <c r="Z23" s="11"/>
      <c r="AC23" s="6"/>
      <c r="AD23" s="6"/>
      <c r="AE23" s="6"/>
      <c r="AG23" s="9"/>
      <c r="AS23" s="6"/>
      <c r="AT23" s="6"/>
      <c r="AU23" s="6"/>
    </row>
    <row r="24" spans="1:47" ht="21" customHeight="1" x14ac:dyDescent="0.2">
      <c r="A24" s="89" t="s">
        <v>35</v>
      </c>
      <c r="B24" s="89"/>
      <c r="C24" s="89" t="s">
        <v>36</v>
      </c>
      <c r="D24" s="89"/>
      <c r="E24" s="89"/>
      <c r="F24" s="89"/>
      <c r="G24" s="130">
        <v>6</v>
      </c>
      <c r="H24" s="132"/>
      <c r="I24" s="78">
        <v>2</v>
      </c>
      <c r="J24" s="90"/>
      <c r="K24" s="90"/>
      <c r="L24" s="90"/>
      <c r="M24" s="79"/>
      <c r="N24" s="78">
        <v>1</v>
      </c>
      <c r="O24" s="90"/>
      <c r="P24" s="79"/>
      <c r="Q24" s="78">
        <v>4</v>
      </c>
      <c r="R24" s="90"/>
      <c r="S24" s="90"/>
      <c r="T24" s="78">
        <v>0</v>
      </c>
      <c r="U24" s="90"/>
      <c r="V24" s="79"/>
      <c r="W24" s="130">
        <v>19</v>
      </c>
      <c r="X24" s="132"/>
      <c r="Y24" s="31"/>
      <c r="Z24" s="31"/>
      <c r="AA24" s="5"/>
      <c r="AB24" s="5"/>
      <c r="AC24" s="6"/>
      <c r="AD24" s="6"/>
      <c r="AE24" s="6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  <c r="AT24" s="6"/>
      <c r="AU24" s="6"/>
    </row>
    <row r="25" spans="1:47" ht="21" customHeight="1" x14ac:dyDescent="0.2">
      <c r="A25" s="89"/>
      <c r="B25" s="89"/>
      <c r="C25" s="89" t="s">
        <v>37</v>
      </c>
      <c r="D25" s="89"/>
      <c r="E25" s="89"/>
      <c r="F25" s="89"/>
      <c r="G25" s="130">
        <v>6</v>
      </c>
      <c r="H25" s="132"/>
      <c r="I25" s="78">
        <v>2</v>
      </c>
      <c r="J25" s="90"/>
      <c r="K25" s="90"/>
      <c r="L25" s="90"/>
      <c r="M25" s="79"/>
      <c r="N25" s="78">
        <v>4</v>
      </c>
      <c r="O25" s="90"/>
      <c r="P25" s="79"/>
      <c r="Q25" s="78">
        <v>10</v>
      </c>
      <c r="R25" s="90"/>
      <c r="S25" s="90"/>
      <c r="T25" s="78">
        <v>0</v>
      </c>
      <c r="U25" s="90"/>
      <c r="V25" s="79"/>
      <c r="W25" s="130">
        <v>35</v>
      </c>
      <c r="X25" s="132"/>
      <c r="Y25" s="31"/>
      <c r="Z25" s="31"/>
      <c r="AA25" s="5"/>
      <c r="AB25" s="5"/>
      <c r="AC25" s="6"/>
      <c r="AD25" s="6"/>
      <c r="AE25" s="6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6"/>
      <c r="AT25" s="6"/>
      <c r="AU25" s="6"/>
    </row>
    <row r="26" spans="1:47" ht="21" customHeight="1" x14ac:dyDescent="0.2">
      <c r="A26" s="89"/>
      <c r="B26" s="89"/>
      <c r="C26" s="89" t="s">
        <v>38</v>
      </c>
      <c r="D26" s="89"/>
      <c r="E26" s="89"/>
      <c r="F26" s="89"/>
      <c r="G26" s="130">
        <v>6</v>
      </c>
      <c r="H26" s="132"/>
      <c r="I26" s="78">
        <v>4</v>
      </c>
      <c r="J26" s="90"/>
      <c r="K26" s="90"/>
      <c r="L26" s="90"/>
      <c r="M26" s="79"/>
      <c r="N26" s="78">
        <v>1</v>
      </c>
      <c r="O26" s="90"/>
      <c r="P26" s="79"/>
      <c r="Q26" s="78">
        <v>2</v>
      </c>
      <c r="R26" s="90"/>
      <c r="S26" s="90"/>
      <c r="T26" s="78">
        <v>0</v>
      </c>
      <c r="U26" s="90"/>
      <c r="V26" s="79"/>
      <c r="W26" s="130">
        <v>15</v>
      </c>
      <c r="X26" s="132"/>
      <c r="Y26" s="31"/>
      <c r="Z26" s="31"/>
      <c r="AA26" s="5"/>
      <c r="AB26" s="5"/>
      <c r="AC26" s="6"/>
      <c r="AD26" s="6"/>
      <c r="AE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6"/>
      <c r="AT26" s="6"/>
      <c r="AU26" s="6"/>
    </row>
  </sheetData>
  <mergeCells count="68">
    <mergeCell ref="W1:Z1"/>
    <mergeCell ref="W26:X26"/>
    <mergeCell ref="C26:F26"/>
    <mergeCell ref="G26:H26"/>
    <mergeCell ref="I26:M26"/>
    <mergeCell ref="N26:P26"/>
    <mergeCell ref="Q26:S26"/>
    <mergeCell ref="T26:V26"/>
    <mergeCell ref="G25:H25"/>
    <mergeCell ref="I25:M25"/>
    <mergeCell ref="N25:P25"/>
    <mergeCell ref="Q25:S25"/>
    <mergeCell ref="T25:V25"/>
    <mergeCell ref="W25:X25"/>
    <mergeCell ref="W23:X23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T23:V23"/>
    <mergeCell ref="A24:B26"/>
    <mergeCell ref="C24:F24"/>
    <mergeCell ref="G24:H24"/>
    <mergeCell ref="I24:M24"/>
    <mergeCell ref="N24:P24"/>
    <mergeCell ref="A16:B18"/>
    <mergeCell ref="C16:F16"/>
    <mergeCell ref="C17:F17"/>
    <mergeCell ref="C18:F18"/>
    <mergeCell ref="A19:B20"/>
    <mergeCell ref="C19:F19"/>
    <mergeCell ref="C20:F20"/>
    <mergeCell ref="A12:B13"/>
    <mergeCell ref="C12:F12"/>
    <mergeCell ref="C13:F13"/>
    <mergeCell ref="A14:B15"/>
    <mergeCell ref="C14:F14"/>
    <mergeCell ref="C15:F15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</mergeCells>
  <phoneticPr fontId="4"/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300" verticalDpi="300" r:id="rId1"/>
  <headerFooter>
    <oddHeader>&amp;R&amp;12集計表２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16" sqref="A16:XFD16"/>
    </sheetView>
  </sheetViews>
  <sheetFormatPr defaultColWidth="9.453125" defaultRowHeight="13" x14ac:dyDescent="0.2"/>
  <cols>
    <col min="1" max="6" width="8.26953125" style="41" customWidth="1"/>
    <col min="7" max="7" width="11.54296875" style="41" customWidth="1"/>
    <col min="8" max="10" width="6.1796875" style="41" customWidth="1"/>
    <col min="11" max="11" width="11.54296875" style="41" customWidth="1"/>
    <col min="12" max="14" width="5.6328125" style="41" customWidth="1"/>
    <col min="15" max="15" width="11.54296875" style="41" customWidth="1"/>
    <col min="16" max="18" width="5.6328125" style="41" customWidth="1"/>
    <col min="19" max="19" width="11.54296875" style="41" customWidth="1"/>
    <col min="20" max="22" width="5.6328125" style="41" customWidth="1"/>
    <col min="23" max="23" width="11.54296875" style="41" customWidth="1"/>
    <col min="24" max="26" width="5.6328125" style="41" customWidth="1"/>
    <col min="27" max="27" width="8.26953125" style="41" customWidth="1"/>
    <col min="28" max="16384" width="9.453125" style="41"/>
  </cols>
  <sheetData>
    <row r="1" spans="1:47" ht="24" customHeight="1" x14ac:dyDescent="0.2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155" t="s">
        <v>101</v>
      </c>
      <c r="X1" s="156"/>
      <c r="Y1" s="156"/>
      <c r="Z1" s="156"/>
    </row>
    <row r="2" spans="1:47" ht="21" customHeight="1" x14ac:dyDescent="0.2">
      <c r="A2" s="145" t="s">
        <v>42</v>
      </c>
      <c r="B2" s="146"/>
      <c r="C2" s="146"/>
      <c r="D2" s="146"/>
      <c r="E2" s="146"/>
      <c r="F2" s="147"/>
      <c r="G2" s="135" t="s">
        <v>43</v>
      </c>
      <c r="H2" s="136"/>
      <c r="I2" s="136"/>
      <c r="J2" s="137"/>
      <c r="K2" s="135" t="s">
        <v>44</v>
      </c>
      <c r="L2" s="136"/>
      <c r="M2" s="136"/>
      <c r="N2" s="137"/>
      <c r="O2" s="135" t="s">
        <v>45</v>
      </c>
      <c r="P2" s="136"/>
      <c r="Q2" s="136"/>
      <c r="R2" s="137"/>
      <c r="S2" s="135" t="s">
        <v>46</v>
      </c>
      <c r="T2" s="136"/>
      <c r="U2" s="136"/>
      <c r="V2" s="137"/>
      <c r="W2" s="135" t="s">
        <v>47</v>
      </c>
      <c r="X2" s="136"/>
      <c r="Y2" s="136"/>
      <c r="Z2" s="137"/>
    </row>
    <row r="3" spans="1:47" ht="54" customHeight="1" x14ac:dyDescent="0.2">
      <c r="A3" s="148"/>
      <c r="B3" s="149"/>
      <c r="C3" s="149"/>
      <c r="D3" s="149"/>
      <c r="E3" s="149"/>
      <c r="F3" s="150"/>
      <c r="G3" s="138" t="s">
        <v>48</v>
      </c>
      <c r="H3" s="140" t="s">
        <v>49</v>
      </c>
      <c r="I3" s="141"/>
      <c r="J3" s="142"/>
      <c r="K3" s="138" t="s">
        <v>48</v>
      </c>
      <c r="L3" s="140" t="s">
        <v>49</v>
      </c>
      <c r="M3" s="141"/>
      <c r="N3" s="142"/>
      <c r="O3" s="138" t="s">
        <v>48</v>
      </c>
      <c r="P3" s="140" t="s">
        <v>49</v>
      </c>
      <c r="Q3" s="141"/>
      <c r="R3" s="142"/>
      <c r="S3" s="138" t="s">
        <v>48</v>
      </c>
      <c r="T3" s="140" t="s">
        <v>49</v>
      </c>
      <c r="U3" s="141"/>
      <c r="V3" s="142"/>
      <c r="W3" s="138" t="s">
        <v>48</v>
      </c>
      <c r="X3" s="140" t="s">
        <v>49</v>
      </c>
      <c r="Y3" s="141"/>
      <c r="Z3" s="142"/>
      <c r="AA3" s="46"/>
      <c r="AB3" s="46"/>
      <c r="AC3" s="47"/>
      <c r="AD3" s="47"/>
      <c r="AE3" s="47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7"/>
      <c r="AT3" s="47"/>
      <c r="AU3" s="47"/>
    </row>
    <row r="4" spans="1:47" ht="21" customHeight="1" x14ac:dyDescent="0.2">
      <c r="A4" s="151"/>
      <c r="B4" s="152"/>
      <c r="C4" s="152"/>
      <c r="D4" s="152"/>
      <c r="E4" s="152"/>
      <c r="F4" s="153"/>
      <c r="G4" s="139"/>
      <c r="H4" s="48">
        <v>0</v>
      </c>
      <c r="I4" s="48">
        <v>1</v>
      </c>
      <c r="J4" s="48">
        <v>2</v>
      </c>
      <c r="K4" s="139"/>
      <c r="L4" s="48">
        <v>0</v>
      </c>
      <c r="M4" s="48">
        <v>1</v>
      </c>
      <c r="N4" s="48">
        <v>2</v>
      </c>
      <c r="O4" s="139"/>
      <c r="P4" s="48">
        <v>0</v>
      </c>
      <c r="Q4" s="48">
        <v>1</v>
      </c>
      <c r="R4" s="48">
        <v>2</v>
      </c>
      <c r="S4" s="139"/>
      <c r="T4" s="48">
        <v>0</v>
      </c>
      <c r="U4" s="48">
        <v>1</v>
      </c>
      <c r="V4" s="48">
        <v>2</v>
      </c>
      <c r="W4" s="139"/>
      <c r="X4" s="48">
        <v>0</v>
      </c>
      <c r="Y4" s="48">
        <v>1</v>
      </c>
      <c r="Z4" s="48">
        <v>2</v>
      </c>
      <c r="AA4" s="46"/>
      <c r="AB4" s="46"/>
      <c r="AC4" s="47"/>
      <c r="AD4" s="47"/>
      <c r="AE4" s="47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7"/>
      <c r="AT4" s="47"/>
      <c r="AU4" s="47"/>
    </row>
    <row r="5" spans="1:47" ht="21" customHeight="1" x14ac:dyDescent="0.2">
      <c r="A5" s="144" t="s">
        <v>50</v>
      </c>
      <c r="B5" s="144"/>
      <c r="C5" s="144" t="s">
        <v>51</v>
      </c>
      <c r="D5" s="144"/>
      <c r="E5" s="144"/>
      <c r="F5" s="144"/>
      <c r="G5" s="61">
        <v>32</v>
      </c>
      <c r="H5" s="61">
        <v>0</v>
      </c>
      <c r="I5" s="61">
        <v>1</v>
      </c>
      <c r="J5" s="61">
        <v>0</v>
      </c>
      <c r="K5" s="61">
        <v>0</v>
      </c>
      <c r="L5" s="61">
        <v>0</v>
      </c>
      <c r="M5" s="61">
        <v>0</v>
      </c>
      <c r="N5" s="61">
        <v>0</v>
      </c>
      <c r="O5" s="61">
        <v>0</v>
      </c>
      <c r="P5" s="61">
        <v>0</v>
      </c>
      <c r="Q5" s="61">
        <v>0</v>
      </c>
      <c r="R5" s="61">
        <v>0</v>
      </c>
      <c r="S5" s="61">
        <v>0</v>
      </c>
      <c r="T5" s="61">
        <v>0</v>
      </c>
      <c r="U5" s="61">
        <v>0</v>
      </c>
      <c r="V5" s="61">
        <v>0</v>
      </c>
      <c r="W5" s="61">
        <v>32</v>
      </c>
      <c r="X5" s="61">
        <f t="shared" ref="X5:Z20" si="0">SUM(H5,L5,P5,T5)</f>
        <v>0</v>
      </c>
      <c r="Y5" s="61">
        <f t="shared" si="0"/>
        <v>1</v>
      </c>
      <c r="Z5" s="61">
        <f t="shared" si="0"/>
        <v>0</v>
      </c>
      <c r="AA5" s="46"/>
      <c r="AB5" s="46"/>
      <c r="AC5" s="47"/>
      <c r="AD5" s="47"/>
      <c r="AE5" s="47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7"/>
      <c r="AT5" s="47"/>
      <c r="AU5" s="47"/>
    </row>
    <row r="6" spans="1:47" ht="21" customHeight="1" x14ac:dyDescent="0.2">
      <c r="A6" s="144"/>
      <c r="B6" s="144"/>
      <c r="C6" s="144" t="s">
        <v>52</v>
      </c>
      <c r="D6" s="144"/>
      <c r="E6" s="144"/>
      <c r="F6" s="144"/>
      <c r="G6" s="61">
        <v>31</v>
      </c>
      <c r="H6" s="61">
        <v>1</v>
      </c>
      <c r="I6" s="61">
        <v>1</v>
      </c>
      <c r="J6" s="61">
        <v>0</v>
      </c>
      <c r="K6" s="61">
        <v>28</v>
      </c>
      <c r="L6" s="61">
        <v>0</v>
      </c>
      <c r="M6" s="61">
        <v>1</v>
      </c>
      <c r="N6" s="61">
        <v>1</v>
      </c>
      <c r="O6" s="61">
        <v>26.2</v>
      </c>
      <c r="P6" s="61">
        <v>1</v>
      </c>
      <c r="Q6" s="61">
        <v>3</v>
      </c>
      <c r="R6" s="61">
        <v>3</v>
      </c>
      <c r="S6" s="61">
        <v>20.6</v>
      </c>
      <c r="T6" s="61">
        <v>2</v>
      </c>
      <c r="U6" s="61">
        <v>3</v>
      </c>
      <c r="V6" s="61">
        <v>1</v>
      </c>
      <c r="W6" s="61">
        <v>23.5</v>
      </c>
      <c r="X6" s="61">
        <f t="shared" si="0"/>
        <v>4</v>
      </c>
      <c r="Y6" s="61">
        <f t="shared" si="0"/>
        <v>8</v>
      </c>
      <c r="Z6" s="61">
        <f t="shared" si="0"/>
        <v>5</v>
      </c>
      <c r="AA6" s="46"/>
      <c r="AB6" s="46"/>
      <c r="AC6" s="47"/>
      <c r="AD6" s="47"/>
      <c r="AE6" s="47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7"/>
      <c r="AT6" s="47"/>
      <c r="AU6" s="47"/>
    </row>
    <row r="7" spans="1:47" ht="21" customHeight="1" x14ac:dyDescent="0.2">
      <c r="A7" s="144"/>
      <c r="B7" s="144"/>
      <c r="C7" s="144" t="s">
        <v>53</v>
      </c>
      <c r="D7" s="144"/>
      <c r="E7" s="144"/>
      <c r="F7" s="144"/>
      <c r="G7" s="61">
        <v>27.8</v>
      </c>
      <c r="H7" s="61">
        <v>7</v>
      </c>
      <c r="I7" s="61">
        <v>10</v>
      </c>
      <c r="J7" s="61">
        <v>0</v>
      </c>
      <c r="K7" s="61">
        <v>27.6</v>
      </c>
      <c r="L7" s="61">
        <v>12</v>
      </c>
      <c r="M7" s="61">
        <v>13</v>
      </c>
      <c r="N7" s="61">
        <v>6</v>
      </c>
      <c r="O7" s="61">
        <v>27</v>
      </c>
      <c r="P7" s="61">
        <v>3</v>
      </c>
      <c r="Q7" s="61">
        <v>13</v>
      </c>
      <c r="R7" s="61">
        <v>9</v>
      </c>
      <c r="S7" s="61">
        <v>24.6</v>
      </c>
      <c r="T7" s="61">
        <v>5</v>
      </c>
      <c r="U7" s="61">
        <v>17</v>
      </c>
      <c r="V7" s="61">
        <v>3</v>
      </c>
      <c r="W7" s="61">
        <v>27</v>
      </c>
      <c r="X7" s="61">
        <f t="shared" si="0"/>
        <v>27</v>
      </c>
      <c r="Y7" s="61">
        <f t="shared" si="0"/>
        <v>53</v>
      </c>
      <c r="Z7" s="61">
        <f t="shared" si="0"/>
        <v>18</v>
      </c>
      <c r="AA7" s="46"/>
      <c r="AB7" s="46"/>
      <c r="AC7" s="47"/>
      <c r="AD7" s="47"/>
      <c r="AE7" s="47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7"/>
      <c r="AT7" s="47"/>
      <c r="AU7" s="47"/>
    </row>
    <row r="8" spans="1:47" ht="21" customHeight="1" x14ac:dyDescent="0.2">
      <c r="A8" s="144"/>
      <c r="B8" s="144"/>
      <c r="C8" s="144" t="s">
        <v>54</v>
      </c>
      <c r="D8" s="144"/>
      <c r="E8" s="144"/>
      <c r="F8" s="144"/>
      <c r="G8" s="61">
        <v>28</v>
      </c>
      <c r="H8" s="61">
        <v>0</v>
      </c>
      <c r="I8" s="61">
        <v>2</v>
      </c>
      <c r="J8" s="61">
        <v>0</v>
      </c>
      <c r="K8" s="61">
        <v>28</v>
      </c>
      <c r="L8" s="61">
        <v>3</v>
      </c>
      <c r="M8" s="61">
        <v>5</v>
      </c>
      <c r="N8" s="61">
        <v>1</v>
      </c>
      <c r="O8" s="61">
        <v>27.3</v>
      </c>
      <c r="P8" s="61">
        <v>6</v>
      </c>
      <c r="Q8" s="61">
        <v>7</v>
      </c>
      <c r="R8" s="61">
        <v>0</v>
      </c>
      <c r="S8" s="61">
        <v>24</v>
      </c>
      <c r="T8" s="61">
        <v>5</v>
      </c>
      <c r="U8" s="61">
        <v>5</v>
      </c>
      <c r="V8" s="61">
        <v>4</v>
      </c>
      <c r="W8" s="61">
        <v>25.4</v>
      </c>
      <c r="X8" s="61">
        <f t="shared" si="0"/>
        <v>14</v>
      </c>
      <c r="Y8" s="61">
        <f t="shared" si="0"/>
        <v>19</v>
      </c>
      <c r="Z8" s="61">
        <f t="shared" si="0"/>
        <v>5</v>
      </c>
      <c r="AA8" s="46"/>
      <c r="AB8" s="46"/>
      <c r="AC8" s="47"/>
      <c r="AD8" s="47"/>
      <c r="AE8" s="47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7"/>
      <c r="AT8" s="47"/>
      <c r="AU8" s="47"/>
    </row>
    <row r="9" spans="1:47" ht="21" customHeight="1" x14ac:dyDescent="0.2">
      <c r="A9" s="143" t="s">
        <v>55</v>
      </c>
      <c r="B9" s="143"/>
      <c r="C9" s="144" t="s">
        <v>56</v>
      </c>
      <c r="D9" s="144"/>
      <c r="E9" s="144"/>
      <c r="F9" s="144"/>
      <c r="G9" s="61">
        <v>27.7</v>
      </c>
      <c r="H9" s="61">
        <v>3</v>
      </c>
      <c r="I9" s="61">
        <v>1</v>
      </c>
      <c r="J9" s="61">
        <v>0</v>
      </c>
      <c r="K9" s="61">
        <v>27.3</v>
      </c>
      <c r="L9" s="61">
        <v>1</v>
      </c>
      <c r="M9" s="61">
        <v>2</v>
      </c>
      <c r="N9" s="61">
        <v>0</v>
      </c>
      <c r="O9" s="61">
        <v>26.9</v>
      </c>
      <c r="P9" s="61">
        <v>3</v>
      </c>
      <c r="Q9" s="61">
        <v>4</v>
      </c>
      <c r="R9" s="61">
        <v>4</v>
      </c>
      <c r="S9" s="61">
        <v>23.6</v>
      </c>
      <c r="T9" s="61">
        <v>2</v>
      </c>
      <c r="U9" s="61">
        <v>10</v>
      </c>
      <c r="V9" s="61">
        <v>1</v>
      </c>
      <c r="W9" s="61">
        <v>25.5</v>
      </c>
      <c r="X9" s="61">
        <f t="shared" si="0"/>
        <v>9</v>
      </c>
      <c r="Y9" s="61">
        <f t="shared" si="0"/>
        <v>17</v>
      </c>
      <c r="Z9" s="61">
        <f t="shared" si="0"/>
        <v>5</v>
      </c>
      <c r="AA9" s="46"/>
      <c r="AB9" s="46"/>
      <c r="AC9" s="47"/>
      <c r="AD9" s="47"/>
      <c r="AE9" s="47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7"/>
      <c r="AT9" s="47"/>
      <c r="AU9" s="47"/>
    </row>
    <row r="10" spans="1:47" ht="21" customHeight="1" x14ac:dyDescent="0.2">
      <c r="A10" s="143"/>
      <c r="B10" s="143"/>
      <c r="C10" s="144" t="s">
        <v>57</v>
      </c>
      <c r="D10" s="144"/>
      <c r="E10" s="144"/>
      <c r="F10" s="144"/>
      <c r="G10" s="61">
        <v>28.2</v>
      </c>
      <c r="H10" s="61">
        <v>5</v>
      </c>
      <c r="I10" s="61">
        <v>9</v>
      </c>
      <c r="J10" s="61">
        <v>0</v>
      </c>
      <c r="K10" s="61">
        <v>28.8</v>
      </c>
      <c r="L10" s="61">
        <v>6</v>
      </c>
      <c r="M10" s="61">
        <v>3</v>
      </c>
      <c r="N10" s="61">
        <v>3</v>
      </c>
      <c r="O10" s="61">
        <v>28.8</v>
      </c>
      <c r="P10" s="61">
        <v>6</v>
      </c>
      <c r="Q10" s="61">
        <v>10</v>
      </c>
      <c r="R10" s="61">
        <v>3</v>
      </c>
      <c r="S10" s="61">
        <v>22.3</v>
      </c>
      <c r="T10" s="61">
        <v>7</v>
      </c>
      <c r="U10" s="61">
        <v>9</v>
      </c>
      <c r="V10" s="61">
        <v>3</v>
      </c>
      <c r="W10" s="61">
        <v>26.3</v>
      </c>
      <c r="X10" s="61">
        <f t="shared" si="0"/>
        <v>24</v>
      </c>
      <c r="Y10" s="61">
        <f t="shared" si="0"/>
        <v>31</v>
      </c>
      <c r="Z10" s="61">
        <f t="shared" si="0"/>
        <v>9</v>
      </c>
      <c r="AA10" s="46"/>
      <c r="AB10" s="46"/>
      <c r="AC10" s="47"/>
      <c r="AD10" s="47"/>
      <c r="AE10" s="47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7"/>
      <c r="AT10" s="47"/>
      <c r="AU10" s="47"/>
    </row>
    <row r="11" spans="1:47" ht="21" customHeight="1" x14ac:dyDescent="0.2">
      <c r="A11" s="143"/>
      <c r="B11" s="143"/>
      <c r="C11" s="144" t="s">
        <v>58</v>
      </c>
      <c r="D11" s="144"/>
      <c r="E11" s="144"/>
      <c r="F11" s="144"/>
      <c r="G11" s="61">
        <v>29.8</v>
      </c>
      <c r="H11" s="61">
        <v>0</v>
      </c>
      <c r="I11" s="61">
        <v>5</v>
      </c>
      <c r="J11" s="61">
        <v>0</v>
      </c>
      <c r="K11" s="61">
        <v>25.4</v>
      </c>
      <c r="L11" s="61">
        <v>9</v>
      </c>
      <c r="M11" s="61">
        <v>15</v>
      </c>
      <c r="N11" s="61">
        <v>5</v>
      </c>
      <c r="O11" s="61">
        <v>27.1</v>
      </c>
      <c r="P11" s="61">
        <v>1</v>
      </c>
      <c r="Q11" s="61">
        <v>9</v>
      </c>
      <c r="R11" s="61">
        <v>6</v>
      </c>
      <c r="S11" s="61">
        <v>24.5</v>
      </c>
      <c r="T11" s="61">
        <v>3</v>
      </c>
      <c r="U11" s="61">
        <v>7</v>
      </c>
      <c r="V11" s="61">
        <v>2</v>
      </c>
      <c r="W11" s="61">
        <v>27.3</v>
      </c>
      <c r="X11" s="61">
        <f t="shared" si="0"/>
        <v>13</v>
      </c>
      <c r="Y11" s="61">
        <f t="shared" si="0"/>
        <v>36</v>
      </c>
      <c r="Z11" s="61">
        <f t="shared" si="0"/>
        <v>13</v>
      </c>
      <c r="AA11" s="46"/>
      <c r="AB11" s="46"/>
      <c r="AC11" s="47"/>
      <c r="AD11" s="47"/>
      <c r="AE11" s="47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7"/>
      <c r="AT11" s="47"/>
      <c r="AU11" s="47"/>
    </row>
    <row r="12" spans="1:47" ht="21" customHeight="1" x14ac:dyDescent="0.2">
      <c r="A12" s="144" t="s">
        <v>59</v>
      </c>
      <c r="B12" s="144"/>
      <c r="C12" s="144" t="s">
        <v>60</v>
      </c>
      <c r="D12" s="144"/>
      <c r="E12" s="144"/>
      <c r="F12" s="144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>
        <f t="shared" si="0"/>
        <v>0</v>
      </c>
      <c r="Y12" s="61">
        <f t="shared" si="0"/>
        <v>0</v>
      </c>
      <c r="Z12" s="61">
        <f t="shared" si="0"/>
        <v>0</v>
      </c>
      <c r="AA12" s="46"/>
      <c r="AB12" s="46"/>
      <c r="AC12" s="47"/>
      <c r="AD12" s="47"/>
      <c r="AE12" s="47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7"/>
      <c r="AT12" s="47"/>
      <c r="AU12" s="47"/>
    </row>
    <row r="13" spans="1:47" ht="21" customHeight="1" x14ac:dyDescent="0.2">
      <c r="A13" s="144"/>
      <c r="B13" s="144"/>
      <c r="C13" s="144" t="s">
        <v>61</v>
      </c>
      <c r="D13" s="144"/>
      <c r="E13" s="144"/>
      <c r="F13" s="144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>
        <f t="shared" si="0"/>
        <v>0</v>
      </c>
      <c r="Y13" s="61">
        <f t="shared" si="0"/>
        <v>0</v>
      </c>
      <c r="Z13" s="61">
        <f t="shared" si="0"/>
        <v>0</v>
      </c>
      <c r="AA13" s="46"/>
      <c r="AB13" s="46"/>
      <c r="AC13" s="47"/>
      <c r="AD13" s="47"/>
      <c r="AE13" s="47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7"/>
      <c r="AT13" s="47"/>
      <c r="AU13" s="47"/>
    </row>
    <row r="14" spans="1:47" ht="21" customHeight="1" x14ac:dyDescent="0.2">
      <c r="A14" s="144" t="s">
        <v>62</v>
      </c>
      <c r="B14" s="144"/>
      <c r="C14" s="144" t="s">
        <v>60</v>
      </c>
      <c r="D14" s="144"/>
      <c r="E14" s="144"/>
      <c r="F14" s="144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>
        <f t="shared" si="0"/>
        <v>0</v>
      </c>
      <c r="Y14" s="61">
        <f t="shared" si="0"/>
        <v>0</v>
      </c>
      <c r="Z14" s="61">
        <f t="shared" si="0"/>
        <v>0</v>
      </c>
      <c r="AA14" s="46"/>
      <c r="AB14" s="46"/>
      <c r="AC14" s="47"/>
      <c r="AD14" s="47"/>
      <c r="AE14" s="47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7"/>
      <c r="AT14" s="47"/>
      <c r="AU14" s="47"/>
    </row>
    <row r="15" spans="1:47" ht="21" customHeight="1" x14ac:dyDescent="0.2">
      <c r="A15" s="144"/>
      <c r="B15" s="144"/>
      <c r="C15" s="144" t="s">
        <v>61</v>
      </c>
      <c r="D15" s="144"/>
      <c r="E15" s="144"/>
      <c r="F15" s="144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>
        <f t="shared" si="0"/>
        <v>0</v>
      </c>
      <c r="Y15" s="61">
        <f t="shared" si="0"/>
        <v>0</v>
      </c>
      <c r="Z15" s="61">
        <f t="shared" si="0"/>
        <v>0</v>
      </c>
      <c r="AA15" s="46"/>
      <c r="AB15" s="46"/>
      <c r="AC15" s="47"/>
      <c r="AD15" s="47"/>
      <c r="AE15" s="47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7"/>
      <c r="AT15" s="47"/>
      <c r="AU15" s="47"/>
    </row>
    <row r="16" spans="1:47" ht="21" customHeight="1" x14ac:dyDescent="0.2">
      <c r="A16" s="144" t="s">
        <v>63</v>
      </c>
      <c r="B16" s="144"/>
      <c r="C16" s="144" t="s">
        <v>64</v>
      </c>
      <c r="D16" s="144"/>
      <c r="E16" s="144"/>
      <c r="F16" s="144"/>
      <c r="G16" s="61">
        <v>26.5</v>
      </c>
      <c r="H16" s="61">
        <v>0</v>
      </c>
      <c r="I16" s="61">
        <v>2</v>
      </c>
      <c r="J16" s="61">
        <v>0</v>
      </c>
      <c r="K16" s="61">
        <v>28.2</v>
      </c>
      <c r="L16" s="61">
        <v>4</v>
      </c>
      <c r="M16" s="61">
        <v>6</v>
      </c>
      <c r="N16" s="61">
        <v>0</v>
      </c>
      <c r="O16" s="61">
        <v>27</v>
      </c>
      <c r="P16" s="61">
        <v>0</v>
      </c>
      <c r="Q16" s="61">
        <v>2</v>
      </c>
      <c r="R16" s="61">
        <v>5</v>
      </c>
      <c r="S16" s="61">
        <v>17.8</v>
      </c>
      <c r="T16" s="61">
        <v>1</v>
      </c>
      <c r="U16" s="61">
        <v>1</v>
      </c>
      <c r="V16" s="61">
        <v>0</v>
      </c>
      <c r="W16" s="61">
        <v>23.6</v>
      </c>
      <c r="X16" s="61">
        <f t="shared" si="0"/>
        <v>5</v>
      </c>
      <c r="Y16" s="61">
        <f t="shared" si="0"/>
        <v>11</v>
      </c>
      <c r="Z16" s="61">
        <f t="shared" si="0"/>
        <v>5</v>
      </c>
      <c r="AA16" s="46"/>
      <c r="AB16" s="46"/>
      <c r="AC16" s="47"/>
      <c r="AD16" s="47"/>
      <c r="AE16" s="47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7"/>
      <c r="AT16" s="47"/>
      <c r="AU16" s="47"/>
    </row>
    <row r="17" spans="1:47" ht="21" customHeight="1" x14ac:dyDescent="0.2">
      <c r="A17" s="144"/>
      <c r="B17" s="144"/>
      <c r="C17" s="144" t="s">
        <v>65</v>
      </c>
      <c r="D17" s="144"/>
      <c r="E17" s="144"/>
      <c r="F17" s="144"/>
      <c r="G17" s="61">
        <v>28.4</v>
      </c>
      <c r="H17" s="61">
        <v>1</v>
      </c>
      <c r="I17" s="61">
        <v>6</v>
      </c>
      <c r="J17" s="61">
        <v>0</v>
      </c>
      <c r="K17" s="61">
        <v>28.3</v>
      </c>
      <c r="L17" s="61">
        <v>3</v>
      </c>
      <c r="M17" s="61">
        <v>4</v>
      </c>
      <c r="N17" s="61">
        <v>2</v>
      </c>
      <c r="O17" s="61">
        <v>26.8</v>
      </c>
      <c r="P17" s="61">
        <v>0</v>
      </c>
      <c r="Q17" s="61">
        <v>3</v>
      </c>
      <c r="R17" s="61">
        <v>4</v>
      </c>
      <c r="S17" s="61">
        <v>21.8</v>
      </c>
      <c r="T17" s="61">
        <v>5</v>
      </c>
      <c r="U17" s="61">
        <v>7</v>
      </c>
      <c r="V17" s="61">
        <v>2</v>
      </c>
      <c r="W17" s="61">
        <v>24.8</v>
      </c>
      <c r="X17" s="61">
        <f t="shared" si="0"/>
        <v>9</v>
      </c>
      <c r="Y17" s="61">
        <f t="shared" si="0"/>
        <v>20</v>
      </c>
      <c r="Z17" s="61">
        <f t="shared" si="0"/>
        <v>8</v>
      </c>
      <c r="AA17" s="46"/>
      <c r="AB17" s="46"/>
      <c r="AC17" s="47"/>
      <c r="AD17" s="47"/>
      <c r="AE17" s="47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7"/>
      <c r="AT17" s="47"/>
      <c r="AU17" s="47"/>
    </row>
    <row r="18" spans="1:47" ht="21" customHeight="1" x14ac:dyDescent="0.2">
      <c r="A18" s="144"/>
      <c r="B18" s="144"/>
      <c r="C18" s="144" t="s">
        <v>66</v>
      </c>
      <c r="D18" s="144"/>
      <c r="E18" s="144"/>
      <c r="F18" s="144"/>
      <c r="G18" s="61">
        <v>28.7</v>
      </c>
      <c r="H18" s="61">
        <v>7</v>
      </c>
      <c r="I18" s="61">
        <v>7</v>
      </c>
      <c r="J18" s="61">
        <v>0</v>
      </c>
      <c r="K18" s="61">
        <v>29.6</v>
      </c>
      <c r="L18" s="61">
        <v>9</v>
      </c>
      <c r="M18" s="61">
        <v>10</v>
      </c>
      <c r="N18" s="61">
        <v>6</v>
      </c>
      <c r="O18" s="61">
        <v>26.3</v>
      </c>
      <c r="P18" s="61">
        <v>10</v>
      </c>
      <c r="Q18" s="61">
        <v>19</v>
      </c>
      <c r="R18" s="61">
        <v>4</v>
      </c>
      <c r="S18" s="61">
        <v>24.1</v>
      </c>
      <c r="T18" s="61">
        <v>8</v>
      </c>
      <c r="U18" s="61">
        <v>17</v>
      </c>
      <c r="V18" s="61">
        <v>6</v>
      </c>
      <c r="W18" s="61">
        <v>26.7</v>
      </c>
      <c r="X18" s="61">
        <f t="shared" si="0"/>
        <v>34</v>
      </c>
      <c r="Y18" s="61">
        <f t="shared" si="0"/>
        <v>53</v>
      </c>
      <c r="Z18" s="61">
        <f t="shared" si="0"/>
        <v>16</v>
      </c>
      <c r="AA18" s="46"/>
      <c r="AB18" s="46"/>
      <c r="AC18" s="47"/>
      <c r="AD18" s="47"/>
      <c r="AE18" s="47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7"/>
      <c r="AT18" s="47"/>
      <c r="AU18" s="47"/>
    </row>
    <row r="19" spans="1:47" ht="21" customHeight="1" x14ac:dyDescent="0.2">
      <c r="A19" s="144" t="s">
        <v>67</v>
      </c>
      <c r="B19" s="144"/>
      <c r="C19" s="144" t="s">
        <v>60</v>
      </c>
      <c r="D19" s="144"/>
      <c r="E19" s="144"/>
      <c r="F19" s="144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>
        <f t="shared" si="0"/>
        <v>0</v>
      </c>
      <c r="Y19" s="61">
        <f t="shared" si="0"/>
        <v>0</v>
      </c>
      <c r="Z19" s="61">
        <f t="shared" si="0"/>
        <v>0</v>
      </c>
      <c r="AA19" s="46"/>
      <c r="AB19" s="46"/>
      <c r="AC19" s="47"/>
      <c r="AD19" s="47"/>
      <c r="AE19" s="47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7"/>
      <c r="AT19" s="47"/>
      <c r="AU19" s="47"/>
    </row>
    <row r="20" spans="1:47" ht="21" customHeight="1" x14ac:dyDescent="0.2">
      <c r="A20" s="144"/>
      <c r="B20" s="144"/>
      <c r="C20" s="144" t="s">
        <v>61</v>
      </c>
      <c r="D20" s="144"/>
      <c r="E20" s="144"/>
      <c r="F20" s="144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>
        <f t="shared" si="0"/>
        <v>0</v>
      </c>
      <c r="Y20" s="61">
        <f t="shared" si="0"/>
        <v>0</v>
      </c>
      <c r="Z20" s="61">
        <f t="shared" si="0"/>
        <v>0</v>
      </c>
      <c r="AA20" s="46"/>
      <c r="AB20" s="46"/>
      <c r="AC20" s="47"/>
      <c r="AD20" s="47"/>
      <c r="AE20" s="47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7"/>
      <c r="AT20" s="47"/>
      <c r="AU20" s="47"/>
    </row>
    <row r="21" spans="1:47" ht="21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6"/>
      <c r="AB21" s="46"/>
      <c r="AC21" s="47"/>
      <c r="AD21" s="47"/>
      <c r="AE21" s="47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7"/>
      <c r="AT21" s="47"/>
      <c r="AU21" s="47"/>
    </row>
    <row r="22" spans="1:47" ht="21" customHeight="1" x14ac:dyDescent="0.2">
      <c r="A22" s="45" t="s">
        <v>68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 t="s">
        <v>69</v>
      </c>
      <c r="Y22" s="49"/>
      <c r="Z22" s="49"/>
      <c r="AA22" s="46"/>
      <c r="AB22" s="46"/>
      <c r="AC22" s="47"/>
      <c r="AD22" s="47"/>
      <c r="AE22" s="47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7"/>
      <c r="AT22" s="47"/>
      <c r="AU22" s="47"/>
    </row>
    <row r="23" spans="1:47" ht="23.25" customHeight="1" x14ac:dyDescent="0.2">
      <c r="A23" s="154" t="s">
        <v>42</v>
      </c>
      <c r="B23" s="154"/>
      <c r="C23" s="154"/>
      <c r="D23" s="154"/>
      <c r="E23" s="154"/>
      <c r="F23" s="154"/>
      <c r="G23" s="154" t="s">
        <v>70</v>
      </c>
      <c r="H23" s="154"/>
      <c r="I23" s="154" t="s">
        <v>71</v>
      </c>
      <c r="J23" s="154"/>
      <c r="K23" s="154"/>
      <c r="L23" s="154"/>
      <c r="M23" s="154"/>
      <c r="N23" s="154" t="s">
        <v>72</v>
      </c>
      <c r="O23" s="154"/>
      <c r="P23" s="154"/>
      <c r="Q23" s="154" t="s">
        <v>73</v>
      </c>
      <c r="R23" s="154"/>
      <c r="S23" s="154"/>
      <c r="T23" s="154" t="s">
        <v>74</v>
      </c>
      <c r="U23" s="154"/>
      <c r="V23" s="154"/>
      <c r="W23" s="154" t="s">
        <v>75</v>
      </c>
      <c r="X23" s="154"/>
      <c r="Y23" s="45"/>
      <c r="Z23" s="45"/>
      <c r="AC23" s="47"/>
      <c r="AD23" s="47"/>
      <c r="AE23" s="47"/>
      <c r="AG23" s="51"/>
      <c r="AS23" s="47"/>
      <c r="AT23" s="47"/>
      <c r="AU23" s="47"/>
    </row>
    <row r="24" spans="1:47" ht="21" customHeight="1" x14ac:dyDescent="0.2">
      <c r="A24" s="144" t="s">
        <v>76</v>
      </c>
      <c r="B24" s="144"/>
      <c r="C24" s="144" t="s">
        <v>77</v>
      </c>
      <c r="D24" s="144"/>
      <c r="E24" s="144"/>
      <c r="F24" s="144"/>
      <c r="G24" s="151"/>
      <c r="H24" s="153"/>
      <c r="I24" s="135"/>
      <c r="J24" s="136"/>
      <c r="K24" s="136"/>
      <c r="L24" s="136"/>
      <c r="M24" s="137"/>
      <c r="N24" s="135"/>
      <c r="O24" s="136"/>
      <c r="P24" s="137"/>
      <c r="Q24" s="135"/>
      <c r="R24" s="136"/>
      <c r="S24" s="136"/>
      <c r="T24" s="135"/>
      <c r="U24" s="136"/>
      <c r="V24" s="137"/>
      <c r="W24" s="151"/>
      <c r="X24" s="153"/>
      <c r="Y24" s="49"/>
      <c r="Z24" s="49"/>
      <c r="AA24" s="46"/>
      <c r="AB24" s="46"/>
      <c r="AC24" s="47"/>
      <c r="AD24" s="47"/>
      <c r="AE24" s="47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7"/>
      <c r="AT24" s="47"/>
      <c r="AU24" s="47"/>
    </row>
    <row r="25" spans="1:47" ht="21" customHeight="1" x14ac:dyDescent="0.2">
      <c r="A25" s="144"/>
      <c r="B25" s="144"/>
      <c r="C25" s="144" t="s">
        <v>78</v>
      </c>
      <c r="D25" s="144"/>
      <c r="E25" s="144"/>
      <c r="F25" s="144"/>
      <c r="G25" s="151"/>
      <c r="H25" s="153"/>
      <c r="I25" s="135"/>
      <c r="J25" s="136"/>
      <c r="K25" s="136"/>
      <c r="L25" s="136"/>
      <c r="M25" s="137"/>
      <c r="N25" s="135"/>
      <c r="O25" s="136"/>
      <c r="P25" s="137"/>
      <c r="Q25" s="135"/>
      <c r="R25" s="136"/>
      <c r="S25" s="136"/>
      <c r="T25" s="135"/>
      <c r="U25" s="136"/>
      <c r="V25" s="137"/>
      <c r="W25" s="151"/>
      <c r="X25" s="153"/>
      <c r="Y25" s="49"/>
      <c r="Z25" s="49"/>
      <c r="AA25" s="46"/>
      <c r="AB25" s="46"/>
      <c r="AC25" s="47"/>
      <c r="AD25" s="47"/>
      <c r="AE25" s="47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7"/>
      <c r="AT25" s="47"/>
      <c r="AU25" s="47"/>
    </row>
    <row r="26" spans="1:47" ht="21" customHeight="1" x14ac:dyDescent="0.2">
      <c r="A26" s="144"/>
      <c r="B26" s="144"/>
      <c r="C26" s="144" t="s">
        <v>79</v>
      </c>
      <c r="D26" s="144"/>
      <c r="E26" s="144"/>
      <c r="F26" s="144"/>
      <c r="G26" s="151"/>
      <c r="H26" s="153"/>
      <c r="I26" s="135"/>
      <c r="J26" s="136"/>
      <c r="K26" s="136"/>
      <c r="L26" s="136"/>
      <c r="M26" s="137"/>
      <c r="N26" s="135"/>
      <c r="O26" s="136"/>
      <c r="P26" s="137"/>
      <c r="Q26" s="135"/>
      <c r="R26" s="136"/>
      <c r="S26" s="136"/>
      <c r="T26" s="135"/>
      <c r="U26" s="136"/>
      <c r="V26" s="137"/>
      <c r="W26" s="151"/>
      <c r="X26" s="153"/>
      <c r="Y26" s="49"/>
      <c r="Z26" s="49"/>
      <c r="AA26" s="46"/>
      <c r="AB26" s="46"/>
      <c r="AC26" s="47"/>
      <c r="AD26" s="47"/>
      <c r="AE26" s="47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7"/>
      <c r="AT26" s="47"/>
      <c r="AU26" s="47"/>
    </row>
  </sheetData>
  <mergeCells count="68">
    <mergeCell ref="W1:Z1"/>
    <mergeCell ref="W26:X26"/>
    <mergeCell ref="C26:F26"/>
    <mergeCell ref="G26:H26"/>
    <mergeCell ref="I26:M26"/>
    <mergeCell ref="N26:P26"/>
    <mergeCell ref="Q26:S26"/>
    <mergeCell ref="T26:V26"/>
    <mergeCell ref="G25:H25"/>
    <mergeCell ref="I25:M25"/>
    <mergeCell ref="N25:P25"/>
    <mergeCell ref="Q25:S25"/>
    <mergeCell ref="T25:V25"/>
    <mergeCell ref="W25:X25"/>
    <mergeCell ref="W23:X23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T23:V23"/>
    <mergeCell ref="A24:B26"/>
    <mergeCell ref="C24:F24"/>
    <mergeCell ref="G24:H24"/>
    <mergeCell ref="I24:M24"/>
    <mergeCell ref="N24:P24"/>
    <mergeCell ref="A16:B18"/>
    <mergeCell ref="C16:F16"/>
    <mergeCell ref="C17:F17"/>
    <mergeCell ref="C18:F18"/>
    <mergeCell ref="A19:B20"/>
    <mergeCell ref="C19:F19"/>
    <mergeCell ref="C20:F20"/>
    <mergeCell ref="A12:B13"/>
    <mergeCell ref="C12:F12"/>
    <mergeCell ref="C13:F13"/>
    <mergeCell ref="A14:B15"/>
    <mergeCell ref="C14:F14"/>
    <mergeCell ref="C15:F15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</mergeCells>
  <phoneticPr fontId="4"/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300" verticalDpi="300" r:id="rId1"/>
  <headerFooter>
    <oddHeader>&amp;R&amp;12集計表２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view="pageBreakPreview" zoomScale="70" zoomScaleNormal="60" zoomScaleSheetLayoutView="70" workbookViewId="0">
      <selection activeCell="G16" sqref="A16:XFD16"/>
    </sheetView>
  </sheetViews>
  <sheetFormatPr defaultColWidth="9.36328125" defaultRowHeight="13" x14ac:dyDescent="0.2"/>
  <cols>
    <col min="1" max="6" width="8.26953125" style="12" customWidth="1"/>
    <col min="7" max="7" width="11.54296875" style="12" customWidth="1"/>
    <col min="8" max="10" width="6.08984375" style="12" customWidth="1"/>
    <col min="11" max="11" width="11.54296875" style="12" customWidth="1"/>
    <col min="12" max="14" width="5.54296875" style="12" customWidth="1"/>
    <col min="15" max="15" width="11.54296875" style="12" customWidth="1"/>
    <col min="16" max="18" width="5.54296875" style="12" customWidth="1"/>
    <col min="19" max="19" width="11.54296875" style="12" customWidth="1"/>
    <col min="20" max="22" width="5.54296875" style="12" customWidth="1"/>
    <col min="23" max="23" width="11.54296875" style="12" customWidth="1"/>
    <col min="24" max="26" width="5.54296875" style="12" customWidth="1"/>
    <col min="27" max="27" width="8.26953125" style="12" customWidth="1"/>
    <col min="28" max="16384" width="9.36328125" style="12"/>
  </cols>
  <sheetData>
    <row r="1" spans="1:47" ht="24" customHeight="1" x14ac:dyDescent="0.2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6" t="s">
        <v>102</v>
      </c>
      <c r="X1" s="127"/>
      <c r="Y1" s="127"/>
      <c r="Z1" s="127"/>
    </row>
    <row r="2" spans="1:47" ht="21" customHeight="1" x14ac:dyDescent="0.2">
      <c r="A2" s="91" t="s">
        <v>1</v>
      </c>
      <c r="B2" s="92"/>
      <c r="C2" s="92"/>
      <c r="D2" s="92"/>
      <c r="E2" s="92"/>
      <c r="F2" s="93"/>
      <c r="G2" s="78" t="s">
        <v>2</v>
      </c>
      <c r="H2" s="90"/>
      <c r="I2" s="90"/>
      <c r="J2" s="79"/>
      <c r="K2" s="78" t="s">
        <v>3</v>
      </c>
      <c r="L2" s="90"/>
      <c r="M2" s="90"/>
      <c r="N2" s="79"/>
      <c r="O2" s="78" t="s">
        <v>4</v>
      </c>
      <c r="P2" s="90"/>
      <c r="Q2" s="90"/>
      <c r="R2" s="79"/>
      <c r="S2" s="78" t="s">
        <v>5</v>
      </c>
      <c r="T2" s="90"/>
      <c r="U2" s="90"/>
      <c r="V2" s="79"/>
      <c r="W2" s="78" t="s">
        <v>6</v>
      </c>
      <c r="X2" s="90"/>
      <c r="Y2" s="90"/>
      <c r="Z2" s="79"/>
    </row>
    <row r="3" spans="1:47" ht="54" customHeight="1" x14ac:dyDescent="0.2">
      <c r="A3" s="94"/>
      <c r="B3" s="95"/>
      <c r="C3" s="95"/>
      <c r="D3" s="95"/>
      <c r="E3" s="95"/>
      <c r="F3" s="96"/>
      <c r="G3" s="97" t="s">
        <v>7</v>
      </c>
      <c r="H3" s="80" t="s">
        <v>8</v>
      </c>
      <c r="I3" s="81"/>
      <c r="J3" s="99"/>
      <c r="K3" s="97" t="s">
        <v>7</v>
      </c>
      <c r="L3" s="80" t="s">
        <v>8</v>
      </c>
      <c r="M3" s="81"/>
      <c r="N3" s="99"/>
      <c r="O3" s="97" t="s">
        <v>7</v>
      </c>
      <c r="P3" s="80" t="s">
        <v>8</v>
      </c>
      <c r="Q3" s="81"/>
      <c r="R3" s="99"/>
      <c r="S3" s="97" t="s">
        <v>7</v>
      </c>
      <c r="T3" s="80" t="s">
        <v>8</v>
      </c>
      <c r="U3" s="81"/>
      <c r="V3" s="99"/>
      <c r="W3" s="97" t="s">
        <v>7</v>
      </c>
      <c r="X3" s="80" t="s">
        <v>8</v>
      </c>
      <c r="Y3" s="81"/>
      <c r="Z3" s="99"/>
      <c r="AA3" s="4"/>
      <c r="AB3" s="5"/>
      <c r="AC3" s="6"/>
      <c r="AD3" s="6"/>
      <c r="AE3" s="6"/>
      <c r="AG3" s="4"/>
      <c r="AH3" s="5"/>
      <c r="AI3" s="4"/>
      <c r="AJ3" s="5"/>
      <c r="AK3" s="4"/>
      <c r="AL3" s="5"/>
      <c r="AM3" s="4"/>
      <c r="AN3" s="5"/>
      <c r="AO3" s="4"/>
      <c r="AP3" s="5"/>
      <c r="AQ3" s="4"/>
      <c r="AR3" s="5"/>
      <c r="AS3" s="6"/>
      <c r="AT3" s="6"/>
      <c r="AU3" s="6"/>
    </row>
    <row r="4" spans="1:47" ht="21" customHeight="1" x14ac:dyDescent="0.2">
      <c r="A4" s="130"/>
      <c r="B4" s="131"/>
      <c r="C4" s="131"/>
      <c r="D4" s="131"/>
      <c r="E4" s="131"/>
      <c r="F4" s="132"/>
      <c r="G4" s="128"/>
      <c r="H4" s="60">
        <v>0</v>
      </c>
      <c r="I4" s="60">
        <v>1</v>
      </c>
      <c r="J4" s="60">
        <v>2</v>
      </c>
      <c r="K4" s="128"/>
      <c r="L4" s="60">
        <v>0</v>
      </c>
      <c r="M4" s="60">
        <v>1</v>
      </c>
      <c r="N4" s="60">
        <v>2</v>
      </c>
      <c r="O4" s="128"/>
      <c r="P4" s="60">
        <v>0</v>
      </c>
      <c r="Q4" s="60">
        <v>1</v>
      </c>
      <c r="R4" s="60">
        <v>2</v>
      </c>
      <c r="S4" s="128"/>
      <c r="T4" s="60">
        <v>0</v>
      </c>
      <c r="U4" s="60">
        <v>1</v>
      </c>
      <c r="V4" s="60">
        <v>2</v>
      </c>
      <c r="W4" s="128"/>
      <c r="X4" s="60">
        <v>0</v>
      </c>
      <c r="Y4" s="60">
        <v>1</v>
      </c>
      <c r="Z4" s="60">
        <v>2</v>
      </c>
      <c r="AA4" s="4"/>
      <c r="AB4" s="5"/>
      <c r="AC4" s="6"/>
      <c r="AD4" s="6"/>
      <c r="AE4" s="6"/>
      <c r="AG4" s="4"/>
      <c r="AH4" s="5"/>
      <c r="AI4" s="4"/>
      <c r="AJ4" s="5"/>
      <c r="AK4" s="4"/>
      <c r="AL4" s="5"/>
      <c r="AM4" s="4"/>
      <c r="AN4" s="5"/>
      <c r="AO4" s="4"/>
      <c r="AP4" s="5"/>
      <c r="AQ4" s="4"/>
      <c r="AR4" s="5"/>
      <c r="AS4" s="6"/>
      <c r="AT4" s="6"/>
      <c r="AU4" s="6"/>
    </row>
    <row r="5" spans="1:47" ht="21" customHeight="1" x14ac:dyDescent="0.2">
      <c r="A5" s="89" t="s">
        <v>9</v>
      </c>
      <c r="B5" s="89"/>
      <c r="C5" s="89" t="s">
        <v>10</v>
      </c>
      <c r="D5" s="89"/>
      <c r="E5" s="89"/>
      <c r="F5" s="89"/>
      <c r="G5" s="59">
        <v>0</v>
      </c>
      <c r="H5" s="59">
        <v>0</v>
      </c>
      <c r="I5" s="59">
        <v>0</v>
      </c>
      <c r="J5" s="59">
        <v>0</v>
      </c>
      <c r="K5" s="59">
        <v>28</v>
      </c>
      <c r="L5" s="59">
        <v>0</v>
      </c>
      <c r="M5" s="59">
        <v>0</v>
      </c>
      <c r="N5" s="59">
        <v>1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28</v>
      </c>
      <c r="X5" s="59">
        <f>SUM(H5,L5,P5,T5)</f>
        <v>0</v>
      </c>
      <c r="Y5" s="59">
        <f t="shared" ref="Y5:Z20" si="0">SUM(I5,M5,Q5,U5)</f>
        <v>0</v>
      </c>
      <c r="Z5" s="59">
        <f t="shared" si="0"/>
        <v>1</v>
      </c>
      <c r="AA5" s="5"/>
      <c r="AB5" s="5"/>
      <c r="AC5" s="6"/>
      <c r="AD5" s="6"/>
      <c r="AE5" s="6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  <c r="AT5" s="6"/>
      <c r="AU5" s="6"/>
    </row>
    <row r="6" spans="1:47" ht="21" customHeight="1" x14ac:dyDescent="0.2">
      <c r="A6" s="89"/>
      <c r="B6" s="89"/>
      <c r="C6" s="89" t="s">
        <v>11</v>
      </c>
      <c r="D6" s="89"/>
      <c r="E6" s="89"/>
      <c r="F6" s="89"/>
      <c r="G6" s="59">
        <v>27.93</v>
      </c>
      <c r="H6" s="59">
        <v>9</v>
      </c>
      <c r="I6" s="59">
        <v>4</v>
      </c>
      <c r="J6" s="59">
        <v>2</v>
      </c>
      <c r="K6" s="59">
        <v>27.67</v>
      </c>
      <c r="L6" s="59">
        <v>2</v>
      </c>
      <c r="M6" s="59">
        <v>6</v>
      </c>
      <c r="N6" s="59">
        <v>4</v>
      </c>
      <c r="O6" s="59">
        <v>26.73</v>
      </c>
      <c r="P6" s="59">
        <v>2</v>
      </c>
      <c r="Q6" s="59">
        <v>8</v>
      </c>
      <c r="R6" s="59">
        <v>1</v>
      </c>
      <c r="S6" s="59">
        <v>24.14</v>
      </c>
      <c r="T6" s="59">
        <v>2</v>
      </c>
      <c r="U6" s="59">
        <v>14</v>
      </c>
      <c r="V6" s="59">
        <v>5</v>
      </c>
      <c r="W6" s="59">
        <v>26.31</v>
      </c>
      <c r="X6" s="59">
        <f t="shared" ref="X6:X20" si="1">SUM(H6,L6,P6,T6)</f>
        <v>15</v>
      </c>
      <c r="Y6" s="59">
        <f t="shared" si="0"/>
        <v>32</v>
      </c>
      <c r="Z6" s="59">
        <f t="shared" si="0"/>
        <v>12</v>
      </c>
      <c r="AA6" s="5"/>
      <c r="AB6" s="5"/>
      <c r="AC6" s="6"/>
      <c r="AD6" s="6"/>
      <c r="AE6" s="6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6"/>
      <c r="AU6" s="6"/>
    </row>
    <row r="7" spans="1:47" ht="21" customHeight="1" x14ac:dyDescent="0.2">
      <c r="A7" s="89"/>
      <c r="B7" s="89"/>
      <c r="C7" s="89" t="s">
        <v>12</v>
      </c>
      <c r="D7" s="89"/>
      <c r="E7" s="89"/>
      <c r="F7" s="89"/>
      <c r="G7" s="59">
        <v>28.14</v>
      </c>
      <c r="H7" s="59">
        <v>37</v>
      </c>
      <c r="I7" s="59">
        <v>47</v>
      </c>
      <c r="J7" s="59">
        <v>17</v>
      </c>
      <c r="K7" s="59">
        <v>27.55</v>
      </c>
      <c r="L7" s="59">
        <v>20</v>
      </c>
      <c r="M7" s="59">
        <v>44</v>
      </c>
      <c r="N7" s="59">
        <v>21</v>
      </c>
      <c r="O7" s="59">
        <v>26.75</v>
      </c>
      <c r="P7" s="59">
        <v>12</v>
      </c>
      <c r="Q7" s="59">
        <v>24</v>
      </c>
      <c r="R7" s="59">
        <v>17</v>
      </c>
      <c r="S7" s="59">
        <v>23.98</v>
      </c>
      <c r="T7" s="59">
        <v>17</v>
      </c>
      <c r="U7" s="59">
        <v>29</v>
      </c>
      <c r="V7" s="59">
        <v>20</v>
      </c>
      <c r="W7" s="59">
        <v>26.84</v>
      </c>
      <c r="X7" s="59">
        <f t="shared" si="1"/>
        <v>86</v>
      </c>
      <c r="Y7" s="59">
        <f t="shared" si="0"/>
        <v>144</v>
      </c>
      <c r="Z7" s="59">
        <f t="shared" si="0"/>
        <v>75</v>
      </c>
      <c r="AA7" s="5"/>
      <c r="AB7" s="5"/>
      <c r="AC7" s="6"/>
      <c r="AD7" s="6"/>
      <c r="AE7" s="6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  <c r="AT7" s="6"/>
      <c r="AU7" s="6"/>
    </row>
    <row r="8" spans="1:47" ht="21" customHeight="1" x14ac:dyDescent="0.2">
      <c r="A8" s="89"/>
      <c r="B8" s="89"/>
      <c r="C8" s="89" t="s">
        <v>13</v>
      </c>
      <c r="D8" s="89"/>
      <c r="E8" s="89"/>
      <c r="F8" s="89"/>
      <c r="G8" s="59">
        <v>28.2</v>
      </c>
      <c r="H8" s="59">
        <v>28</v>
      </c>
      <c r="I8" s="59">
        <v>27</v>
      </c>
      <c r="J8" s="59">
        <v>4</v>
      </c>
      <c r="K8" s="59">
        <v>28.02</v>
      </c>
      <c r="L8" s="59">
        <v>25</v>
      </c>
      <c r="M8" s="59">
        <v>25</v>
      </c>
      <c r="N8" s="59">
        <v>13</v>
      </c>
      <c r="O8" s="59">
        <v>26.88</v>
      </c>
      <c r="P8" s="59">
        <v>16</v>
      </c>
      <c r="Q8" s="59">
        <v>16</v>
      </c>
      <c r="R8" s="59">
        <v>1</v>
      </c>
      <c r="S8" s="59">
        <v>23.22</v>
      </c>
      <c r="T8" s="59">
        <v>14</v>
      </c>
      <c r="U8" s="59">
        <v>21</v>
      </c>
      <c r="V8" s="59">
        <v>11</v>
      </c>
      <c r="W8" s="59">
        <v>26.79</v>
      </c>
      <c r="X8" s="59">
        <f t="shared" si="1"/>
        <v>83</v>
      </c>
      <c r="Y8" s="59">
        <f t="shared" si="0"/>
        <v>89</v>
      </c>
      <c r="Z8" s="59">
        <f t="shared" si="0"/>
        <v>29</v>
      </c>
      <c r="AA8" s="5"/>
      <c r="AB8" s="5"/>
      <c r="AC8" s="6"/>
      <c r="AD8" s="6"/>
      <c r="AE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6"/>
      <c r="AU8" s="6"/>
    </row>
    <row r="9" spans="1:47" ht="21" customHeight="1" x14ac:dyDescent="0.2">
      <c r="A9" s="129" t="s">
        <v>14</v>
      </c>
      <c r="B9" s="129"/>
      <c r="C9" s="89" t="s">
        <v>15</v>
      </c>
      <c r="D9" s="89"/>
      <c r="E9" s="89"/>
      <c r="F9" s="89"/>
      <c r="G9" s="59">
        <v>28.18</v>
      </c>
      <c r="H9" s="59">
        <v>14</v>
      </c>
      <c r="I9" s="59">
        <v>18</v>
      </c>
      <c r="J9" s="59">
        <v>6</v>
      </c>
      <c r="K9" s="59">
        <v>28.12</v>
      </c>
      <c r="L9" s="59">
        <v>11</v>
      </c>
      <c r="M9" s="59">
        <v>21</v>
      </c>
      <c r="N9" s="59">
        <v>9</v>
      </c>
      <c r="O9" s="59">
        <v>26.54</v>
      </c>
      <c r="P9" s="59">
        <v>6</v>
      </c>
      <c r="Q9" s="59">
        <v>11</v>
      </c>
      <c r="R9" s="59">
        <v>9</v>
      </c>
      <c r="S9" s="59">
        <v>24.81</v>
      </c>
      <c r="T9" s="59">
        <v>10</v>
      </c>
      <c r="U9" s="59">
        <v>26</v>
      </c>
      <c r="V9" s="59">
        <v>16</v>
      </c>
      <c r="W9" s="59">
        <v>26.78</v>
      </c>
      <c r="X9" s="59">
        <f t="shared" si="1"/>
        <v>41</v>
      </c>
      <c r="Y9" s="59">
        <f t="shared" si="0"/>
        <v>76</v>
      </c>
      <c r="Z9" s="59">
        <f t="shared" si="0"/>
        <v>40</v>
      </c>
      <c r="AA9" s="5"/>
      <c r="AB9" s="5"/>
      <c r="AC9" s="6"/>
      <c r="AD9" s="6"/>
      <c r="AE9" s="6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T9" s="6"/>
      <c r="AU9" s="6"/>
    </row>
    <row r="10" spans="1:47" ht="21" customHeight="1" x14ac:dyDescent="0.2">
      <c r="A10" s="129"/>
      <c r="B10" s="129"/>
      <c r="C10" s="89" t="s">
        <v>16</v>
      </c>
      <c r="D10" s="89"/>
      <c r="E10" s="89"/>
      <c r="F10" s="89"/>
      <c r="G10" s="59">
        <v>28.08</v>
      </c>
      <c r="H10" s="59">
        <v>40</v>
      </c>
      <c r="I10" s="59">
        <v>37</v>
      </c>
      <c r="J10" s="59">
        <v>11</v>
      </c>
      <c r="K10" s="59">
        <v>27.65</v>
      </c>
      <c r="L10" s="59">
        <v>28</v>
      </c>
      <c r="M10" s="59">
        <v>33</v>
      </c>
      <c r="N10" s="59">
        <v>14</v>
      </c>
      <c r="O10" s="59">
        <v>26.73</v>
      </c>
      <c r="P10" s="59">
        <v>18</v>
      </c>
      <c r="Q10" s="59">
        <v>24</v>
      </c>
      <c r="R10" s="59">
        <v>7</v>
      </c>
      <c r="S10" s="59">
        <v>22.77</v>
      </c>
      <c r="T10" s="59">
        <v>14</v>
      </c>
      <c r="U10" s="59">
        <v>22</v>
      </c>
      <c r="V10" s="59">
        <v>11</v>
      </c>
      <c r="W10" s="59">
        <v>26.74</v>
      </c>
      <c r="X10" s="59">
        <f t="shared" si="1"/>
        <v>100</v>
      </c>
      <c r="Y10" s="59">
        <f t="shared" si="0"/>
        <v>116</v>
      </c>
      <c r="Z10" s="59">
        <f t="shared" si="0"/>
        <v>43</v>
      </c>
      <c r="AA10" s="5"/>
      <c r="AB10" s="5"/>
      <c r="AC10" s="6"/>
      <c r="AD10" s="6"/>
      <c r="AE10" s="6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/>
      <c r="AT10" s="6"/>
      <c r="AU10" s="6"/>
    </row>
    <row r="11" spans="1:47" ht="21" customHeight="1" x14ac:dyDescent="0.2">
      <c r="A11" s="129"/>
      <c r="B11" s="129"/>
      <c r="C11" s="89" t="s">
        <v>17</v>
      </c>
      <c r="D11" s="89"/>
      <c r="E11" s="89"/>
      <c r="F11" s="89"/>
      <c r="G11" s="59">
        <v>28.22</v>
      </c>
      <c r="H11" s="59">
        <v>20</v>
      </c>
      <c r="I11" s="59">
        <v>23</v>
      </c>
      <c r="J11" s="59">
        <v>7</v>
      </c>
      <c r="K11" s="59">
        <v>27.38</v>
      </c>
      <c r="L11" s="59">
        <v>8</v>
      </c>
      <c r="M11" s="59">
        <v>21</v>
      </c>
      <c r="N11" s="59">
        <v>16</v>
      </c>
      <c r="O11" s="59">
        <v>27.23</v>
      </c>
      <c r="P11" s="59">
        <v>6</v>
      </c>
      <c r="Q11" s="59">
        <v>13</v>
      </c>
      <c r="R11" s="59">
        <v>3</v>
      </c>
      <c r="S11" s="59">
        <v>23.81</v>
      </c>
      <c r="T11" s="59">
        <v>7</v>
      </c>
      <c r="U11" s="59">
        <v>16</v>
      </c>
      <c r="V11" s="59">
        <v>9</v>
      </c>
      <c r="W11" s="59">
        <v>26.87</v>
      </c>
      <c r="X11" s="59">
        <f t="shared" si="1"/>
        <v>41</v>
      </c>
      <c r="Y11" s="59">
        <f t="shared" si="0"/>
        <v>73</v>
      </c>
      <c r="Z11" s="59">
        <f t="shared" si="0"/>
        <v>35</v>
      </c>
      <c r="AA11" s="5"/>
      <c r="AB11" s="5"/>
      <c r="AC11" s="6"/>
      <c r="AD11" s="6"/>
      <c r="AE11" s="6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6"/>
      <c r="AT11" s="6"/>
      <c r="AU11" s="6"/>
    </row>
    <row r="12" spans="1:47" ht="21" customHeight="1" x14ac:dyDescent="0.2">
      <c r="A12" s="89" t="s">
        <v>18</v>
      </c>
      <c r="B12" s="89"/>
      <c r="C12" s="89" t="s">
        <v>103</v>
      </c>
      <c r="D12" s="89"/>
      <c r="E12" s="89"/>
      <c r="F12" s="89"/>
      <c r="G12" s="59">
        <v>28.09</v>
      </c>
      <c r="H12" s="59">
        <v>29</v>
      </c>
      <c r="I12" s="59">
        <v>28</v>
      </c>
      <c r="J12" s="59">
        <v>11</v>
      </c>
      <c r="K12" s="59">
        <v>27.76</v>
      </c>
      <c r="L12" s="59">
        <v>19</v>
      </c>
      <c r="M12" s="59">
        <v>26</v>
      </c>
      <c r="N12" s="59">
        <v>14</v>
      </c>
      <c r="O12" s="59">
        <v>26.53</v>
      </c>
      <c r="P12" s="59">
        <v>13</v>
      </c>
      <c r="Q12" s="59">
        <v>19</v>
      </c>
      <c r="R12" s="59">
        <v>8</v>
      </c>
      <c r="S12" s="59">
        <v>23.66</v>
      </c>
      <c r="T12" s="59">
        <v>22</v>
      </c>
      <c r="U12" s="59">
        <v>32</v>
      </c>
      <c r="V12" s="59">
        <v>17</v>
      </c>
      <c r="W12" s="59">
        <v>26.42</v>
      </c>
      <c r="X12" s="59">
        <f t="shared" si="1"/>
        <v>83</v>
      </c>
      <c r="Y12" s="59">
        <f t="shared" si="0"/>
        <v>105</v>
      </c>
      <c r="Z12" s="59">
        <f t="shared" si="0"/>
        <v>50</v>
      </c>
      <c r="AA12" s="5"/>
      <c r="AB12" s="5"/>
      <c r="AC12" s="6"/>
      <c r="AD12" s="6"/>
      <c r="AE12" s="6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"/>
      <c r="AT12" s="6"/>
      <c r="AU12" s="6"/>
    </row>
    <row r="13" spans="1:47" ht="21" customHeight="1" x14ac:dyDescent="0.2">
      <c r="A13" s="89"/>
      <c r="B13" s="89"/>
      <c r="C13" s="89" t="s">
        <v>20</v>
      </c>
      <c r="D13" s="89"/>
      <c r="E13" s="89"/>
      <c r="F13" s="89"/>
      <c r="G13" s="59">
        <v>28.16</v>
      </c>
      <c r="H13" s="59">
        <v>44</v>
      </c>
      <c r="I13" s="59">
        <v>50</v>
      </c>
      <c r="J13" s="59">
        <v>13</v>
      </c>
      <c r="K13" s="59">
        <v>27.67</v>
      </c>
      <c r="L13" s="59">
        <v>28</v>
      </c>
      <c r="M13" s="59">
        <v>46</v>
      </c>
      <c r="N13" s="59">
        <v>23</v>
      </c>
      <c r="O13" s="59">
        <v>27.02</v>
      </c>
      <c r="P13" s="59">
        <v>16</v>
      </c>
      <c r="Q13" s="59">
        <v>27</v>
      </c>
      <c r="R13" s="59">
        <v>11</v>
      </c>
      <c r="S13" s="59">
        <v>24.6</v>
      </c>
      <c r="T13" s="59">
        <v>10</v>
      </c>
      <c r="U13" s="59">
        <v>28</v>
      </c>
      <c r="V13" s="59">
        <v>17</v>
      </c>
      <c r="W13" s="59">
        <v>27.19</v>
      </c>
      <c r="X13" s="59">
        <f t="shared" si="1"/>
        <v>98</v>
      </c>
      <c r="Y13" s="59">
        <f t="shared" si="0"/>
        <v>151</v>
      </c>
      <c r="Z13" s="59">
        <f t="shared" si="0"/>
        <v>64</v>
      </c>
      <c r="AA13" s="5"/>
      <c r="AB13" s="5"/>
      <c r="AC13" s="6"/>
      <c r="AD13" s="6"/>
      <c r="AE13" s="6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6"/>
      <c r="AT13" s="6"/>
      <c r="AU13" s="6"/>
    </row>
    <row r="14" spans="1:47" ht="21" customHeight="1" x14ac:dyDescent="0.2">
      <c r="A14" s="89" t="s">
        <v>21</v>
      </c>
      <c r="B14" s="89"/>
      <c r="C14" s="89" t="s">
        <v>86</v>
      </c>
      <c r="D14" s="89"/>
      <c r="E14" s="89"/>
      <c r="F14" s="89"/>
      <c r="G14" s="59">
        <v>28.07</v>
      </c>
      <c r="H14" s="59">
        <v>26</v>
      </c>
      <c r="I14" s="59">
        <v>31</v>
      </c>
      <c r="J14" s="59">
        <v>11</v>
      </c>
      <c r="K14" s="59">
        <v>27.68</v>
      </c>
      <c r="L14" s="59">
        <v>23</v>
      </c>
      <c r="M14" s="59">
        <v>31</v>
      </c>
      <c r="N14" s="59">
        <v>14</v>
      </c>
      <c r="O14" s="59">
        <v>26.89</v>
      </c>
      <c r="P14" s="59">
        <v>11</v>
      </c>
      <c r="Q14" s="59">
        <v>24</v>
      </c>
      <c r="R14" s="59">
        <v>9</v>
      </c>
      <c r="S14" s="59">
        <v>23.85</v>
      </c>
      <c r="T14" s="59">
        <v>21</v>
      </c>
      <c r="U14" s="59">
        <v>34</v>
      </c>
      <c r="V14" s="59">
        <v>19</v>
      </c>
      <c r="W14" s="59">
        <v>26.53</v>
      </c>
      <c r="X14" s="59">
        <f t="shared" si="1"/>
        <v>81</v>
      </c>
      <c r="Y14" s="59">
        <f t="shared" si="0"/>
        <v>120</v>
      </c>
      <c r="Z14" s="59">
        <f t="shared" si="0"/>
        <v>53</v>
      </c>
      <c r="AA14" s="5"/>
      <c r="AB14" s="5"/>
      <c r="AC14" s="6"/>
      <c r="AD14" s="6"/>
      <c r="AE14" s="6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/>
      <c r="AT14" s="6"/>
      <c r="AU14" s="6"/>
    </row>
    <row r="15" spans="1:47" ht="21" customHeight="1" x14ac:dyDescent="0.2">
      <c r="A15" s="89"/>
      <c r="B15" s="89"/>
      <c r="C15" s="89" t="s">
        <v>20</v>
      </c>
      <c r="D15" s="89"/>
      <c r="E15" s="89"/>
      <c r="F15" s="89"/>
      <c r="G15" s="59">
        <v>28.17</v>
      </c>
      <c r="H15" s="59">
        <v>47</v>
      </c>
      <c r="I15" s="59">
        <v>47</v>
      </c>
      <c r="J15" s="59">
        <v>13</v>
      </c>
      <c r="K15" s="59">
        <v>27.71</v>
      </c>
      <c r="L15" s="59">
        <v>25</v>
      </c>
      <c r="M15" s="59">
        <v>44</v>
      </c>
      <c r="N15" s="59">
        <v>25</v>
      </c>
      <c r="O15" s="59">
        <v>26.77</v>
      </c>
      <c r="P15" s="59">
        <v>18</v>
      </c>
      <c r="Q15" s="59">
        <v>24</v>
      </c>
      <c r="R15" s="59">
        <v>10</v>
      </c>
      <c r="S15" s="59">
        <v>23.98</v>
      </c>
      <c r="T15" s="59">
        <v>11</v>
      </c>
      <c r="U15" s="59">
        <v>30</v>
      </c>
      <c r="V15" s="59">
        <v>16</v>
      </c>
      <c r="W15" s="59">
        <v>27.03</v>
      </c>
      <c r="X15" s="59">
        <f t="shared" si="1"/>
        <v>101</v>
      </c>
      <c r="Y15" s="59">
        <f t="shared" si="0"/>
        <v>145</v>
      </c>
      <c r="Z15" s="59">
        <f t="shared" si="0"/>
        <v>64</v>
      </c>
      <c r="AA15" s="5"/>
      <c r="AB15" s="5"/>
      <c r="AC15" s="6"/>
      <c r="AD15" s="6"/>
      <c r="AE15" s="6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"/>
      <c r="AT15" s="6"/>
      <c r="AU15" s="6"/>
    </row>
    <row r="16" spans="1:47" ht="21" customHeight="1" x14ac:dyDescent="0.2">
      <c r="A16" s="89" t="s">
        <v>87</v>
      </c>
      <c r="B16" s="89"/>
      <c r="C16" s="89" t="s">
        <v>23</v>
      </c>
      <c r="D16" s="89"/>
      <c r="E16" s="89"/>
      <c r="F16" s="89"/>
      <c r="G16" s="59">
        <v>27.93</v>
      </c>
      <c r="H16" s="59">
        <v>12</v>
      </c>
      <c r="I16" s="59">
        <v>11</v>
      </c>
      <c r="J16" s="59">
        <v>4</v>
      </c>
      <c r="K16" s="59">
        <v>27.13</v>
      </c>
      <c r="L16" s="59">
        <v>5</v>
      </c>
      <c r="M16" s="59">
        <v>8</v>
      </c>
      <c r="N16" s="59">
        <v>10</v>
      </c>
      <c r="O16" s="59">
        <v>25.8</v>
      </c>
      <c r="P16" s="59">
        <v>1</v>
      </c>
      <c r="Q16" s="59">
        <v>3</v>
      </c>
      <c r="R16" s="59">
        <v>1</v>
      </c>
      <c r="S16" s="59">
        <v>21</v>
      </c>
      <c r="T16" s="59">
        <v>2</v>
      </c>
      <c r="U16" s="59">
        <v>2</v>
      </c>
      <c r="V16" s="59">
        <v>3</v>
      </c>
      <c r="W16" s="59">
        <v>26.68</v>
      </c>
      <c r="X16" s="59">
        <f t="shared" si="1"/>
        <v>20</v>
      </c>
      <c r="Y16" s="59">
        <f t="shared" si="0"/>
        <v>24</v>
      </c>
      <c r="Z16" s="59">
        <f t="shared" si="0"/>
        <v>18</v>
      </c>
      <c r="AA16" s="5"/>
      <c r="AB16" s="5"/>
      <c r="AC16" s="6"/>
      <c r="AD16" s="6"/>
      <c r="AE16" s="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6"/>
      <c r="AT16" s="6"/>
      <c r="AU16" s="6"/>
    </row>
    <row r="17" spans="1:47" ht="21" customHeight="1" x14ac:dyDescent="0.2">
      <c r="A17" s="89"/>
      <c r="B17" s="89"/>
      <c r="C17" s="89" t="s">
        <v>24</v>
      </c>
      <c r="D17" s="89"/>
      <c r="E17" s="89"/>
      <c r="F17" s="89"/>
      <c r="G17" s="59">
        <v>28.02</v>
      </c>
      <c r="H17" s="59">
        <v>15</v>
      </c>
      <c r="I17" s="59">
        <v>24</v>
      </c>
      <c r="J17" s="59">
        <v>10</v>
      </c>
      <c r="K17" s="59">
        <v>27.58</v>
      </c>
      <c r="L17" s="59">
        <v>10</v>
      </c>
      <c r="M17" s="59">
        <v>16</v>
      </c>
      <c r="N17" s="59">
        <v>12</v>
      </c>
      <c r="O17" s="59">
        <v>26.43</v>
      </c>
      <c r="P17" s="59">
        <v>9</v>
      </c>
      <c r="Q17" s="59">
        <v>19</v>
      </c>
      <c r="R17" s="59">
        <v>7</v>
      </c>
      <c r="S17" s="59">
        <v>23.91</v>
      </c>
      <c r="T17" s="59">
        <v>11</v>
      </c>
      <c r="U17" s="59">
        <v>18</v>
      </c>
      <c r="V17" s="59">
        <v>15</v>
      </c>
      <c r="W17" s="59">
        <v>26.49</v>
      </c>
      <c r="X17" s="59">
        <f t="shared" si="1"/>
        <v>45</v>
      </c>
      <c r="Y17" s="59">
        <f t="shared" si="0"/>
        <v>77</v>
      </c>
      <c r="Z17" s="59">
        <f t="shared" si="0"/>
        <v>44</v>
      </c>
      <c r="AA17" s="5"/>
      <c r="AB17" s="5"/>
      <c r="AC17" s="6"/>
      <c r="AD17" s="6"/>
      <c r="AE17" s="6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6"/>
      <c r="AT17" s="6"/>
      <c r="AU17" s="6"/>
    </row>
    <row r="18" spans="1:47" ht="21" customHeight="1" x14ac:dyDescent="0.2">
      <c r="A18" s="89"/>
      <c r="B18" s="89"/>
      <c r="C18" s="89" t="s">
        <v>25</v>
      </c>
      <c r="D18" s="89"/>
      <c r="E18" s="89"/>
      <c r="F18" s="89"/>
      <c r="G18" s="59">
        <v>28.26</v>
      </c>
      <c r="H18" s="59">
        <v>47</v>
      </c>
      <c r="I18" s="59">
        <v>43</v>
      </c>
      <c r="J18" s="59">
        <v>10</v>
      </c>
      <c r="K18" s="59">
        <v>27.87</v>
      </c>
      <c r="L18" s="59">
        <v>33</v>
      </c>
      <c r="M18" s="59">
        <v>51</v>
      </c>
      <c r="N18" s="59">
        <v>17</v>
      </c>
      <c r="O18" s="59">
        <v>27.11</v>
      </c>
      <c r="P18" s="59">
        <v>20</v>
      </c>
      <c r="Q18" s="59">
        <v>26</v>
      </c>
      <c r="R18" s="59">
        <v>11</v>
      </c>
      <c r="S18" s="59">
        <v>24.13</v>
      </c>
      <c r="T18" s="59">
        <v>18</v>
      </c>
      <c r="U18" s="59">
        <v>44</v>
      </c>
      <c r="V18" s="59">
        <v>17</v>
      </c>
      <c r="W18" s="59">
        <v>26.98</v>
      </c>
      <c r="X18" s="59">
        <f t="shared" si="1"/>
        <v>118</v>
      </c>
      <c r="Y18" s="59">
        <f t="shared" si="0"/>
        <v>164</v>
      </c>
      <c r="Z18" s="59">
        <f t="shared" si="0"/>
        <v>55</v>
      </c>
      <c r="AA18" s="5"/>
      <c r="AB18" s="5"/>
      <c r="AC18" s="6"/>
      <c r="AD18" s="6"/>
      <c r="AE18" s="6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  <c r="AT18" s="6"/>
      <c r="AU18" s="6"/>
    </row>
    <row r="19" spans="1:47" ht="21" customHeight="1" x14ac:dyDescent="0.2">
      <c r="A19" s="89" t="s">
        <v>104</v>
      </c>
      <c r="B19" s="89"/>
      <c r="C19" s="89" t="s">
        <v>105</v>
      </c>
      <c r="D19" s="89"/>
      <c r="E19" s="89"/>
      <c r="F19" s="89"/>
      <c r="G19" s="59">
        <v>28.01</v>
      </c>
      <c r="H19" s="59">
        <v>48</v>
      </c>
      <c r="I19" s="59">
        <v>51</v>
      </c>
      <c r="J19" s="59">
        <v>10</v>
      </c>
      <c r="K19" s="59">
        <v>27.7</v>
      </c>
      <c r="L19" s="59">
        <v>38</v>
      </c>
      <c r="M19" s="59">
        <v>55</v>
      </c>
      <c r="N19" s="59">
        <v>32</v>
      </c>
      <c r="O19" s="59">
        <v>26.83</v>
      </c>
      <c r="P19" s="59">
        <v>25</v>
      </c>
      <c r="Q19" s="59">
        <v>33</v>
      </c>
      <c r="R19" s="59">
        <v>12</v>
      </c>
      <c r="S19" s="59">
        <v>23.78</v>
      </c>
      <c r="T19" s="59">
        <v>28</v>
      </c>
      <c r="U19" s="59">
        <v>55</v>
      </c>
      <c r="V19" s="59">
        <v>30</v>
      </c>
      <c r="W19" s="59">
        <v>26.57</v>
      </c>
      <c r="X19" s="59">
        <f t="shared" si="1"/>
        <v>139</v>
      </c>
      <c r="Y19" s="59">
        <f t="shared" si="0"/>
        <v>194</v>
      </c>
      <c r="Z19" s="59">
        <f t="shared" si="0"/>
        <v>84</v>
      </c>
      <c r="AA19" s="5"/>
      <c r="AB19" s="5"/>
      <c r="AC19" s="6"/>
      <c r="AD19" s="6"/>
      <c r="AE19" s="6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  <c r="AT19" s="6"/>
      <c r="AU19" s="6"/>
    </row>
    <row r="20" spans="1:47" ht="21" customHeight="1" x14ac:dyDescent="0.2">
      <c r="A20" s="89"/>
      <c r="B20" s="89"/>
      <c r="C20" s="89" t="s">
        <v>20</v>
      </c>
      <c r="D20" s="89"/>
      <c r="E20" s="89"/>
      <c r="F20" s="89"/>
      <c r="G20" s="59">
        <v>28.32</v>
      </c>
      <c r="H20" s="59">
        <v>21</v>
      </c>
      <c r="I20" s="59">
        <v>25</v>
      </c>
      <c r="J20" s="59">
        <v>14</v>
      </c>
      <c r="K20" s="59">
        <v>27.94</v>
      </c>
      <c r="L20" s="59">
        <v>9</v>
      </c>
      <c r="M20" s="59">
        <v>18</v>
      </c>
      <c r="N20" s="59">
        <v>7</v>
      </c>
      <c r="O20" s="59">
        <v>26.5</v>
      </c>
      <c r="P20" s="59">
        <v>4</v>
      </c>
      <c r="Q20" s="59">
        <v>12</v>
      </c>
      <c r="R20" s="59">
        <v>6</v>
      </c>
      <c r="S20" s="59">
        <v>24</v>
      </c>
      <c r="T20" s="59">
        <v>4</v>
      </c>
      <c r="U20" s="59">
        <v>7</v>
      </c>
      <c r="V20" s="59">
        <v>4</v>
      </c>
      <c r="W20" s="59">
        <v>27.42</v>
      </c>
      <c r="X20" s="59">
        <f t="shared" si="1"/>
        <v>38</v>
      </c>
      <c r="Y20" s="59">
        <f t="shared" si="0"/>
        <v>62</v>
      </c>
      <c r="Z20" s="59">
        <f t="shared" si="0"/>
        <v>31</v>
      </c>
      <c r="AA20" s="5"/>
      <c r="AB20" s="5"/>
      <c r="AC20" s="6"/>
      <c r="AD20" s="6"/>
      <c r="AE20" s="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  <c r="AT20" s="6"/>
      <c r="AU20" s="6"/>
    </row>
    <row r="21" spans="1:47" ht="2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5"/>
      <c r="AB21" s="5"/>
      <c r="AC21" s="6"/>
      <c r="AD21" s="6"/>
      <c r="AE21" s="6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6"/>
      <c r="AT21" s="6"/>
      <c r="AU21" s="6"/>
    </row>
    <row r="22" spans="1:47" ht="21" customHeight="1" x14ac:dyDescent="0.2">
      <c r="A22" s="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8" t="s">
        <v>28</v>
      </c>
      <c r="Y22" s="31"/>
      <c r="Z22" s="31"/>
      <c r="AA22" s="5"/>
      <c r="AB22" s="5"/>
      <c r="AC22" s="6"/>
      <c r="AD22" s="6"/>
      <c r="AE22" s="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T22" s="6"/>
      <c r="AU22" s="6"/>
    </row>
    <row r="23" spans="1:47" ht="23.25" customHeight="1" x14ac:dyDescent="0.2">
      <c r="A23" s="82" t="s">
        <v>1</v>
      </c>
      <c r="B23" s="82"/>
      <c r="C23" s="82"/>
      <c r="D23" s="82"/>
      <c r="E23" s="82"/>
      <c r="F23" s="82"/>
      <c r="G23" s="82" t="s">
        <v>29</v>
      </c>
      <c r="H23" s="82"/>
      <c r="I23" s="82" t="s">
        <v>30</v>
      </c>
      <c r="J23" s="82"/>
      <c r="K23" s="82"/>
      <c r="L23" s="82"/>
      <c r="M23" s="82"/>
      <c r="N23" s="82" t="s">
        <v>31</v>
      </c>
      <c r="O23" s="82"/>
      <c r="P23" s="82"/>
      <c r="Q23" s="82" t="s">
        <v>32</v>
      </c>
      <c r="R23" s="82"/>
      <c r="S23" s="82"/>
      <c r="T23" s="82" t="s">
        <v>33</v>
      </c>
      <c r="U23" s="82"/>
      <c r="V23" s="82"/>
      <c r="W23" s="82" t="s">
        <v>34</v>
      </c>
      <c r="X23" s="82"/>
      <c r="Y23" s="11"/>
      <c r="Z23" s="11"/>
      <c r="AC23" s="6"/>
      <c r="AD23" s="6"/>
      <c r="AE23" s="6"/>
      <c r="AG23" s="9"/>
      <c r="AS23" s="6"/>
      <c r="AT23" s="6"/>
      <c r="AU23" s="6"/>
    </row>
    <row r="24" spans="1:47" ht="21" customHeight="1" x14ac:dyDescent="0.2">
      <c r="A24" s="89" t="s">
        <v>35</v>
      </c>
      <c r="B24" s="89"/>
      <c r="C24" s="89" t="s">
        <v>36</v>
      </c>
      <c r="D24" s="89"/>
      <c r="E24" s="89"/>
      <c r="F24" s="89"/>
      <c r="G24" s="130">
        <v>13</v>
      </c>
      <c r="H24" s="132"/>
      <c r="I24" s="78">
        <v>2</v>
      </c>
      <c r="J24" s="90"/>
      <c r="K24" s="90"/>
      <c r="L24" s="90"/>
      <c r="M24" s="79"/>
      <c r="N24" s="78">
        <v>1</v>
      </c>
      <c r="O24" s="90"/>
      <c r="P24" s="79"/>
      <c r="Q24" s="78">
        <v>3</v>
      </c>
      <c r="R24" s="90"/>
      <c r="S24" s="90"/>
      <c r="T24" s="78">
        <v>2</v>
      </c>
      <c r="U24" s="90"/>
      <c r="V24" s="79"/>
      <c r="W24" s="130">
        <v>25</v>
      </c>
      <c r="X24" s="132"/>
      <c r="Y24" s="31"/>
      <c r="Z24" s="31"/>
      <c r="AA24" s="5"/>
      <c r="AB24" s="5"/>
      <c r="AC24" s="6"/>
      <c r="AD24" s="6"/>
      <c r="AE24" s="6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  <c r="AT24" s="6"/>
      <c r="AU24" s="6"/>
    </row>
    <row r="25" spans="1:47" ht="21" customHeight="1" x14ac:dyDescent="0.2">
      <c r="A25" s="89"/>
      <c r="B25" s="89"/>
      <c r="C25" s="89" t="s">
        <v>37</v>
      </c>
      <c r="D25" s="89"/>
      <c r="E25" s="89"/>
      <c r="F25" s="89"/>
      <c r="G25" s="130">
        <v>20</v>
      </c>
      <c r="H25" s="132"/>
      <c r="I25" s="78">
        <v>5</v>
      </c>
      <c r="J25" s="90"/>
      <c r="K25" s="90"/>
      <c r="L25" s="90"/>
      <c r="M25" s="79"/>
      <c r="N25" s="78">
        <v>2</v>
      </c>
      <c r="O25" s="90"/>
      <c r="P25" s="79"/>
      <c r="Q25" s="78">
        <v>10</v>
      </c>
      <c r="R25" s="90"/>
      <c r="S25" s="90"/>
      <c r="T25" s="78">
        <v>0</v>
      </c>
      <c r="U25" s="90"/>
      <c r="V25" s="79"/>
      <c r="W25" s="130">
        <v>40</v>
      </c>
      <c r="X25" s="132"/>
      <c r="Y25" s="31"/>
      <c r="Z25" s="31"/>
      <c r="AA25" s="5"/>
      <c r="AB25" s="5"/>
      <c r="AC25" s="6"/>
      <c r="AD25" s="6"/>
      <c r="AE25" s="6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6"/>
      <c r="AT25" s="6"/>
      <c r="AU25" s="6"/>
    </row>
    <row r="26" spans="1:47" ht="21" customHeight="1" x14ac:dyDescent="0.2">
      <c r="A26" s="89"/>
      <c r="B26" s="89"/>
      <c r="C26" s="89" t="s">
        <v>38</v>
      </c>
      <c r="D26" s="89"/>
      <c r="E26" s="89"/>
      <c r="F26" s="89"/>
      <c r="G26" s="130">
        <v>9</v>
      </c>
      <c r="H26" s="132"/>
      <c r="I26" s="78">
        <v>2</v>
      </c>
      <c r="J26" s="90"/>
      <c r="K26" s="90"/>
      <c r="L26" s="90"/>
      <c r="M26" s="79"/>
      <c r="N26" s="78">
        <v>2</v>
      </c>
      <c r="O26" s="90"/>
      <c r="P26" s="79"/>
      <c r="Q26" s="78">
        <v>1</v>
      </c>
      <c r="R26" s="90"/>
      <c r="S26" s="90"/>
      <c r="T26" s="78">
        <v>0</v>
      </c>
      <c r="U26" s="90"/>
      <c r="V26" s="79"/>
      <c r="W26" s="130">
        <v>19</v>
      </c>
      <c r="X26" s="132"/>
      <c r="Y26" s="31"/>
      <c r="Z26" s="31"/>
      <c r="AA26" s="5"/>
      <c r="AB26" s="5"/>
      <c r="AC26" s="6"/>
      <c r="AD26" s="6"/>
      <c r="AE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6"/>
      <c r="AT26" s="6"/>
      <c r="AU26" s="6"/>
    </row>
  </sheetData>
  <mergeCells count="68">
    <mergeCell ref="W1:Z1"/>
    <mergeCell ref="W26:X26"/>
    <mergeCell ref="C26:F26"/>
    <mergeCell ref="G26:H26"/>
    <mergeCell ref="I26:M26"/>
    <mergeCell ref="N26:P26"/>
    <mergeCell ref="Q26:S26"/>
    <mergeCell ref="T26:V26"/>
    <mergeCell ref="G25:H25"/>
    <mergeCell ref="I25:M25"/>
    <mergeCell ref="N25:P25"/>
    <mergeCell ref="Q25:S25"/>
    <mergeCell ref="T25:V25"/>
    <mergeCell ref="W25:X25"/>
    <mergeCell ref="W23:X23"/>
    <mergeCell ref="Q24:S24"/>
    <mergeCell ref="T24:V24"/>
    <mergeCell ref="W24:X24"/>
    <mergeCell ref="C25:F25"/>
    <mergeCell ref="A23:F23"/>
    <mergeCell ref="G23:H23"/>
    <mergeCell ref="I23:M23"/>
    <mergeCell ref="N23:P23"/>
    <mergeCell ref="Q23:S23"/>
    <mergeCell ref="T23:V23"/>
    <mergeCell ref="A24:B26"/>
    <mergeCell ref="C24:F24"/>
    <mergeCell ref="G24:H24"/>
    <mergeCell ref="I24:M24"/>
    <mergeCell ref="N24:P24"/>
    <mergeCell ref="A16:B18"/>
    <mergeCell ref="C16:F16"/>
    <mergeCell ref="C17:F17"/>
    <mergeCell ref="C18:F18"/>
    <mergeCell ref="A19:B20"/>
    <mergeCell ref="C19:F19"/>
    <mergeCell ref="C20:F20"/>
    <mergeCell ref="A12:B13"/>
    <mergeCell ref="C12:F12"/>
    <mergeCell ref="C13:F13"/>
    <mergeCell ref="A14:B15"/>
    <mergeCell ref="C14:F14"/>
    <mergeCell ref="C15:F15"/>
    <mergeCell ref="A9:B11"/>
    <mergeCell ref="C9:F9"/>
    <mergeCell ref="C10:F10"/>
    <mergeCell ref="C11:F11"/>
    <mergeCell ref="O3:O4"/>
    <mergeCell ref="A2:F4"/>
    <mergeCell ref="G2:J2"/>
    <mergeCell ref="K2:N2"/>
    <mergeCell ref="O2:R2"/>
    <mergeCell ref="A5:B8"/>
    <mergeCell ref="C5:F5"/>
    <mergeCell ref="C6:F6"/>
    <mergeCell ref="C7:F7"/>
    <mergeCell ref="C8:F8"/>
    <mergeCell ref="S2:V2"/>
    <mergeCell ref="W2:Z2"/>
    <mergeCell ref="G3:G4"/>
    <mergeCell ref="H3:J3"/>
    <mergeCell ref="K3:K4"/>
    <mergeCell ref="L3:N3"/>
    <mergeCell ref="P3:R3"/>
    <mergeCell ref="S3:S4"/>
    <mergeCell ref="T3:V3"/>
    <mergeCell ref="W3:W4"/>
    <mergeCell ref="X3:Z3"/>
  </mergeCells>
  <phoneticPr fontId="4"/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300" verticalDpi="300" r:id="rId1"/>
  <headerFooter>
    <oddHeader>&amp;R&amp;12集計表２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21</vt:i4>
      </vt:variant>
    </vt:vector>
  </HeadingPairs>
  <TitlesOfParts>
    <vt:vector size="46" baseType="lpstr">
      <vt:lpstr>クロス集計（原）</vt:lpstr>
      <vt:lpstr>広島</vt:lpstr>
      <vt:lpstr>呉</vt:lpstr>
      <vt:lpstr>竹原</vt:lpstr>
      <vt:lpstr>三原</vt:lpstr>
      <vt:lpstr>尾道</vt:lpstr>
      <vt:lpstr>福山市</vt:lpstr>
      <vt:lpstr>府中市</vt:lpstr>
      <vt:lpstr>三次</vt:lpstr>
      <vt:lpstr>庄原</vt:lpstr>
      <vt:lpstr>大竹</vt:lpstr>
      <vt:lpstr>東広島</vt:lpstr>
      <vt:lpstr>廿日市</vt:lpstr>
      <vt:lpstr>安芸高田</vt:lpstr>
      <vt:lpstr>江田島</vt:lpstr>
      <vt:lpstr>府中町</vt:lpstr>
      <vt:lpstr>海田</vt:lpstr>
      <vt:lpstr>熊野</vt:lpstr>
      <vt:lpstr>坂</vt:lpstr>
      <vt:lpstr>安芸太田</vt:lpstr>
      <vt:lpstr>北広島町</vt:lpstr>
      <vt:lpstr>大崎上島</vt:lpstr>
      <vt:lpstr>世羅</vt:lpstr>
      <vt:lpstr>神石高原</vt:lpstr>
      <vt:lpstr>Sheet1</vt:lpstr>
      <vt:lpstr>'クロス集計（原）'!Print_Area</vt:lpstr>
      <vt:lpstr>安芸高田!Print_Area</vt:lpstr>
      <vt:lpstr>安芸太田!Print_Area</vt:lpstr>
      <vt:lpstr>海田!Print_Area</vt:lpstr>
      <vt:lpstr>熊野!Print_Area</vt:lpstr>
      <vt:lpstr>呉!Print_Area</vt:lpstr>
      <vt:lpstr>坂!Print_Area</vt:lpstr>
      <vt:lpstr>三次!Print_Area</vt:lpstr>
      <vt:lpstr>庄原!Print_Area</vt:lpstr>
      <vt:lpstr>神石高原!Print_Area</vt:lpstr>
      <vt:lpstr>世羅!Print_Area</vt:lpstr>
      <vt:lpstr>大崎上島!Print_Area</vt:lpstr>
      <vt:lpstr>大竹!Print_Area</vt:lpstr>
      <vt:lpstr>竹原!Print_Area</vt:lpstr>
      <vt:lpstr>東広島!Print_Area</vt:lpstr>
      <vt:lpstr>廿日市!Print_Area</vt:lpstr>
      <vt:lpstr>尾道!Print_Area</vt:lpstr>
      <vt:lpstr>府中市!Print_Area</vt:lpstr>
      <vt:lpstr>府中町!Print_Area</vt:lpstr>
      <vt:lpstr>福山市!Print_Area</vt:lpstr>
      <vt:lpstr>北広島町!Print_Area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2023-12-28T00:54:05Z</cp:lastPrinted>
  <dcterms:created xsi:type="dcterms:W3CDTF">2018-12-19T02:52:31Z</dcterms:created>
  <dcterms:modified xsi:type="dcterms:W3CDTF">2023-12-28T04:21:39Z</dcterms:modified>
</cp:coreProperties>
</file>