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updateLinks="never"/>
  <bookViews>
    <workbookView xWindow="0" yWindow="0" windowWidth="19200" windowHeight="5800" activeTab="1"/>
  </bookViews>
  <sheets>
    <sheet name="参考①割増賃金、手当　" sheetId="19" r:id="rId1"/>
    <sheet name="入力用シート" sheetId="20" r:id="rId2"/>
  </sheets>
  <externalReferences>
    <externalReference r:id="rId3"/>
  </externalReferences>
  <definedNames>
    <definedName name="まるばつ">[1]リスト・集計用!$A$2:$A$3</definedName>
    <definedName name="個人コード表" localSheetId="0">#REF!</definedName>
    <definedName name="個人コード表">#REF!</definedName>
  </definedNames>
  <calcPr calcId="152511"/>
</workbook>
</file>

<file path=xl/calcChain.xml><?xml version="1.0" encoding="utf-8"?>
<calcChain xmlns="http://schemas.openxmlformats.org/spreadsheetml/2006/main">
  <c r="M56" i="19" l="1"/>
  <c r="L59" i="19"/>
  <c r="K56" i="19"/>
  <c r="O36" i="19" l="1"/>
  <c r="P36" i="19" s="1"/>
  <c r="O37" i="19"/>
  <c r="O38" i="19"/>
  <c r="O39" i="19"/>
  <c r="P39" i="19" s="1"/>
  <c r="O40" i="19"/>
  <c r="P40" i="19" s="1"/>
  <c r="O41" i="19"/>
  <c r="P41" i="19" s="1"/>
  <c r="O42" i="19"/>
  <c r="P42" i="19" s="1"/>
  <c r="O43" i="19"/>
  <c r="P43" i="19" s="1"/>
  <c r="O44" i="19"/>
  <c r="O45" i="19"/>
  <c r="P45" i="19" s="1"/>
  <c r="E44" i="19"/>
  <c r="G38" i="19"/>
  <c r="F37" i="19"/>
  <c r="M25" i="19"/>
  <c r="M27" i="19"/>
  <c r="F27" i="19"/>
  <c r="P38" i="19" l="1"/>
  <c r="P44" i="19"/>
  <c r="Q45" i="19" s="1"/>
  <c r="P37" i="19"/>
  <c r="N27" i="19"/>
  <c r="Q42" i="19"/>
  <c r="Q40" i="19"/>
  <c r="M92" i="19"/>
  <c r="S95" i="19"/>
  <c r="V106" i="19"/>
  <c r="M106" i="19"/>
  <c r="F93" i="19"/>
  <c r="F103" i="19" s="1"/>
  <c r="G93" i="19"/>
  <c r="G103" i="19" s="1"/>
  <c r="H93" i="19"/>
  <c r="I93" i="19"/>
  <c r="J93" i="19"/>
  <c r="K93" i="19"/>
  <c r="F94" i="19"/>
  <c r="F104" i="19" s="1"/>
  <c r="G94" i="19"/>
  <c r="G104" i="19" s="1"/>
  <c r="H94" i="19"/>
  <c r="I94" i="19"/>
  <c r="I104" i="19" s="1"/>
  <c r="J94" i="19"/>
  <c r="J104" i="19" s="1"/>
  <c r="K94" i="19"/>
  <c r="K104" i="19" s="1"/>
  <c r="F95" i="19"/>
  <c r="G95" i="19"/>
  <c r="G105" i="19" s="1"/>
  <c r="H95" i="19"/>
  <c r="H105" i="19" s="1"/>
  <c r="I95" i="19"/>
  <c r="I105" i="19" s="1"/>
  <c r="J95" i="19"/>
  <c r="J105" i="19" s="1"/>
  <c r="K95" i="19"/>
  <c r="K105" i="19" s="1"/>
  <c r="G92" i="19"/>
  <c r="H92" i="19"/>
  <c r="I92" i="19"/>
  <c r="J92" i="19"/>
  <c r="K92" i="19"/>
  <c r="L94" i="19" l="1"/>
  <c r="L95" i="19"/>
  <c r="H104" i="19"/>
  <c r="L104" i="19" s="1"/>
  <c r="L93" i="19"/>
  <c r="L103" i="19"/>
  <c r="F105" i="19"/>
  <c r="L105" i="19" s="1"/>
  <c r="K57" i="19"/>
  <c r="M57" i="19" s="1"/>
  <c r="K58" i="19"/>
  <c r="M58" i="19" s="1"/>
  <c r="K55" i="19"/>
  <c r="M26" i="19"/>
  <c r="N26" i="19" s="1"/>
  <c r="M28" i="19"/>
  <c r="N28" i="19" s="1"/>
  <c r="M29" i="19"/>
  <c r="N29" i="19" s="1"/>
  <c r="M30" i="19"/>
  <c r="M31" i="19"/>
  <c r="M59" i="19" l="1"/>
  <c r="O29" i="19"/>
  <c r="M93" i="19"/>
  <c r="N93" i="19"/>
  <c r="O93" i="19"/>
  <c r="P93" i="19"/>
  <c r="Q93" i="19"/>
  <c r="R93" i="19"/>
  <c r="S93" i="19"/>
  <c r="M94" i="19"/>
  <c r="N94" i="19"/>
  <c r="O94" i="19"/>
  <c r="P94" i="19"/>
  <c r="Q94" i="19"/>
  <c r="R94" i="19"/>
  <c r="S94" i="19"/>
  <c r="M95" i="19"/>
  <c r="N95" i="19"/>
  <c r="O95" i="19"/>
  <c r="P95" i="19"/>
  <c r="Q95" i="19"/>
  <c r="N92" i="19"/>
  <c r="O92" i="19"/>
  <c r="P92" i="19"/>
  <c r="Q92" i="19"/>
  <c r="R92" i="19"/>
  <c r="S92" i="19"/>
  <c r="T87" i="19"/>
  <c r="L87" i="19"/>
  <c r="T86" i="19"/>
  <c r="L86" i="19"/>
  <c r="T85" i="19"/>
  <c r="L85" i="19"/>
  <c r="T84" i="19"/>
  <c r="L84" i="19"/>
  <c r="F77" i="19"/>
  <c r="F92" i="19" s="1"/>
  <c r="L92" i="19" l="1"/>
  <c r="F102" i="19"/>
  <c r="L102" i="19" s="1"/>
  <c r="O35" i="19"/>
  <c r="P35" i="19" s="1"/>
  <c r="N25" i="19"/>
  <c r="O27" i="19" s="1"/>
  <c r="Q38" i="19" l="1"/>
  <c r="Q46" i="19" s="1"/>
  <c r="P46" i="19"/>
  <c r="N32" i="19"/>
  <c r="O32" i="19"/>
  <c r="T79" i="19"/>
  <c r="T94" i="19" s="1"/>
  <c r="U104" i="19" s="1"/>
  <c r="T78" i="19"/>
  <c r="T93" i="19" s="1"/>
  <c r="U103" i="19" s="1"/>
  <c r="T80" i="19"/>
  <c r="T77" i="19"/>
  <c r="T92" i="19" s="1"/>
  <c r="U102" i="19" s="1"/>
  <c r="L78" i="19"/>
  <c r="L80" i="19"/>
  <c r="L79" i="19"/>
  <c r="L77" i="19"/>
  <c r="R95" i="19" l="1"/>
  <c r="T95" i="19"/>
  <c r="U105" i="19" l="1"/>
</calcChain>
</file>

<file path=xl/comments1.xml><?xml version="1.0" encoding="utf-8"?>
<comments xmlns="http://schemas.openxmlformats.org/spreadsheetml/2006/main">
  <authors>
    <author>作成者</author>
  </authors>
  <commentList>
    <comment ref="B24" authorId="0" shapeId="0">
      <text>
        <r>
          <rPr>
            <b/>
            <sz val="9"/>
            <color indexed="81"/>
            <rFont val="ＭＳ Ｐゴシック"/>
            <family val="3"/>
            <charset val="128"/>
          </rPr>
          <t xml:space="preserve">賃金台帳に№を付けてください。
この表は、賃金台帳の順に作成してください。
</t>
        </r>
      </text>
    </comment>
    <comment ref="O24" authorId="0" shapeId="0">
      <text>
        <r>
          <rPr>
            <b/>
            <sz val="9"/>
            <color indexed="81"/>
            <rFont val="ＭＳ Ｐゴシック"/>
            <family val="3"/>
            <charset val="128"/>
          </rPr>
          <t xml:space="preserve">
賃金台帳に記入する。
</t>
        </r>
      </text>
    </comment>
    <comment ref="L76" authorId="0" shapeId="0">
      <text>
        <r>
          <rPr>
            <b/>
            <sz val="9"/>
            <color indexed="81"/>
            <rFont val="ＭＳ Ｐゴシック"/>
            <family val="3"/>
            <charset val="128"/>
          </rPr>
          <t>賃金台帳に各手当支給額を記入する。
(合計の場合はその金額）</t>
        </r>
        <r>
          <rPr>
            <sz val="9"/>
            <color indexed="81"/>
            <rFont val="ＭＳ Ｐゴシック"/>
            <family val="3"/>
            <charset val="128"/>
          </rPr>
          <t xml:space="preserve">
</t>
        </r>
      </text>
    </comment>
  </commentList>
</comments>
</file>

<file path=xl/sharedStrings.xml><?xml version="1.0" encoding="utf-8"?>
<sst xmlns="http://schemas.openxmlformats.org/spreadsheetml/2006/main" count="146" uniqueCount="73">
  <si>
    <t>賃金台帳等№</t>
    <rPh sb="0" eb="5">
      <t>チンギンダイチョウトウ</t>
    </rPh>
    <phoneticPr fontId="5"/>
  </si>
  <si>
    <t>氏名</t>
    <rPh sb="0" eb="2">
      <t>シメイ</t>
    </rPh>
    <phoneticPr fontId="5"/>
  </si>
  <si>
    <t>広島花子</t>
    <rPh sb="0" eb="4">
      <t>ヒロシマハナコ</t>
    </rPh>
    <phoneticPr fontId="5"/>
  </si>
  <si>
    <t>山口一郎</t>
    <rPh sb="0" eb="2">
      <t>ヤマグチ</t>
    </rPh>
    <rPh sb="2" eb="4">
      <t>イチロウ</t>
    </rPh>
    <phoneticPr fontId="5"/>
  </si>
  <si>
    <t>広島鈴子</t>
    <rPh sb="0" eb="2">
      <t>ヒロシマ</t>
    </rPh>
    <rPh sb="2" eb="4">
      <t>スズコ</t>
    </rPh>
    <phoneticPr fontId="5"/>
  </si>
  <si>
    <t>岡山二郎</t>
    <rPh sb="0" eb="2">
      <t>オカヤマ</t>
    </rPh>
    <rPh sb="2" eb="4">
      <t>ジロウ</t>
    </rPh>
    <phoneticPr fontId="5"/>
  </si>
  <si>
    <t>計</t>
    <rPh sb="0" eb="1">
      <t>ケイ</t>
    </rPh>
    <phoneticPr fontId="5"/>
  </si>
  <si>
    <t>単価</t>
    <rPh sb="0" eb="2">
      <t>タンカ</t>
    </rPh>
    <phoneticPr fontId="5"/>
  </si>
  <si>
    <t>看護師</t>
    <rPh sb="0" eb="3">
      <t>カンゴシ</t>
    </rPh>
    <phoneticPr fontId="5"/>
  </si>
  <si>
    <t>介護士</t>
    <rPh sb="0" eb="2">
      <t>カイゴ</t>
    </rPh>
    <rPh sb="2" eb="3">
      <t>シ</t>
    </rPh>
    <phoneticPr fontId="5"/>
  </si>
  <si>
    <t>11月支給給与</t>
    <rPh sb="2" eb="3">
      <t>ガツ</t>
    </rPh>
    <rPh sb="3" eb="5">
      <t>シキュウ</t>
    </rPh>
    <rPh sb="5" eb="7">
      <t>キュウヨ</t>
    </rPh>
    <phoneticPr fontId="5"/>
  </si>
  <si>
    <t>●</t>
    <phoneticPr fontId="5"/>
  </si>
  <si>
    <t>単価根拠
（職種別）</t>
    <rPh sb="0" eb="2">
      <t>タンカ</t>
    </rPh>
    <rPh sb="2" eb="4">
      <t>コンキョ</t>
    </rPh>
    <rPh sb="6" eb="9">
      <t>ショクシュベツ</t>
    </rPh>
    <phoneticPr fontId="5"/>
  </si>
  <si>
    <t>計</t>
    <rPh sb="0" eb="1">
      <t>ケイ</t>
    </rPh>
    <phoneticPr fontId="5"/>
  </si>
  <si>
    <t>１１月
給与計</t>
    <rPh sb="2" eb="3">
      <t>ガツ</t>
    </rPh>
    <rPh sb="4" eb="6">
      <t>キュウヨ</t>
    </rPh>
    <rPh sb="6" eb="7">
      <t>ケイ</t>
    </rPh>
    <phoneticPr fontId="5"/>
  </si>
  <si>
    <t>応援派遣先</t>
    <rPh sb="0" eb="5">
      <t>オウエンハケンサキ</t>
    </rPh>
    <phoneticPr fontId="5"/>
  </si>
  <si>
    <t>応援派遣期間</t>
    <rPh sb="0" eb="2">
      <t>オウエン</t>
    </rPh>
    <rPh sb="2" eb="6">
      <t>ハケンキカン</t>
    </rPh>
    <phoneticPr fontId="5"/>
  </si>
  <si>
    <t>鈴木明子</t>
    <rPh sb="0" eb="2">
      <t>スズキ</t>
    </rPh>
    <rPh sb="2" eb="4">
      <t>アキコ</t>
    </rPh>
    <phoneticPr fontId="5"/>
  </si>
  <si>
    <t>浅田真生子</t>
    <rPh sb="0" eb="2">
      <t>アサダ</t>
    </rPh>
    <rPh sb="2" eb="5">
      <t>マオコ</t>
    </rPh>
    <phoneticPr fontId="5"/>
  </si>
  <si>
    <t>田中広子</t>
    <rPh sb="0" eb="2">
      <t>タナカ</t>
    </rPh>
    <rPh sb="2" eb="4">
      <t>ヒロコ</t>
    </rPh>
    <phoneticPr fontId="5"/>
  </si>
  <si>
    <t>合計</t>
    <rPh sb="0" eb="2">
      <t>ゴウケイ</t>
    </rPh>
    <phoneticPr fontId="5"/>
  </si>
  <si>
    <t>他事業所応援派遣分時間外手当（別紙3　個票（ウ）に計上）</t>
    <rPh sb="0" eb="4">
      <t>タジギョウショ</t>
    </rPh>
    <rPh sb="4" eb="6">
      <t>オウエン</t>
    </rPh>
    <rPh sb="6" eb="8">
      <t>ハケン</t>
    </rPh>
    <rPh sb="8" eb="9">
      <t>ブン</t>
    </rPh>
    <rPh sb="9" eb="14">
      <t>ジカンガイテアテ</t>
    </rPh>
    <rPh sb="15" eb="17">
      <t>ベッシ</t>
    </rPh>
    <rPh sb="19" eb="21">
      <t>コヒョウ</t>
    </rPh>
    <rPh sb="25" eb="27">
      <t>ケイジョウ</t>
    </rPh>
    <phoneticPr fontId="5"/>
  </si>
  <si>
    <t>●</t>
    <phoneticPr fontId="5"/>
  </si>
  <si>
    <t>時間外手当</t>
    <rPh sb="0" eb="5">
      <t>ジカンガイテアテ</t>
    </rPh>
    <phoneticPr fontId="5"/>
  </si>
  <si>
    <t>【作成要領】</t>
    <rPh sb="1" eb="5">
      <t>サクセイヨウリョウ</t>
    </rPh>
    <phoneticPr fontId="5"/>
  </si>
  <si>
    <t>12月給与</t>
    <rPh sb="2" eb="3">
      <t>ガツ</t>
    </rPh>
    <rPh sb="3" eb="5">
      <t>キュウヨ</t>
    </rPh>
    <phoneticPr fontId="5"/>
  </si>
  <si>
    <t>時間外計</t>
    <rPh sb="0" eb="3">
      <t>ジカンガイ</t>
    </rPh>
    <rPh sb="3" eb="4">
      <t>ケイ</t>
    </rPh>
    <phoneticPr fontId="5"/>
  </si>
  <si>
    <t>10月
時間外計</t>
    <rPh sb="2" eb="3">
      <t>ガツ</t>
    </rPh>
    <rPh sb="4" eb="8">
      <t>ジカンガイケイ</t>
    </rPh>
    <phoneticPr fontId="5"/>
  </si>
  <si>
    <t>10月
時間外</t>
    <rPh sb="2" eb="3">
      <t>ガツ</t>
    </rPh>
    <rPh sb="4" eb="7">
      <t>ジカンガイ</t>
    </rPh>
    <phoneticPr fontId="5"/>
  </si>
  <si>
    <t>１１月
給与計</t>
    <rPh sb="2" eb="3">
      <t>ガツ</t>
    </rPh>
    <rPh sb="4" eb="7">
      <t>キュウヨケイ</t>
    </rPh>
    <phoneticPr fontId="5"/>
  </si>
  <si>
    <t>12月
給与計</t>
    <rPh sb="2" eb="3">
      <t>ガツ</t>
    </rPh>
    <rPh sb="4" eb="7">
      <t>キュウヨケイ</t>
    </rPh>
    <phoneticPr fontId="5"/>
  </si>
  <si>
    <t>●</t>
    <phoneticPr fontId="5"/>
  </si>
  <si>
    <t>短期入所生活介護事業所　ひろしま基町</t>
    <rPh sb="0" eb="2">
      <t>タンキ</t>
    </rPh>
    <rPh sb="2" eb="4">
      <t>ニュウショ</t>
    </rPh>
    <rPh sb="4" eb="6">
      <t>セイカツ</t>
    </rPh>
    <rPh sb="6" eb="11">
      <t>カイゴジギョウショ</t>
    </rPh>
    <rPh sb="16" eb="18">
      <t>モトマチ</t>
    </rPh>
    <phoneticPr fontId="5"/>
  </si>
  <si>
    <t>11月
補助金対象</t>
    <rPh sb="2" eb="3">
      <t>ガツ</t>
    </rPh>
    <rPh sb="4" eb="7">
      <t>ホジョキン</t>
    </rPh>
    <rPh sb="7" eb="9">
      <t>タイショウ</t>
    </rPh>
    <phoneticPr fontId="5"/>
  </si>
  <si>
    <t>11月給与</t>
    <rPh sb="2" eb="3">
      <t>ガツ</t>
    </rPh>
    <rPh sb="3" eb="5">
      <t>キュウヨ</t>
    </rPh>
    <rPh sb="4" eb="5">
      <t>シキュウ</t>
    </rPh>
    <phoneticPr fontId="5"/>
  </si>
  <si>
    <t>12月給与</t>
    <rPh sb="2" eb="3">
      <t>ガツ</t>
    </rPh>
    <rPh sb="3" eb="5">
      <t>キュウヨ</t>
    </rPh>
    <rPh sb="4" eb="5">
      <t>シキュウ</t>
    </rPh>
    <phoneticPr fontId="5"/>
  </si>
  <si>
    <t>１-1　危険手当</t>
    <rPh sb="4" eb="8">
      <t>キケンテアテ</t>
    </rPh>
    <phoneticPr fontId="5"/>
  </si>
  <si>
    <t>1-2　▲▲手当</t>
    <rPh sb="6" eb="8">
      <t>テアテ</t>
    </rPh>
    <phoneticPr fontId="5"/>
  </si>
  <si>
    <t>１　各手当別に入力する。（例に習って、給与支給月別に作成してください。）</t>
    <rPh sb="2" eb="6">
      <t>カクテアテベツ</t>
    </rPh>
    <rPh sb="7" eb="9">
      <t>ニュウリョク</t>
    </rPh>
    <rPh sb="13" eb="14">
      <t>レイ</t>
    </rPh>
    <rPh sb="15" eb="16">
      <t>ナラ</t>
    </rPh>
    <rPh sb="19" eb="21">
      <t>キュウヨ</t>
    </rPh>
    <rPh sb="21" eb="24">
      <t>シキュウツキ</t>
    </rPh>
    <rPh sb="24" eb="25">
      <t>ベツ</t>
    </rPh>
    <rPh sb="26" eb="28">
      <t>サクセイ</t>
    </rPh>
    <phoneticPr fontId="5"/>
  </si>
  <si>
    <t>※応援派遣先で支給した業務手当も対象になります。</t>
    <rPh sb="1" eb="5">
      <t>オウエンハケン</t>
    </rPh>
    <rPh sb="5" eb="6">
      <t>サキ</t>
    </rPh>
    <rPh sb="7" eb="9">
      <t>シキュウ</t>
    </rPh>
    <rPh sb="11" eb="13">
      <t>ギョウム</t>
    </rPh>
    <rPh sb="13" eb="15">
      <t>テアテ</t>
    </rPh>
    <rPh sb="16" eb="18">
      <t>タイショウ</t>
    </rPh>
    <phoneticPr fontId="5"/>
  </si>
  <si>
    <t>各種手当申請シート(事業所別に作成）</t>
    <rPh sb="0" eb="2">
      <t>カクシュ</t>
    </rPh>
    <rPh sb="2" eb="4">
      <t>テアテ</t>
    </rPh>
    <rPh sb="4" eb="6">
      <t>シンセイ</t>
    </rPh>
    <rPh sb="10" eb="13">
      <t>ジギョウショ</t>
    </rPh>
    <rPh sb="13" eb="14">
      <t>ベツ</t>
    </rPh>
    <rPh sb="15" eb="17">
      <t>サクセイ</t>
    </rPh>
    <phoneticPr fontId="5"/>
  </si>
  <si>
    <t>事業所名</t>
    <rPh sb="0" eb="3">
      <t>ジギョウショ</t>
    </rPh>
    <rPh sb="3" eb="4">
      <t>メイ</t>
    </rPh>
    <phoneticPr fontId="5"/>
  </si>
  <si>
    <t>業務手当(時間外手当は対象外）</t>
    <rPh sb="0" eb="4">
      <t>ギョウムテアテ</t>
    </rPh>
    <rPh sb="5" eb="10">
      <t>ジカンガイテアテ</t>
    </rPh>
    <rPh sb="11" eb="13">
      <t>タイショウ</t>
    </rPh>
    <rPh sb="13" eb="14">
      <t>ガイ</t>
    </rPh>
    <phoneticPr fontId="5"/>
  </si>
  <si>
    <t>12月
補助金対象</t>
    <rPh sb="2" eb="3">
      <t>ガツ</t>
    </rPh>
    <rPh sb="4" eb="9">
      <t>ホジョキンタイショウ</t>
    </rPh>
    <phoneticPr fontId="5"/>
  </si>
  <si>
    <t>　　　</t>
    <phoneticPr fontId="5"/>
  </si>
  <si>
    <t>R5.10/15～10/27</t>
    <phoneticPr fontId="5"/>
  </si>
  <si>
    <t>対応期間</t>
    <rPh sb="0" eb="2">
      <t>タイオウ</t>
    </rPh>
    <rPh sb="2" eb="4">
      <t>キカン</t>
    </rPh>
    <phoneticPr fontId="5"/>
  </si>
  <si>
    <t>業務手当</t>
    <rPh sb="0" eb="4">
      <t>ギョウムテアテ</t>
    </rPh>
    <phoneticPr fontId="5"/>
  </si>
  <si>
    <t>単価
（基本）</t>
    <rPh sb="0" eb="2">
      <t>タンカ</t>
    </rPh>
    <rPh sb="4" eb="6">
      <t>キホン</t>
    </rPh>
    <phoneticPr fontId="5"/>
  </si>
  <si>
    <t>単価
1.35</t>
    <rPh sb="0" eb="2">
      <t>タンカ</t>
    </rPh>
    <phoneticPr fontId="5"/>
  </si>
  <si>
    <t>単価
1.5</t>
    <rPh sb="0" eb="2">
      <t>タンカ</t>
    </rPh>
    <phoneticPr fontId="5"/>
  </si>
  <si>
    <t>単価
1.25</t>
    <rPh sb="0" eb="2">
      <t>タンカ</t>
    </rPh>
    <phoneticPr fontId="5"/>
  </si>
  <si>
    <t>単価
1.6</t>
    <rPh sb="0" eb="2">
      <t>タンカ</t>
    </rPh>
    <phoneticPr fontId="5"/>
  </si>
  <si>
    <t>計</t>
    <rPh sb="0" eb="1">
      <t>ケイ</t>
    </rPh>
    <phoneticPr fontId="5"/>
  </si>
  <si>
    <t>　①　手当単価（必須）</t>
    <rPh sb="3" eb="7">
      <t>テアテタンカ</t>
    </rPh>
    <rPh sb="8" eb="10">
      <t>ヒッスウ</t>
    </rPh>
    <phoneticPr fontId="5"/>
  </si>
  <si>
    <t>　②　対応した日の支給額を入力する。</t>
    <rPh sb="3" eb="5">
      <t>タイオウ</t>
    </rPh>
    <rPh sb="7" eb="8">
      <t>ヒ</t>
    </rPh>
    <rPh sb="9" eb="12">
      <t>シキュウガク</t>
    </rPh>
    <rPh sb="13" eb="15">
      <t>ニュウリョク</t>
    </rPh>
    <phoneticPr fontId="5"/>
  </si>
  <si>
    <t>　①　１日当たり4千円を超える場合は、４千円を入力、超えない場合は２の金額を入力する。</t>
    <rPh sb="4" eb="5">
      <t>ニチ</t>
    </rPh>
    <rPh sb="5" eb="6">
      <t>ア</t>
    </rPh>
    <rPh sb="10" eb="11">
      <t>エン</t>
    </rPh>
    <rPh sb="12" eb="13">
      <t>コ</t>
    </rPh>
    <rPh sb="15" eb="17">
      <t>バアイ</t>
    </rPh>
    <rPh sb="21" eb="22">
      <t>エン</t>
    </rPh>
    <rPh sb="23" eb="25">
      <t>ニュウリョク</t>
    </rPh>
    <rPh sb="26" eb="27">
      <t>コ</t>
    </rPh>
    <rPh sb="30" eb="32">
      <t>バアイ</t>
    </rPh>
    <rPh sb="35" eb="37">
      <t>キンガク</t>
    </rPh>
    <rPh sb="38" eb="40">
      <t>ニュウリョク</t>
    </rPh>
    <phoneticPr fontId="5"/>
  </si>
  <si>
    <t>　②　一月あたりの支給合計金額が２万円を超える場合は、２万円を、超えない場合は、2の金額を入力する。</t>
    <rPh sb="3" eb="5">
      <t>ヒトツキ</t>
    </rPh>
    <rPh sb="9" eb="11">
      <t>シキュウ</t>
    </rPh>
    <rPh sb="11" eb="13">
      <t>ゴウケイ</t>
    </rPh>
    <rPh sb="13" eb="15">
      <t>キンガク</t>
    </rPh>
    <rPh sb="18" eb="19">
      <t>エン</t>
    </rPh>
    <rPh sb="20" eb="21">
      <t>コ</t>
    </rPh>
    <rPh sb="23" eb="25">
      <t>バアイ</t>
    </rPh>
    <rPh sb="28" eb="29">
      <t>マン</t>
    </rPh>
    <rPh sb="29" eb="30">
      <t>エン</t>
    </rPh>
    <rPh sb="32" eb="33">
      <t>コ</t>
    </rPh>
    <rPh sb="36" eb="38">
      <t>バアイ</t>
    </rPh>
    <rPh sb="42" eb="44">
      <t>キンガク</t>
    </rPh>
    <rPh sb="45" eb="47">
      <t>ニュウリョク</t>
    </rPh>
    <phoneticPr fontId="5"/>
  </si>
  <si>
    <t>３　補助金申請集計表を作成し、申請額を決定する。</t>
    <rPh sb="11" eb="13">
      <t>サクセイ</t>
    </rPh>
    <rPh sb="15" eb="18">
      <t>シンセイガク</t>
    </rPh>
    <rPh sb="19" eb="21">
      <t>ケッテイ</t>
    </rPh>
    <phoneticPr fontId="5"/>
  </si>
  <si>
    <t>3　補助金申請集計表</t>
    <rPh sb="2" eb="5">
      <t>ホジョキン</t>
    </rPh>
    <rPh sb="5" eb="7">
      <t>シンセイ</t>
    </rPh>
    <rPh sb="7" eb="10">
      <t>シュウケイヒョウ</t>
    </rPh>
    <phoneticPr fontId="5"/>
  </si>
  <si>
    <t>2　給与支給額集計表</t>
    <rPh sb="2" eb="7">
      <t>キュウヨシキュウガク</t>
    </rPh>
    <rPh sb="7" eb="10">
      <t>シュウケイヒョウ</t>
    </rPh>
    <phoneticPr fontId="5"/>
  </si>
  <si>
    <t>２　給与支給額集計表に支給した各手当の合計金額を入力する。</t>
    <rPh sb="2" eb="4">
      <t>キュウヨ</t>
    </rPh>
    <rPh sb="4" eb="7">
      <t>シキュウガク</t>
    </rPh>
    <rPh sb="7" eb="10">
      <t>シュウケイヒョウ</t>
    </rPh>
    <rPh sb="9" eb="10">
      <t>ヒョウ</t>
    </rPh>
    <rPh sb="11" eb="13">
      <t>シキュウ</t>
    </rPh>
    <phoneticPr fontId="5"/>
  </si>
  <si>
    <t>（１）　１日当たり4,000円を超える場合は4,000円を、4,000円未満は「2  給与支給額集計表」の金額を入力してください。</t>
    <rPh sb="5" eb="7">
      <t>ニチア</t>
    </rPh>
    <rPh sb="14" eb="15">
      <t>エン</t>
    </rPh>
    <rPh sb="16" eb="17">
      <t>コ</t>
    </rPh>
    <rPh sb="19" eb="21">
      <t>バアイ</t>
    </rPh>
    <rPh sb="27" eb="28">
      <t>エン</t>
    </rPh>
    <rPh sb="35" eb="36">
      <t>エン</t>
    </rPh>
    <rPh sb="36" eb="38">
      <t>ミマン</t>
    </rPh>
    <rPh sb="43" eb="45">
      <t>キュウヨ</t>
    </rPh>
    <rPh sb="45" eb="47">
      <t>シキュウ</t>
    </rPh>
    <rPh sb="47" eb="48">
      <t>ガク</t>
    </rPh>
    <rPh sb="48" eb="51">
      <t>シュウケイヒョウ</t>
    </rPh>
    <rPh sb="53" eb="55">
      <t>キンガク</t>
    </rPh>
    <rPh sb="56" eb="58">
      <t>ニュウリョク</t>
    </rPh>
    <phoneticPr fontId="5"/>
  </si>
  <si>
    <t>（２）　当該月の給与計が20,000を超える場合は20,000円を、20,000円未満は「２　給与支給額集計表」の金額を「補助金対象」欄に入力してください。</t>
    <rPh sb="4" eb="6">
      <t>トウガイ</t>
    </rPh>
    <rPh sb="6" eb="7">
      <t>ヅキ</t>
    </rPh>
    <rPh sb="8" eb="10">
      <t>キュウヨ</t>
    </rPh>
    <rPh sb="10" eb="11">
      <t>ケイ</t>
    </rPh>
    <rPh sb="19" eb="20">
      <t>コ</t>
    </rPh>
    <rPh sb="22" eb="24">
      <t>バアイ</t>
    </rPh>
    <rPh sb="31" eb="32">
      <t>エン</t>
    </rPh>
    <rPh sb="40" eb="41">
      <t>エン</t>
    </rPh>
    <rPh sb="41" eb="43">
      <t>ミマン</t>
    </rPh>
    <rPh sb="47" eb="49">
      <t>キュウヨ</t>
    </rPh>
    <rPh sb="49" eb="52">
      <t>シキュウガク</t>
    </rPh>
    <rPh sb="52" eb="55">
      <t>シュウケイヒョウ</t>
    </rPh>
    <rPh sb="57" eb="59">
      <t>キンガク</t>
    </rPh>
    <rPh sb="61" eb="66">
      <t>ホジョキンタイショウ</t>
    </rPh>
    <rPh sb="67" eb="68">
      <t>ラン</t>
    </rPh>
    <rPh sb="69" eb="71">
      <t>ニュウリョク</t>
    </rPh>
    <phoneticPr fontId="5"/>
  </si>
  <si>
    <t>・土日を休日とした場合の例</t>
    <rPh sb="1" eb="3">
      <t>ドニチ</t>
    </rPh>
    <rPh sb="4" eb="6">
      <t>キュウジツ</t>
    </rPh>
    <rPh sb="9" eb="11">
      <t>バアイ</t>
    </rPh>
    <rPh sb="12" eb="13">
      <t>レイ</t>
    </rPh>
    <phoneticPr fontId="5"/>
  </si>
  <si>
    <t>　　　　R5.　10/16～10/20</t>
    <phoneticPr fontId="5"/>
  </si>
  <si>
    <t>単価
(加算1.25）</t>
    <rPh sb="0" eb="2">
      <t>タンカ</t>
    </rPh>
    <rPh sb="4" eb="6">
      <t>カサン</t>
    </rPh>
    <phoneticPr fontId="5"/>
  </si>
  <si>
    <t>・各個人別に、対応期間の各日付の時間数実績及び支給金額の合計が明記されていれば結構です。</t>
    <rPh sb="1" eb="2">
      <t>カク</t>
    </rPh>
    <rPh sb="2" eb="4">
      <t>コジン</t>
    </rPh>
    <rPh sb="4" eb="5">
      <t>ベツ</t>
    </rPh>
    <rPh sb="7" eb="9">
      <t>タイオウ</t>
    </rPh>
    <rPh sb="9" eb="11">
      <t>キカン</t>
    </rPh>
    <rPh sb="12" eb="13">
      <t>カク</t>
    </rPh>
    <rPh sb="13" eb="15">
      <t>ヒヅケ</t>
    </rPh>
    <rPh sb="16" eb="19">
      <t>ジカンスウ</t>
    </rPh>
    <rPh sb="19" eb="21">
      <t>ジッセキ</t>
    </rPh>
    <rPh sb="21" eb="22">
      <t>オヨ</t>
    </rPh>
    <rPh sb="23" eb="25">
      <t>シキュウ</t>
    </rPh>
    <rPh sb="25" eb="27">
      <t>キンガク</t>
    </rPh>
    <rPh sb="28" eb="30">
      <t>ゴウケイ</t>
    </rPh>
    <rPh sb="31" eb="33">
      <t>メイキ</t>
    </rPh>
    <rPh sb="39" eb="41">
      <t>ケッコウ</t>
    </rPh>
    <phoneticPr fontId="5"/>
  </si>
  <si>
    <t>【必須】</t>
    <rPh sb="1" eb="3">
      <t>ヒッスウ</t>
    </rPh>
    <phoneticPr fontId="5"/>
  </si>
  <si>
    <t>補助金申請用の集計表は別に作成してください。</t>
    <rPh sb="0" eb="6">
      <t>ホジョキンシンセイヨウ</t>
    </rPh>
    <rPh sb="7" eb="10">
      <t>シュウケイヒョウ</t>
    </rPh>
    <rPh sb="11" eb="12">
      <t>ベツ</t>
    </rPh>
    <rPh sb="13" eb="15">
      <t>サクセイ</t>
    </rPh>
    <phoneticPr fontId="5"/>
  </si>
  <si>
    <t>（支給額＝補助金申請額にならない場合があります。）</t>
    <rPh sb="1" eb="4">
      <t>シキュウガク</t>
    </rPh>
    <rPh sb="5" eb="8">
      <t>ホジョキン</t>
    </rPh>
    <rPh sb="8" eb="11">
      <t>シンセイガク</t>
    </rPh>
    <rPh sb="16" eb="18">
      <t>バアイ</t>
    </rPh>
    <phoneticPr fontId="5"/>
  </si>
  <si>
    <t>給与支給月別に、日付ごとの時間外実績数、給与支給合計額が必要です。</t>
    <rPh sb="0" eb="2">
      <t>キュウヨ</t>
    </rPh>
    <rPh sb="2" eb="5">
      <t>シキュウツキ</t>
    </rPh>
    <rPh sb="5" eb="6">
      <t>ベツ</t>
    </rPh>
    <rPh sb="8" eb="10">
      <t>ヒヅケ</t>
    </rPh>
    <rPh sb="13" eb="16">
      <t>ジカンガイ</t>
    </rPh>
    <rPh sb="16" eb="18">
      <t>ジッセキ</t>
    </rPh>
    <rPh sb="18" eb="19">
      <t>スウ</t>
    </rPh>
    <rPh sb="20" eb="22">
      <t>キュウヨ</t>
    </rPh>
    <rPh sb="22" eb="24">
      <t>シキュウ</t>
    </rPh>
    <rPh sb="24" eb="26">
      <t>ゴウケイ</t>
    </rPh>
    <rPh sb="26" eb="27">
      <t>ガク</t>
    </rPh>
    <rPh sb="28" eb="30">
      <t>ヒツヨウ</t>
    </rPh>
    <phoneticPr fontId="5"/>
  </si>
  <si>
    <t>給与支給月別に、各手当別、日付ごとの集計表をそれぞれ作成してください。</t>
    <rPh sb="0" eb="2">
      <t>キュウヨ</t>
    </rPh>
    <rPh sb="2" eb="5">
      <t>シキュウツキ</t>
    </rPh>
    <rPh sb="5" eb="6">
      <t>ベツ</t>
    </rPh>
    <rPh sb="8" eb="9">
      <t>カク</t>
    </rPh>
    <rPh sb="9" eb="11">
      <t>テアテ</t>
    </rPh>
    <rPh sb="11" eb="12">
      <t>ベツ</t>
    </rPh>
    <rPh sb="13" eb="15">
      <t>ヒヅケ</t>
    </rPh>
    <rPh sb="18" eb="21">
      <t>シュウケイヒョウ</t>
    </rPh>
    <rPh sb="26" eb="28">
      <t>サクセイ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</si>
</sst>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m/d;@"/>
  </numFmts>
  <fonts count="22">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scheme val="minor"/>
    </font>
    <font>
      <sz val="12"/>
      <color theme="1"/>
      <name val="ＭＳ 明朝"/>
      <family val="2"/>
      <charset val="128"/>
    </font>
    <font>
      <b/>
      <sz val="9"/>
      <color indexed="81"/>
      <name val="ＭＳ Ｐゴシック"/>
      <family val="3"/>
      <charset val="128"/>
    </font>
    <font>
      <sz val="10"/>
      <name val="ＭＳ Ｐゴシック"/>
      <family val="3"/>
      <charset val="128"/>
    </font>
    <font>
      <sz val="11"/>
      <color theme="1"/>
      <name val="ＭＳ Ｐゴシック"/>
      <family val="2"/>
      <scheme val="minor"/>
    </font>
    <font>
      <b/>
      <sz val="11"/>
      <name val="ＭＳ Ｐゴシック"/>
      <family val="3"/>
      <charset val="128"/>
    </font>
    <font>
      <b/>
      <sz val="14"/>
      <name val="ＭＳ Ｐゴシック"/>
      <family val="3"/>
      <charset val="128"/>
    </font>
    <font>
      <b/>
      <sz val="10"/>
      <name val="ＭＳ Ｐゴシック"/>
      <family val="3"/>
      <charset val="128"/>
    </font>
    <font>
      <sz val="12"/>
      <name val="ＭＳ Ｐゴシック"/>
      <family val="3"/>
      <charset val="128"/>
    </font>
    <font>
      <u/>
      <sz val="11"/>
      <name val="ＭＳ Ｐゴシック"/>
      <family val="3"/>
      <charset val="128"/>
    </font>
    <font>
      <sz val="9"/>
      <color indexed="81"/>
      <name val="ＭＳ Ｐゴシック"/>
      <family val="3"/>
      <charset val="128"/>
    </font>
    <font>
      <b/>
      <sz val="11"/>
      <color rgb="FFFF0000"/>
      <name val="HG丸ｺﾞｼｯｸM-PRO"/>
      <family val="3"/>
      <charset val="128"/>
    </font>
    <font>
      <sz val="11"/>
      <color rgb="FFFF0000"/>
      <name val="HG丸ｺﾞｼｯｸM-PRO"/>
      <family val="3"/>
      <charset val="128"/>
    </font>
    <font>
      <sz val="11"/>
      <name val="HG丸ｺﾞｼｯｸM-PRO"/>
      <family val="3"/>
      <charset val="128"/>
    </font>
    <font>
      <b/>
      <sz val="11"/>
      <name val="HG丸ｺﾞｼｯｸM-PRO"/>
      <family val="3"/>
      <charset val="128"/>
    </font>
    <font>
      <sz val="10"/>
      <color rgb="FFFF0000"/>
      <name val="HG丸ｺﾞｼｯｸM-PRO"/>
      <family val="3"/>
      <charset val="128"/>
    </font>
    <font>
      <sz val="10"/>
      <name val="HG丸ｺﾞｼｯｸM-PRO"/>
      <family val="3"/>
      <charset val="128"/>
    </font>
  </fonts>
  <fills count="6">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rgb="FFFFFF00"/>
        <bgColor indexed="64"/>
      </patternFill>
    </fill>
    <fill>
      <patternFill patternType="solid">
        <fgColor theme="0" tint="-4.9989318521683403E-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thin">
        <color auto="1"/>
      </left>
      <right style="medium">
        <color indexed="64"/>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medium">
        <color auto="1"/>
      </right>
      <top style="thin">
        <color auto="1"/>
      </top>
      <bottom/>
      <diagonal/>
    </border>
    <border>
      <left style="medium">
        <color auto="1"/>
      </left>
      <right style="medium">
        <color auto="1"/>
      </right>
      <top style="medium">
        <color auto="1"/>
      </top>
      <bottom/>
      <diagonal/>
    </border>
    <border>
      <left style="thin">
        <color indexed="64"/>
      </left>
      <right style="medium">
        <color auto="1"/>
      </right>
      <top style="thin">
        <color auto="1"/>
      </top>
      <bottom/>
      <diagonal/>
    </border>
    <border>
      <left style="medium">
        <color auto="1"/>
      </left>
      <right style="medium">
        <color auto="1"/>
      </right>
      <top/>
      <bottom style="thin">
        <color auto="1"/>
      </bottom>
      <diagonal/>
    </border>
    <border>
      <left/>
      <right/>
      <top/>
      <bottom style="thin">
        <color auto="1"/>
      </bottom>
      <diagonal/>
    </border>
    <border>
      <left style="medium">
        <color auto="1"/>
      </left>
      <right style="medium">
        <color auto="1"/>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auto="1"/>
      </left>
      <right style="medium">
        <color auto="1"/>
      </right>
      <top/>
      <bottom style="thin">
        <color auto="1"/>
      </bottom>
      <diagonal/>
    </border>
  </borders>
  <cellStyleXfs count="14">
    <xf numFmtId="0" fontId="0" fillId="0" borderId="0"/>
    <xf numFmtId="0" fontId="4" fillId="0" borderId="0"/>
    <xf numFmtId="0" fontId="3" fillId="0" borderId="0">
      <alignment vertical="center"/>
    </xf>
    <xf numFmtId="38" fontId="3" fillId="0" borderId="0" applyFont="0" applyFill="0" applyBorder="0" applyAlignment="0" applyProtection="0">
      <alignment vertical="center"/>
    </xf>
    <xf numFmtId="0" fontId="4" fillId="0" borderId="0">
      <alignment vertical="center"/>
    </xf>
    <xf numFmtId="0" fontId="6" fillId="0" borderId="0">
      <alignment vertical="center"/>
    </xf>
    <xf numFmtId="38" fontId="6"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1" fillId="0" borderId="0">
      <alignment vertical="center"/>
    </xf>
    <xf numFmtId="38" fontId="4" fillId="0" borderId="0" applyFont="0" applyFill="0" applyBorder="0" applyAlignment="0" applyProtection="0">
      <alignment vertical="center"/>
    </xf>
    <xf numFmtId="0" fontId="9" fillId="0" borderId="0"/>
    <xf numFmtId="38" fontId="9" fillId="0" borderId="0" applyFont="0" applyFill="0" applyBorder="0" applyAlignment="0" applyProtection="0">
      <alignment vertical="center"/>
    </xf>
    <xf numFmtId="0" fontId="9" fillId="0" borderId="0"/>
  </cellStyleXfs>
  <cellXfs count="110">
    <xf numFmtId="0" fontId="0" fillId="0" borderId="0" xfId="0"/>
    <xf numFmtId="38" fontId="4" fillId="0" borderId="1" xfId="12" applyFont="1" applyBorder="1">
      <alignment vertical="center"/>
    </xf>
    <xf numFmtId="38" fontId="4" fillId="0" borderId="1" xfId="12" applyFont="1" applyBorder="1" applyAlignment="1">
      <alignment horizontal="center" vertical="center"/>
    </xf>
    <xf numFmtId="38" fontId="4" fillId="3" borderId="1" xfId="12" applyFont="1" applyFill="1" applyBorder="1">
      <alignment vertical="center"/>
    </xf>
    <xf numFmtId="38" fontId="4" fillId="2" borderId="1" xfId="12" applyFont="1" applyFill="1" applyBorder="1">
      <alignment vertical="center"/>
    </xf>
    <xf numFmtId="38" fontId="4" fillId="0" borderId="0" xfId="12" applyFont="1">
      <alignment vertical="center"/>
    </xf>
    <xf numFmtId="38" fontId="4" fillId="0" borderId="0" xfId="12" applyFont="1" applyFill="1" applyBorder="1">
      <alignment vertical="center"/>
    </xf>
    <xf numFmtId="38" fontId="4" fillId="0" borderId="0" xfId="12" applyFont="1" applyAlignment="1">
      <alignment horizontal="center" vertical="center"/>
    </xf>
    <xf numFmtId="38" fontId="4" fillId="0" borderId="0" xfId="12" applyFont="1" applyFill="1">
      <alignment vertical="center"/>
    </xf>
    <xf numFmtId="38" fontId="4" fillId="0" borderId="1" xfId="12" applyFont="1" applyBorder="1" applyAlignment="1">
      <alignment horizontal="center" vertical="center" wrapText="1"/>
    </xf>
    <xf numFmtId="38" fontId="4" fillId="0" borderId="2" xfId="12" applyFont="1" applyBorder="1" applyAlignment="1">
      <alignment horizontal="center" vertical="center"/>
    </xf>
    <xf numFmtId="38" fontId="4" fillId="0" borderId="0" xfId="12" applyFont="1" applyAlignment="1">
      <alignment horizontal="left" vertical="center"/>
    </xf>
    <xf numFmtId="38" fontId="4" fillId="0" borderId="0" xfId="12" applyFont="1" applyFill="1" applyBorder="1" applyAlignment="1">
      <alignment horizontal="center" vertical="center"/>
    </xf>
    <xf numFmtId="38" fontId="8" fillId="0" borderId="0" xfId="12" applyFont="1">
      <alignment vertical="center"/>
    </xf>
    <xf numFmtId="176" fontId="8" fillId="0" borderId="1" xfId="12" applyNumberFormat="1" applyFont="1" applyBorder="1" applyAlignment="1">
      <alignment horizontal="center" vertical="center"/>
    </xf>
    <xf numFmtId="38" fontId="4" fillId="0" borderId="1" xfId="12" applyFont="1" applyFill="1" applyBorder="1">
      <alignment vertical="center"/>
    </xf>
    <xf numFmtId="38" fontId="8" fillId="0" borderId="0" xfId="12" applyFont="1" applyAlignment="1">
      <alignment horizontal="center" vertical="center"/>
    </xf>
    <xf numFmtId="38" fontId="11" fillId="0" borderId="0" xfId="12" applyFont="1">
      <alignment vertical="center"/>
    </xf>
    <xf numFmtId="38" fontId="4" fillId="0" borderId="0" xfId="12" applyFont="1" applyAlignment="1">
      <alignment horizontal="right" vertical="center"/>
    </xf>
    <xf numFmtId="38" fontId="4" fillId="4" borderId="9" xfId="12" applyFont="1" applyFill="1" applyBorder="1">
      <alignment vertical="center"/>
    </xf>
    <xf numFmtId="38" fontId="4" fillId="4" borderId="10" xfId="12" applyFont="1" applyFill="1" applyBorder="1">
      <alignment vertical="center"/>
    </xf>
    <xf numFmtId="176" fontId="8" fillId="0" borderId="2" xfId="12" applyNumberFormat="1" applyFont="1" applyFill="1" applyBorder="1" applyAlignment="1">
      <alignment horizontal="center" vertical="center"/>
    </xf>
    <xf numFmtId="38" fontId="4" fillId="0" borderId="2" xfId="12" applyFont="1" applyFill="1" applyBorder="1">
      <alignment vertical="center"/>
    </xf>
    <xf numFmtId="38" fontId="4" fillId="4" borderId="8" xfId="12" applyFont="1" applyFill="1" applyBorder="1">
      <alignment vertical="center"/>
    </xf>
    <xf numFmtId="38" fontId="4" fillId="0" borderId="0" xfId="12" applyFont="1" applyFill="1" applyAlignment="1">
      <alignment horizontal="right" vertical="center"/>
    </xf>
    <xf numFmtId="38" fontId="4" fillId="0" borderId="2" xfId="12" applyFont="1" applyBorder="1" applyAlignment="1">
      <alignment horizontal="center" vertical="center" wrapText="1"/>
    </xf>
    <xf numFmtId="176" fontId="8" fillId="0" borderId="4" xfId="12" applyNumberFormat="1" applyFont="1" applyFill="1" applyBorder="1" applyAlignment="1">
      <alignment horizontal="center" vertical="center"/>
    </xf>
    <xf numFmtId="38" fontId="4" fillId="0" borderId="4" xfId="12" applyFont="1" applyFill="1" applyBorder="1">
      <alignment vertical="center"/>
    </xf>
    <xf numFmtId="38" fontId="12" fillId="0" borderId="0" xfId="12" applyFont="1" applyAlignment="1">
      <alignment horizontal="left" vertical="center"/>
    </xf>
    <xf numFmtId="38" fontId="12" fillId="0" borderId="0" xfId="12" applyFont="1">
      <alignment vertical="center"/>
    </xf>
    <xf numFmtId="38" fontId="10" fillId="0" borderId="0" xfId="12" applyFont="1" applyAlignment="1">
      <alignment horizontal="left" vertical="center"/>
    </xf>
    <xf numFmtId="38" fontId="4" fillId="3" borderId="3" xfId="12" applyFont="1" applyFill="1" applyBorder="1" applyAlignment="1">
      <alignment horizontal="left" vertical="center"/>
    </xf>
    <xf numFmtId="38" fontId="4" fillId="3" borderId="3" xfId="12" applyFont="1" applyFill="1" applyBorder="1">
      <alignment vertical="center"/>
    </xf>
    <xf numFmtId="176" fontId="8" fillId="0" borderId="2" xfId="12" applyNumberFormat="1" applyFont="1" applyFill="1" applyBorder="1" applyAlignment="1">
      <alignment horizontal="center" vertical="center" wrapText="1"/>
    </xf>
    <xf numFmtId="38" fontId="4" fillId="0" borderId="2" xfId="12" applyFont="1" applyFill="1" applyBorder="1" applyAlignment="1">
      <alignment horizontal="center" vertical="center" wrapText="1"/>
    </xf>
    <xf numFmtId="38" fontId="4" fillId="0" borderId="1" xfId="12" applyFont="1" applyFill="1" applyBorder="1" applyAlignment="1">
      <alignment horizontal="center" vertical="center"/>
    </xf>
    <xf numFmtId="38" fontId="4" fillId="0" borderId="1" xfId="12" applyFont="1" applyFill="1" applyBorder="1" applyAlignment="1">
      <alignment horizontal="center" vertical="center" wrapText="1"/>
    </xf>
    <xf numFmtId="176" fontId="8" fillId="4" borderId="7" xfId="12" applyNumberFormat="1" applyFont="1" applyFill="1" applyBorder="1" applyAlignment="1">
      <alignment horizontal="center" vertical="center" wrapText="1"/>
    </xf>
    <xf numFmtId="176" fontId="8" fillId="0" borderId="1" xfId="12" applyNumberFormat="1" applyFont="1" applyFill="1" applyBorder="1" applyAlignment="1">
      <alignment horizontal="center" vertical="center"/>
    </xf>
    <xf numFmtId="176" fontId="8" fillId="0" borderId="5" xfId="12" applyNumberFormat="1" applyFont="1" applyFill="1" applyBorder="1" applyAlignment="1">
      <alignment horizontal="center" vertical="center"/>
    </xf>
    <xf numFmtId="38" fontId="4" fillId="0" borderId="5" xfId="12" applyFont="1" applyFill="1" applyBorder="1">
      <alignment vertical="center"/>
    </xf>
    <xf numFmtId="38" fontId="4" fillId="3" borderId="1" xfId="12" applyFont="1" applyFill="1" applyBorder="1" applyAlignment="1">
      <alignment horizontal="center" vertical="center" wrapText="1"/>
    </xf>
    <xf numFmtId="38" fontId="4" fillId="3" borderId="2" xfId="12" applyFont="1" applyFill="1" applyBorder="1" applyAlignment="1">
      <alignment horizontal="center" vertical="center"/>
    </xf>
    <xf numFmtId="38" fontId="4" fillId="3" borderId="1" xfId="12" applyFont="1" applyFill="1" applyBorder="1" applyAlignment="1">
      <alignment horizontal="center" vertical="center"/>
    </xf>
    <xf numFmtId="0" fontId="4" fillId="3" borderId="1" xfId="4" applyFill="1" applyBorder="1" applyAlignment="1">
      <alignment horizontal="center" vertical="center" wrapText="1"/>
    </xf>
    <xf numFmtId="176" fontId="4" fillId="3" borderId="2" xfId="4" applyNumberFormat="1" applyFill="1" applyBorder="1" applyAlignment="1">
      <alignment horizontal="center" vertical="center"/>
    </xf>
    <xf numFmtId="0" fontId="4" fillId="3" borderId="1" xfId="4" applyFill="1" applyBorder="1" applyAlignment="1">
      <alignment horizontal="center" vertical="center"/>
    </xf>
    <xf numFmtId="0" fontId="4" fillId="3" borderId="1" xfId="4" applyFill="1" applyBorder="1">
      <alignment vertical="center"/>
    </xf>
    <xf numFmtId="176" fontId="8" fillId="0" borderId="6" xfId="12" applyNumberFormat="1" applyFont="1" applyFill="1" applyBorder="1" applyAlignment="1">
      <alignment horizontal="center" vertical="center" wrapText="1"/>
    </xf>
    <xf numFmtId="38" fontId="4" fillId="0" borderId="6" xfId="12" applyFont="1" applyFill="1" applyBorder="1">
      <alignment vertical="center"/>
    </xf>
    <xf numFmtId="38" fontId="13" fillId="3" borderId="3" xfId="12" applyFont="1" applyFill="1" applyBorder="1">
      <alignment vertical="center"/>
    </xf>
    <xf numFmtId="38" fontId="13" fillId="3" borderId="3" xfId="12" applyFont="1" applyFill="1" applyBorder="1" applyAlignment="1">
      <alignment horizontal="center" vertical="center"/>
    </xf>
    <xf numFmtId="38" fontId="4" fillId="0" borderId="0" xfId="12" applyFont="1" applyFill="1" applyAlignment="1">
      <alignment horizontal="center" vertical="center"/>
    </xf>
    <xf numFmtId="38" fontId="4" fillId="3" borderId="15" xfId="12" applyFont="1" applyFill="1" applyBorder="1" applyAlignment="1">
      <alignment horizontal="center" vertical="center"/>
    </xf>
    <xf numFmtId="38" fontId="4" fillId="3" borderId="15" xfId="12" applyFont="1" applyFill="1" applyBorder="1">
      <alignment vertical="center"/>
    </xf>
    <xf numFmtId="38" fontId="14" fillId="0" borderId="0" xfId="12" applyFont="1" applyFill="1">
      <alignment vertical="center"/>
    </xf>
    <xf numFmtId="0" fontId="0" fillId="0" borderId="0" xfId="0" applyAlignment="1">
      <alignment horizontal="right"/>
    </xf>
    <xf numFmtId="176" fontId="8" fillId="5" borderId="1" xfId="12" applyNumberFormat="1" applyFont="1" applyFill="1" applyBorder="1" applyAlignment="1">
      <alignment horizontal="center" vertical="center"/>
    </xf>
    <xf numFmtId="38" fontId="4" fillId="0" borderId="17" xfId="12" applyFont="1" applyBorder="1" applyAlignment="1">
      <alignment horizontal="center" vertical="center"/>
    </xf>
    <xf numFmtId="38" fontId="4" fillId="0" borderId="17" xfId="12" applyFont="1" applyBorder="1">
      <alignment vertical="center"/>
    </xf>
    <xf numFmtId="38" fontId="4" fillId="2" borderId="17" xfId="12" applyFont="1" applyFill="1" applyBorder="1">
      <alignment vertical="center"/>
    </xf>
    <xf numFmtId="38" fontId="4" fillId="0" borderId="18" xfId="12" applyFont="1" applyFill="1" applyBorder="1">
      <alignment vertical="center"/>
    </xf>
    <xf numFmtId="38" fontId="4" fillId="0" borderId="19" xfId="12" applyFont="1" applyBorder="1" applyAlignment="1">
      <alignment horizontal="center" vertical="center"/>
    </xf>
    <xf numFmtId="38" fontId="4" fillId="0" borderId="19" xfId="12" applyFont="1" applyBorder="1">
      <alignment vertical="center"/>
    </xf>
    <xf numFmtId="38" fontId="4" fillId="2" borderId="19" xfId="12" applyFont="1" applyFill="1" applyBorder="1">
      <alignment vertical="center"/>
    </xf>
    <xf numFmtId="38" fontId="4" fillId="0" borderId="20" xfId="12" applyFont="1" applyFill="1" applyBorder="1">
      <alignment vertical="center"/>
    </xf>
    <xf numFmtId="38" fontId="4" fillId="0" borderId="2" xfId="12" applyFont="1" applyBorder="1">
      <alignment vertical="center"/>
    </xf>
    <xf numFmtId="38" fontId="4" fillId="4" borderId="12" xfId="12" applyFont="1" applyFill="1" applyBorder="1" applyAlignment="1">
      <alignment horizontal="center" vertical="center" wrapText="1"/>
    </xf>
    <xf numFmtId="38" fontId="4" fillId="4" borderId="11" xfId="12" applyFont="1" applyFill="1" applyBorder="1">
      <alignment vertical="center"/>
    </xf>
    <xf numFmtId="38" fontId="4" fillId="4" borderId="16" xfId="12" applyFont="1" applyFill="1" applyBorder="1">
      <alignment vertical="center"/>
    </xf>
    <xf numFmtId="38" fontId="4" fillId="4" borderId="14" xfId="12" applyFont="1" applyFill="1" applyBorder="1">
      <alignment vertical="center"/>
    </xf>
    <xf numFmtId="38" fontId="4" fillId="4" borderId="13" xfId="12" applyFont="1" applyFill="1" applyBorder="1">
      <alignment vertical="center"/>
    </xf>
    <xf numFmtId="38" fontId="4" fillId="4" borderId="4" xfId="12" applyFont="1" applyFill="1" applyBorder="1">
      <alignment vertical="center"/>
    </xf>
    <xf numFmtId="176" fontId="8" fillId="4" borderId="7" xfId="12" applyNumberFormat="1" applyFont="1" applyFill="1" applyBorder="1" applyAlignment="1">
      <alignment horizontal="center" vertical="center"/>
    </xf>
    <xf numFmtId="38" fontId="10" fillId="3" borderId="3" xfId="12" applyFont="1" applyFill="1" applyBorder="1" applyAlignment="1">
      <alignment horizontal="center" vertical="center"/>
    </xf>
    <xf numFmtId="38" fontId="4" fillId="2" borderId="2" xfId="12" applyFont="1" applyFill="1" applyBorder="1" applyAlignment="1">
      <alignment horizontal="center" vertical="center" wrapText="1"/>
    </xf>
    <xf numFmtId="176" fontId="8" fillId="2" borderId="9" xfId="12" applyNumberFormat="1" applyFont="1" applyFill="1" applyBorder="1" applyAlignment="1">
      <alignment horizontal="center" vertical="center" wrapText="1"/>
    </xf>
    <xf numFmtId="38" fontId="4" fillId="2" borderId="9" xfId="12" applyFont="1" applyFill="1" applyBorder="1">
      <alignment vertical="center"/>
    </xf>
    <xf numFmtId="176" fontId="4" fillId="2" borderId="7" xfId="12" applyNumberFormat="1" applyFont="1" applyFill="1" applyBorder="1" applyAlignment="1">
      <alignment horizontal="center" vertical="center" wrapText="1"/>
    </xf>
    <xf numFmtId="176" fontId="8" fillId="2" borderId="7" xfId="12" applyNumberFormat="1" applyFont="1" applyFill="1" applyBorder="1" applyAlignment="1">
      <alignment horizontal="center" vertical="center" wrapText="1"/>
    </xf>
    <xf numFmtId="38" fontId="4" fillId="2" borderId="10" xfId="12" applyFont="1" applyFill="1" applyBorder="1">
      <alignment vertical="center"/>
    </xf>
    <xf numFmtId="176" fontId="4" fillId="2" borderId="9" xfId="12" applyNumberFormat="1" applyFont="1" applyFill="1" applyBorder="1" applyAlignment="1">
      <alignment horizontal="center" vertical="center" wrapText="1"/>
    </xf>
    <xf numFmtId="38" fontId="17" fillId="0" borderId="0" xfId="12" applyFont="1">
      <alignment vertical="center"/>
    </xf>
    <xf numFmtId="38" fontId="18" fillId="0" borderId="0" xfId="12" applyFont="1">
      <alignment vertical="center"/>
    </xf>
    <xf numFmtId="38" fontId="18" fillId="0" borderId="0" xfId="12" applyFont="1" applyAlignment="1">
      <alignment horizontal="left" vertical="center"/>
    </xf>
    <xf numFmtId="38" fontId="17" fillId="0" borderId="0" xfId="12" applyFont="1" applyAlignment="1">
      <alignment horizontal="left" vertical="center"/>
    </xf>
    <xf numFmtId="38" fontId="19" fillId="0" borderId="0" xfId="12" applyFont="1" applyAlignment="1">
      <alignment horizontal="left" vertical="center"/>
    </xf>
    <xf numFmtId="38" fontId="18" fillId="0" borderId="0" xfId="12" applyFont="1" applyBorder="1">
      <alignment vertical="center"/>
    </xf>
    <xf numFmtId="38" fontId="18" fillId="0" borderId="0" xfId="12" applyFont="1" applyFill="1" applyBorder="1" applyAlignment="1">
      <alignment vertical="center"/>
    </xf>
    <xf numFmtId="38" fontId="18" fillId="0" borderId="0" xfId="12" applyFont="1" applyFill="1" applyBorder="1">
      <alignment vertical="center"/>
    </xf>
    <xf numFmtId="38" fontId="18" fillId="0" borderId="0" xfId="12" applyFont="1" applyFill="1" applyBorder="1" applyAlignment="1">
      <alignment horizontal="center" vertical="center"/>
    </xf>
    <xf numFmtId="38" fontId="8" fillId="0" borderId="0" xfId="12" applyFont="1" applyAlignment="1">
      <alignment horizontal="right" vertical="center"/>
    </xf>
    <xf numFmtId="38" fontId="20" fillId="0" borderId="0" xfId="12" applyFont="1" applyAlignment="1">
      <alignment horizontal="left" vertical="center"/>
    </xf>
    <xf numFmtId="38" fontId="21" fillId="0" borderId="0" xfId="12" applyFont="1">
      <alignment vertical="center"/>
    </xf>
    <xf numFmtId="38" fontId="21" fillId="0" borderId="0" xfId="12" applyFont="1" applyAlignment="1">
      <alignment horizontal="left" vertical="center"/>
    </xf>
    <xf numFmtId="38" fontId="21" fillId="0" borderId="0" xfId="12" applyFont="1" applyBorder="1">
      <alignment vertical="center"/>
    </xf>
    <xf numFmtId="38" fontId="21" fillId="0" borderId="0" xfId="12" applyFont="1" applyFill="1" applyBorder="1" applyAlignment="1">
      <alignment vertical="center"/>
    </xf>
    <xf numFmtId="38" fontId="21" fillId="0" borderId="0" xfId="12" applyFont="1" applyFill="1" applyBorder="1">
      <alignment vertical="center"/>
    </xf>
    <xf numFmtId="38" fontId="18" fillId="0" borderId="0" xfId="12" applyFont="1" applyAlignment="1">
      <alignment horizontal="right" vertical="center"/>
    </xf>
    <xf numFmtId="38" fontId="21" fillId="0" borderId="0" xfId="12" applyFont="1" applyAlignment="1">
      <alignment horizontal="right" vertical="center"/>
    </xf>
    <xf numFmtId="38" fontId="19" fillId="0" borderId="0" xfId="12" applyFont="1" applyAlignment="1">
      <alignment horizontal="right" vertical="center"/>
    </xf>
    <xf numFmtId="38" fontId="19" fillId="0" borderId="0" xfId="12" applyFont="1">
      <alignment vertical="center"/>
    </xf>
    <xf numFmtId="38" fontId="19" fillId="0" borderId="0" xfId="12" applyFont="1" applyAlignment="1">
      <alignment horizontal="center" vertical="center"/>
    </xf>
    <xf numFmtId="38" fontId="18" fillId="0" borderId="0" xfId="12" applyFont="1" applyFill="1" applyAlignment="1">
      <alignment horizontal="right" vertical="center"/>
    </xf>
    <xf numFmtId="38" fontId="18" fillId="0" borderId="0" xfId="12" applyFont="1" applyFill="1" applyBorder="1" applyAlignment="1">
      <alignment horizontal="left" vertical="center"/>
    </xf>
    <xf numFmtId="38" fontId="18" fillId="0" borderId="0" xfId="12" applyFont="1" applyFill="1">
      <alignment vertical="center"/>
    </xf>
    <xf numFmtId="38" fontId="19" fillId="0" borderId="0" xfId="12" applyFont="1" applyFill="1" applyBorder="1" applyAlignment="1">
      <alignment horizontal="left" vertical="center"/>
    </xf>
    <xf numFmtId="38" fontId="16" fillId="0" borderId="0" xfId="12" applyFont="1" applyFill="1" applyBorder="1" applyAlignment="1">
      <alignment horizontal="left" vertical="center"/>
    </xf>
    <xf numFmtId="38" fontId="4" fillId="0" borderId="13" xfId="12" applyFont="1" applyFill="1" applyBorder="1" applyAlignment="1">
      <alignment horizontal="center" vertical="center" wrapText="1"/>
    </xf>
    <xf numFmtId="38" fontId="4" fillId="0" borderId="21" xfId="12" applyFont="1" applyFill="1" applyBorder="1">
      <alignment vertical="center"/>
    </xf>
  </cellXfs>
  <cellStyles count="14">
    <cellStyle name="桁区切り" xfId="12" builtinId="6"/>
    <cellStyle name="桁区切り 2" xfId="3"/>
    <cellStyle name="桁区切り 3" xfId="6"/>
    <cellStyle name="桁区切り 4" xfId="8"/>
    <cellStyle name="桁区切り 5" xfId="10"/>
    <cellStyle name="標準" xfId="0" builtinId="0"/>
    <cellStyle name="標準 2" xfId="1"/>
    <cellStyle name="標準 2 2" xfId="11"/>
    <cellStyle name="標準 3" xfId="2"/>
    <cellStyle name="標準 3 2" xfId="13"/>
    <cellStyle name="標準 4" xfId="4"/>
    <cellStyle name="標準 5" xfId="5"/>
    <cellStyle name="標準 6" xfId="7"/>
    <cellStyle name="標準 7" xfId="9"/>
  </cellStyles>
  <dxfs count="0"/>
  <tableStyles count="0" defaultTableStyle="TableStyleMedium2" defaultPivotStyle="PivotStyleMedium9"/>
  <colors>
    <mruColors>
      <color rgb="FFCCECFF"/>
      <color rgb="FFF5FF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184150</xdr:colOff>
      <xdr:row>6</xdr:row>
      <xdr:rowOff>19050</xdr:rowOff>
    </xdr:from>
    <xdr:to>
      <xdr:col>14</xdr:col>
      <xdr:colOff>133350</xdr:colOff>
      <xdr:row>11</xdr:row>
      <xdr:rowOff>57150</xdr:rowOff>
    </xdr:to>
    <xdr:sp macro="" textlink="">
      <xdr:nvSpPr>
        <xdr:cNvPr id="2" name="正方形/長方形 1"/>
        <xdr:cNvSpPr/>
      </xdr:nvSpPr>
      <xdr:spPr>
        <a:xfrm>
          <a:off x="184150" y="1123950"/>
          <a:ext cx="8870950" cy="863600"/>
        </a:xfrm>
        <a:prstGeom prst="rect">
          <a:avLst/>
        </a:prstGeom>
        <a:solidFill>
          <a:schemeClr val="bg1"/>
        </a:solidFill>
        <a:ln>
          <a:solidFill>
            <a:schemeClr val="accent1">
              <a:shade val="50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1300">
              <a:solidFill>
                <a:schemeClr val="tx1"/>
              </a:solidFill>
              <a:latin typeface="HG丸ｺﾞｼｯｸM-PRO" panose="020F0600000000000000" pitchFamily="50" charset="-128"/>
              <a:ea typeface="HG丸ｺﾞｼｯｸM-PRO" panose="020F0600000000000000" pitchFamily="50" charset="-128"/>
            </a:rPr>
            <a:t>・人件費（割増賃金、業務手当）の内訳を記載してください。</a:t>
          </a:r>
          <a:endParaRPr kumimoji="1" lang="en-US" altLang="ja-JP" sz="1300">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1300">
              <a:solidFill>
                <a:schemeClr val="tx1"/>
              </a:solidFill>
              <a:latin typeface="HG丸ｺﾞｼｯｸM-PRO" panose="020F0600000000000000" pitchFamily="50" charset="-128"/>
              <a:ea typeface="HG丸ｺﾞｼｯｸM-PRO" panose="020F0600000000000000" pitchFamily="50" charset="-128"/>
            </a:rPr>
            <a:t>・事業所ごと、職員ごと、日ごと、月ごとのそれぞれにおいて審査を行う必要があります。</a:t>
          </a:r>
          <a:endParaRPr kumimoji="1" lang="en-US" altLang="ja-JP" sz="1300">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1300">
              <a:solidFill>
                <a:schemeClr val="tx1"/>
              </a:solidFill>
              <a:latin typeface="HG丸ｺﾞｼｯｸM-PRO" panose="020F0600000000000000" pitchFamily="50" charset="-128"/>
              <a:ea typeface="HG丸ｺﾞｼｯｸM-PRO" panose="020F0600000000000000" pitchFamily="50" charset="-128"/>
            </a:rPr>
            <a:t>　下記の例を参考に総括的な</a:t>
          </a:r>
          <a:r>
            <a:rPr kumimoji="1" lang="ja-JP" altLang="en-US" sz="1200">
              <a:solidFill>
                <a:schemeClr val="tx1"/>
              </a:solidFill>
              <a:latin typeface="HG丸ｺﾞｼｯｸM-PRO" panose="020F0600000000000000" pitchFamily="50" charset="-128"/>
              <a:ea typeface="HG丸ｺﾞｼｯｸM-PRO" panose="020F0600000000000000" pitchFamily="50" charset="-128"/>
            </a:rPr>
            <a:t>内訳表</a:t>
          </a:r>
          <a:r>
            <a:rPr kumimoji="1" lang="ja-JP" altLang="en-US" sz="1300">
              <a:solidFill>
                <a:schemeClr val="tx1"/>
              </a:solidFill>
              <a:latin typeface="HG丸ｺﾞｼｯｸM-PRO" panose="020F0600000000000000" pitchFamily="50" charset="-128"/>
              <a:ea typeface="HG丸ｺﾞｼｯｸM-PRO" panose="020F0600000000000000" pitchFamily="50" charset="-128"/>
            </a:rPr>
            <a:t>を隣のシートに作成頂き、支出証拠書類（台帳等）とセットで提出してください。</a:t>
          </a:r>
        </a:p>
      </xdr:txBody>
    </xdr:sp>
    <xdr:clientData/>
  </xdr:twoCellAnchor>
  <xdr:twoCellAnchor>
    <xdr:from>
      <xdr:col>0</xdr:col>
      <xdr:colOff>196850</xdr:colOff>
      <xdr:row>12</xdr:row>
      <xdr:rowOff>0</xdr:rowOff>
    </xdr:from>
    <xdr:to>
      <xdr:col>1</xdr:col>
      <xdr:colOff>190500</xdr:colOff>
      <xdr:row>14</xdr:row>
      <xdr:rowOff>101600</xdr:rowOff>
    </xdr:to>
    <xdr:sp macro="" textlink="">
      <xdr:nvSpPr>
        <xdr:cNvPr id="3" name="正方形/長方形 2"/>
        <xdr:cNvSpPr/>
      </xdr:nvSpPr>
      <xdr:spPr>
        <a:xfrm>
          <a:off x="196850" y="1365250"/>
          <a:ext cx="539750" cy="431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chemeClr val="tx1"/>
              </a:solidFill>
            </a:rPr>
            <a:t>例</a:t>
          </a:r>
          <a:endParaRPr kumimoji="1" lang="en-US" altLang="ja-JP" sz="2000">
            <a:solidFill>
              <a:schemeClr val="tx1"/>
            </a:solidFill>
          </a:endParaRPr>
        </a:p>
        <a:p>
          <a:pPr algn="l"/>
          <a:endParaRPr kumimoji="1" lang="ja-JP" altLang="en-US" sz="1100"/>
        </a:p>
      </xdr:txBody>
    </xdr:sp>
    <xdr:clientData/>
  </xdr:twoCellAnchor>
  <xdr:twoCellAnchor>
    <xdr:from>
      <xdr:col>0</xdr:col>
      <xdr:colOff>469900</xdr:colOff>
      <xdr:row>47</xdr:row>
      <xdr:rowOff>139700</xdr:rowOff>
    </xdr:from>
    <xdr:to>
      <xdr:col>1</xdr:col>
      <xdr:colOff>463550</xdr:colOff>
      <xdr:row>50</xdr:row>
      <xdr:rowOff>19050</xdr:rowOff>
    </xdr:to>
    <xdr:sp macro="" textlink="">
      <xdr:nvSpPr>
        <xdr:cNvPr id="6" name="正方形/長方形 5"/>
        <xdr:cNvSpPr/>
      </xdr:nvSpPr>
      <xdr:spPr>
        <a:xfrm>
          <a:off x="469900" y="6623050"/>
          <a:ext cx="539750" cy="3810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chemeClr val="tx1"/>
              </a:solidFill>
              <a:latin typeface="HG丸ｺﾞｼｯｸM-PRO" panose="020F0600000000000000" pitchFamily="50" charset="-128"/>
              <a:ea typeface="HG丸ｺﾞｼｯｸM-PRO" panose="020F0600000000000000" pitchFamily="50" charset="-128"/>
            </a:rPr>
            <a:t>例</a:t>
          </a:r>
          <a:endParaRPr kumimoji="1" lang="en-US" altLang="ja-JP" sz="2000">
            <a:solidFill>
              <a:schemeClr val="tx1"/>
            </a:solidFill>
            <a:latin typeface="HG丸ｺﾞｼｯｸM-PRO" panose="020F0600000000000000" pitchFamily="50" charset="-128"/>
            <a:ea typeface="HG丸ｺﾞｼｯｸM-PRO" panose="020F0600000000000000" pitchFamily="50" charset="-128"/>
          </a:endParaRPr>
        </a:p>
        <a:p>
          <a:pPr algn="l"/>
          <a:endParaRPr kumimoji="1" lang="ja-JP" altLang="en-US" sz="1100">
            <a:latin typeface="HG丸ｺﾞｼｯｸM-PRO" panose="020F0600000000000000" pitchFamily="50" charset="-128"/>
            <a:ea typeface="HG丸ｺﾞｼｯｸM-PRO" panose="020F0600000000000000" pitchFamily="50" charset="-128"/>
          </a:endParaRPr>
        </a:p>
      </xdr:txBody>
    </xdr:sp>
    <xdr:clientData/>
  </xdr:twoCellAnchor>
  <xdr:twoCellAnchor>
    <xdr:from>
      <xdr:col>1</xdr:col>
      <xdr:colOff>0</xdr:colOff>
      <xdr:row>71</xdr:row>
      <xdr:rowOff>114300</xdr:rowOff>
    </xdr:from>
    <xdr:to>
      <xdr:col>1</xdr:col>
      <xdr:colOff>539750</xdr:colOff>
      <xdr:row>74</xdr:row>
      <xdr:rowOff>0</xdr:rowOff>
    </xdr:to>
    <xdr:sp macro="" textlink="">
      <xdr:nvSpPr>
        <xdr:cNvPr id="7" name="正方形/長方形 6"/>
        <xdr:cNvSpPr/>
      </xdr:nvSpPr>
      <xdr:spPr>
        <a:xfrm>
          <a:off x="546100" y="10960100"/>
          <a:ext cx="539750" cy="3810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chemeClr val="tx1"/>
              </a:solidFill>
            </a:rPr>
            <a:t>例</a:t>
          </a:r>
          <a:endParaRPr kumimoji="1" lang="en-US" altLang="ja-JP" sz="2000">
            <a:solidFill>
              <a:schemeClr val="tx1"/>
            </a:solidFill>
          </a:endParaRPr>
        </a:p>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HAUJH/AppData/Local/Microsoft/Windows/INetCache/Content.Outlook/IFG38DIW/0313&#26045;&#35373;&#12408;&#12398;&#35519;&#26619;&#27096;&#24335;&#65288;&#26696;&#65289;_%20(0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例）施設への調査様式 (2)"/>
      <sheetName val="（例）施設への調査様式"/>
      <sheetName val="リスト・集計用"/>
    </sheetNames>
    <sheetDataSet>
      <sheetData sheetId="0"/>
      <sheetData sheetId="1"/>
      <sheetData sheetId="2">
        <row r="2">
          <cell r="A2" t="str">
            <v>○</v>
          </cell>
        </row>
        <row r="3">
          <cell r="A3" t="str">
            <v>×</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Y106"/>
  <sheetViews>
    <sheetView view="pageBreakPreview" topLeftCell="A61" zoomScaleNormal="100" zoomScaleSheetLayoutView="100" workbookViewId="0">
      <selection activeCell="T38" sqref="T38"/>
    </sheetView>
  </sheetViews>
  <sheetFormatPr defaultColWidth="7.81640625" defaultRowHeight="13"/>
  <cols>
    <col min="1" max="1" width="7.81640625" style="5"/>
    <col min="2" max="2" width="9.6328125" style="5" customWidth="1"/>
    <col min="3" max="3" width="11.6328125" style="5" customWidth="1"/>
    <col min="4" max="4" width="8.6328125" style="5" customWidth="1"/>
    <col min="5" max="5" width="10.36328125" style="5" customWidth="1"/>
    <col min="6" max="12" width="8.6328125" style="5" customWidth="1"/>
    <col min="13" max="13" width="10.54296875" style="5" customWidth="1"/>
    <col min="14" max="20" width="8.6328125" style="5" customWidth="1"/>
    <col min="21" max="21" width="9.36328125" style="5" customWidth="1"/>
    <col min="22" max="22" width="11.453125" style="5" customWidth="1"/>
    <col min="23" max="35" width="5.6328125" style="5" customWidth="1"/>
    <col min="36" max="36" width="7.90625" style="5" customWidth="1"/>
    <col min="37" max="16384" width="7.81640625" style="5"/>
  </cols>
  <sheetData>
    <row r="1" spans="1:8" ht="16.5">
      <c r="A1" s="17" t="s">
        <v>40</v>
      </c>
    </row>
    <row r="2" spans="1:8" ht="16.5">
      <c r="A2" s="17"/>
    </row>
    <row r="3" spans="1:8" ht="14.5" thickBot="1">
      <c r="B3" s="32" t="s">
        <v>41</v>
      </c>
      <c r="C3" s="51"/>
      <c r="D3" s="32"/>
      <c r="E3" s="32"/>
      <c r="F3" s="32"/>
      <c r="G3" s="32"/>
      <c r="H3" s="32"/>
    </row>
    <row r="4" spans="1:8">
      <c r="B4" s="7"/>
    </row>
    <row r="5" spans="1:8" ht="13.5" thickBot="1">
      <c r="B5" s="74" t="s">
        <v>46</v>
      </c>
      <c r="C5" s="32" t="s">
        <v>44</v>
      </c>
      <c r="D5" s="32" t="s">
        <v>45</v>
      </c>
      <c r="E5" s="32"/>
      <c r="F5" s="32"/>
      <c r="G5" s="55"/>
    </row>
    <row r="6" spans="1:8" s="8" customFormat="1">
      <c r="B6" s="52"/>
    </row>
    <row r="7" spans="1:8">
      <c r="B7" s="7"/>
    </row>
    <row r="8" spans="1:8">
      <c r="B8" s="7"/>
    </row>
    <row r="9" spans="1:8">
      <c r="B9" s="7"/>
    </row>
    <row r="10" spans="1:8">
      <c r="B10" s="7"/>
    </row>
    <row r="11" spans="1:8">
      <c r="B11" s="7"/>
    </row>
    <row r="12" spans="1:8">
      <c r="B12" s="7"/>
    </row>
    <row r="13" spans="1:8">
      <c r="B13" s="7"/>
    </row>
    <row r="14" spans="1:8">
      <c r="B14" s="7"/>
    </row>
    <row r="15" spans="1:8">
      <c r="B15" s="7"/>
    </row>
    <row r="16" spans="1:8" s="83" customFormat="1">
      <c r="A16" s="98" t="s">
        <v>11</v>
      </c>
      <c r="B16" s="86" t="s">
        <v>23</v>
      </c>
      <c r="D16" s="87"/>
      <c r="E16" s="87"/>
      <c r="F16" s="88"/>
      <c r="G16" s="88"/>
      <c r="H16" s="89"/>
    </row>
    <row r="17" spans="1:18" s="93" customFormat="1" ht="12">
      <c r="A17" s="99"/>
      <c r="B17" s="94" t="s">
        <v>64</v>
      </c>
      <c r="D17" s="95"/>
      <c r="E17" s="95"/>
      <c r="F17" s="96"/>
      <c r="G17" s="96"/>
      <c r="H17" s="97"/>
    </row>
    <row r="18" spans="1:18" s="13" customFormat="1" ht="12">
      <c r="A18" s="91"/>
      <c r="B18" s="92" t="s">
        <v>67</v>
      </c>
      <c r="C18" s="93"/>
      <c r="D18" s="95"/>
      <c r="E18" s="95"/>
      <c r="F18" s="96"/>
      <c r="G18" s="96"/>
      <c r="H18" s="97"/>
      <c r="I18" s="93"/>
      <c r="J18" s="93"/>
    </row>
    <row r="19" spans="1:18">
      <c r="A19" s="18"/>
      <c r="B19" s="84"/>
      <c r="C19" s="83"/>
      <c r="D19" s="87"/>
      <c r="E19" s="87"/>
      <c r="F19" s="88"/>
      <c r="G19" s="88"/>
      <c r="H19" s="89"/>
      <c r="I19" s="83"/>
      <c r="J19" s="83"/>
    </row>
    <row r="20" spans="1:18" s="13" customFormat="1" ht="12">
      <c r="B20" s="16"/>
    </row>
    <row r="21" spans="1:18" s="13" customFormat="1" ht="12">
      <c r="B21" s="16"/>
    </row>
    <row r="22" spans="1:18" s="13" customFormat="1" ht="12">
      <c r="B22" s="28"/>
      <c r="C22" s="29"/>
    </row>
    <row r="23" spans="1:18" ht="13.5" thickBot="1">
      <c r="B23" s="11" t="s">
        <v>34</v>
      </c>
      <c r="R23" s="8"/>
    </row>
    <row r="24" spans="1:18" ht="26">
      <c r="B24" s="9" t="s">
        <v>0</v>
      </c>
      <c r="C24" s="10" t="s">
        <v>1</v>
      </c>
      <c r="D24" s="25" t="s">
        <v>48</v>
      </c>
      <c r="E24" s="25" t="s">
        <v>51</v>
      </c>
      <c r="F24" s="25" t="s">
        <v>50</v>
      </c>
      <c r="G24" s="57">
        <v>45214</v>
      </c>
      <c r="H24" s="14">
        <v>45215</v>
      </c>
      <c r="I24" s="14">
        <v>45216</v>
      </c>
      <c r="J24" s="14">
        <v>45217</v>
      </c>
      <c r="K24" s="14">
        <v>45218</v>
      </c>
      <c r="L24" s="14">
        <v>45219</v>
      </c>
      <c r="M24" s="33" t="s">
        <v>27</v>
      </c>
      <c r="N24" s="26" t="s">
        <v>6</v>
      </c>
      <c r="O24" s="67" t="s">
        <v>14</v>
      </c>
    </row>
    <row r="25" spans="1:18">
      <c r="B25" s="2">
        <v>1</v>
      </c>
      <c r="C25" s="1" t="s">
        <v>2</v>
      </c>
      <c r="D25" s="4">
        <v>2200</v>
      </c>
      <c r="E25" s="4"/>
      <c r="F25" s="4"/>
      <c r="G25" s="1"/>
      <c r="H25" s="1">
        <v>1</v>
      </c>
      <c r="I25" s="1">
        <v>1</v>
      </c>
      <c r="J25" s="1">
        <v>1</v>
      </c>
      <c r="K25" s="1">
        <v>1</v>
      </c>
      <c r="L25" s="1"/>
      <c r="M25" s="22">
        <f>SUM(G25:L25)</f>
        <v>4</v>
      </c>
      <c r="N25" s="27">
        <f>+D25*M25</f>
        <v>8800</v>
      </c>
      <c r="O25" s="68"/>
    </row>
    <row r="26" spans="1:18">
      <c r="B26" s="2">
        <v>1</v>
      </c>
      <c r="C26" s="1" t="s">
        <v>2</v>
      </c>
      <c r="D26" s="4"/>
      <c r="E26" s="4">
        <v>2750</v>
      </c>
      <c r="F26" s="4"/>
      <c r="G26" s="1"/>
      <c r="H26" s="1">
        <v>1</v>
      </c>
      <c r="I26" s="1">
        <v>2</v>
      </c>
      <c r="J26" s="1">
        <v>2</v>
      </c>
      <c r="K26" s="1">
        <v>1</v>
      </c>
      <c r="L26" s="1"/>
      <c r="M26" s="22">
        <f t="shared" ref="M26:M31" si="0">SUM(G26:L26)</f>
        <v>6</v>
      </c>
      <c r="N26" s="27">
        <f>+E26*M26</f>
        <v>16500</v>
      </c>
      <c r="O26" s="69"/>
    </row>
    <row r="27" spans="1:18">
      <c r="B27" s="2">
        <v>1</v>
      </c>
      <c r="C27" s="1" t="s">
        <v>2</v>
      </c>
      <c r="D27" s="4"/>
      <c r="E27" s="4"/>
      <c r="F27" s="4">
        <f>2200*1.5</f>
        <v>3300</v>
      </c>
      <c r="G27" s="1"/>
      <c r="H27" s="1"/>
      <c r="I27" s="1"/>
      <c r="J27" s="1"/>
      <c r="K27" s="1"/>
      <c r="L27" s="1">
        <v>7</v>
      </c>
      <c r="M27" s="22">
        <f t="shared" si="0"/>
        <v>7</v>
      </c>
      <c r="N27" s="27">
        <f>+F27*M27</f>
        <v>23100</v>
      </c>
      <c r="O27" s="70">
        <f>SUM(N25:N27)</f>
        <v>48400</v>
      </c>
    </row>
    <row r="28" spans="1:18">
      <c r="B28" s="2">
        <v>2</v>
      </c>
      <c r="C28" s="1" t="s">
        <v>4</v>
      </c>
      <c r="D28" s="4">
        <v>1400</v>
      </c>
      <c r="E28" s="4"/>
      <c r="F28" s="4"/>
      <c r="G28" s="1"/>
      <c r="H28" s="1">
        <v>1</v>
      </c>
      <c r="I28" s="1"/>
      <c r="J28" s="1">
        <v>1</v>
      </c>
      <c r="K28" s="1"/>
      <c r="L28" s="1">
        <v>1</v>
      </c>
      <c r="M28" s="22">
        <f t="shared" si="0"/>
        <v>3</v>
      </c>
      <c r="N28" s="27">
        <f>+D28*M28</f>
        <v>4200</v>
      </c>
      <c r="O28" s="71"/>
    </row>
    <row r="29" spans="1:18">
      <c r="B29" s="2">
        <v>3</v>
      </c>
      <c r="C29" s="1" t="s">
        <v>4</v>
      </c>
      <c r="D29" s="4"/>
      <c r="E29" s="4">
        <v>1750</v>
      </c>
      <c r="F29" s="4"/>
      <c r="G29" s="1"/>
      <c r="H29" s="1"/>
      <c r="I29" s="1"/>
      <c r="J29" s="1">
        <v>2</v>
      </c>
      <c r="K29" s="1"/>
      <c r="L29" s="1">
        <v>1</v>
      </c>
      <c r="M29" s="22">
        <f t="shared" si="0"/>
        <v>3</v>
      </c>
      <c r="N29" s="27">
        <f>+E29*M29</f>
        <v>5250</v>
      </c>
      <c r="O29" s="70">
        <f>SUM(N28:N29)</f>
        <v>9450</v>
      </c>
    </row>
    <row r="30" spans="1:18">
      <c r="B30" s="2">
        <v>3</v>
      </c>
      <c r="C30" s="1" t="s">
        <v>3</v>
      </c>
      <c r="D30" s="4">
        <v>1200</v>
      </c>
      <c r="E30" s="4"/>
      <c r="F30" s="4"/>
      <c r="G30" s="1"/>
      <c r="H30" s="1"/>
      <c r="I30" s="1">
        <v>1</v>
      </c>
      <c r="J30" s="1"/>
      <c r="K30" s="1">
        <v>1</v>
      </c>
      <c r="L30" s="1"/>
      <c r="M30" s="22">
        <f t="shared" si="0"/>
        <v>2</v>
      </c>
      <c r="N30" s="27">
        <v>6000</v>
      </c>
      <c r="O30" s="72">
        <v>6000</v>
      </c>
    </row>
    <row r="31" spans="1:18">
      <c r="B31" s="2">
        <v>4</v>
      </c>
      <c r="C31" s="1" t="s">
        <v>5</v>
      </c>
      <c r="D31" s="4">
        <v>1150</v>
      </c>
      <c r="E31" s="4"/>
      <c r="F31" s="4"/>
      <c r="G31" s="1"/>
      <c r="H31" s="1">
        <v>1</v>
      </c>
      <c r="I31" s="1"/>
      <c r="J31" s="1">
        <v>1</v>
      </c>
      <c r="K31" s="1"/>
      <c r="L31" s="1"/>
      <c r="M31" s="22">
        <f t="shared" si="0"/>
        <v>2</v>
      </c>
      <c r="N31" s="27">
        <v>4600</v>
      </c>
      <c r="O31" s="72">
        <v>4600</v>
      </c>
    </row>
    <row r="32" spans="1:18" ht="13.5" thickBot="1">
      <c r="B32" s="7"/>
      <c r="M32" s="7" t="s">
        <v>13</v>
      </c>
      <c r="N32" s="27">
        <f>SUM(N25:N31)</f>
        <v>68450</v>
      </c>
      <c r="O32" s="23">
        <f>SUM(O26:O31)</f>
        <v>68450</v>
      </c>
      <c r="Q32" s="7"/>
    </row>
    <row r="33" spans="1:25" ht="13.5" thickBot="1">
      <c r="B33" s="11" t="s">
        <v>35</v>
      </c>
      <c r="R33" s="7"/>
    </row>
    <row r="34" spans="1:25" ht="26">
      <c r="B34" s="9" t="s">
        <v>0</v>
      </c>
      <c r="C34" s="10" t="s">
        <v>1</v>
      </c>
      <c r="D34" s="75" t="s">
        <v>48</v>
      </c>
      <c r="E34" s="75" t="s">
        <v>51</v>
      </c>
      <c r="F34" s="75" t="s">
        <v>49</v>
      </c>
      <c r="G34" s="75" t="s">
        <v>52</v>
      </c>
      <c r="H34" s="57">
        <v>45220</v>
      </c>
      <c r="I34" s="57">
        <v>45221</v>
      </c>
      <c r="J34" s="14">
        <v>45222</v>
      </c>
      <c r="K34" s="14">
        <v>45223</v>
      </c>
      <c r="L34" s="14">
        <v>45224</v>
      </c>
      <c r="M34" s="14">
        <v>45225</v>
      </c>
      <c r="N34" s="14">
        <v>45226</v>
      </c>
      <c r="O34" s="34" t="s">
        <v>28</v>
      </c>
      <c r="P34" s="34" t="s">
        <v>53</v>
      </c>
      <c r="Q34" s="73" t="s">
        <v>25</v>
      </c>
      <c r="Y34" s="7"/>
    </row>
    <row r="35" spans="1:25">
      <c r="B35" s="2">
        <v>1</v>
      </c>
      <c r="C35" s="1" t="s">
        <v>2</v>
      </c>
      <c r="D35" s="4">
        <v>2200</v>
      </c>
      <c r="E35" s="4"/>
      <c r="F35" s="4"/>
      <c r="G35" s="4"/>
      <c r="H35" s="1"/>
      <c r="I35" s="1"/>
      <c r="J35" s="1">
        <v>1</v>
      </c>
      <c r="K35" s="1">
        <v>1</v>
      </c>
      <c r="L35" s="1">
        <v>1</v>
      </c>
      <c r="M35" s="1">
        <v>1</v>
      </c>
      <c r="N35" s="1">
        <v>1</v>
      </c>
      <c r="O35" s="22">
        <f>SUM(H35:N35)</f>
        <v>5</v>
      </c>
      <c r="P35" s="22">
        <f>+D35*O35</f>
        <v>11000</v>
      </c>
      <c r="Q35" s="68"/>
      <c r="Y35" s="7"/>
    </row>
    <row r="36" spans="1:25">
      <c r="B36" s="2">
        <v>1</v>
      </c>
      <c r="C36" s="1" t="s">
        <v>2</v>
      </c>
      <c r="D36" s="4"/>
      <c r="E36" s="4">
        <v>2750</v>
      </c>
      <c r="F36" s="4"/>
      <c r="G36" s="4"/>
      <c r="H36" s="1"/>
      <c r="I36" s="1"/>
      <c r="J36" s="1">
        <v>1</v>
      </c>
      <c r="K36" s="1">
        <v>1</v>
      </c>
      <c r="L36" s="1">
        <v>1</v>
      </c>
      <c r="M36" s="1">
        <v>2</v>
      </c>
      <c r="N36" s="1">
        <v>1</v>
      </c>
      <c r="O36" s="22">
        <f t="shared" ref="O36:O45" si="1">SUM(H36:N36)</f>
        <v>6</v>
      </c>
      <c r="P36" s="22">
        <f>+E36*O36</f>
        <v>16500</v>
      </c>
      <c r="Q36" s="69"/>
      <c r="Y36" s="7"/>
    </row>
    <row r="37" spans="1:25">
      <c r="B37" s="2">
        <v>1</v>
      </c>
      <c r="C37" s="1" t="s">
        <v>2</v>
      </c>
      <c r="D37" s="4"/>
      <c r="E37" s="4"/>
      <c r="F37" s="4">
        <f>2200*1.35</f>
        <v>2970</v>
      </c>
      <c r="G37" s="4"/>
      <c r="H37" s="1">
        <v>2</v>
      </c>
      <c r="I37" s="1">
        <v>3</v>
      </c>
      <c r="J37" s="1"/>
      <c r="K37" s="1"/>
      <c r="L37" s="1"/>
      <c r="M37" s="1"/>
      <c r="N37" s="1"/>
      <c r="O37" s="22">
        <f t="shared" si="1"/>
        <v>5</v>
      </c>
      <c r="P37" s="22">
        <f>+F37*O37</f>
        <v>14850</v>
      </c>
      <c r="Q37" s="69"/>
      <c r="Y37" s="7"/>
    </row>
    <row r="38" spans="1:25">
      <c r="B38" s="58">
        <v>1</v>
      </c>
      <c r="C38" s="59" t="s">
        <v>2</v>
      </c>
      <c r="D38" s="60"/>
      <c r="E38" s="60"/>
      <c r="F38" s="60"/>
      <c r="G38" s="60">
        <f>2200*1.6</f>
        <v>3520</v>
      </c>
      <c r="H38" s="59">
        <v>2</v>
      </c>
      <c r="I38" s="59"/>
      <c r="J38" s="59"/>
      <c r="K38" s="59"/>
      <c r="L38" s="59"/>
      <c r="M38" s="59"/>
      <c r="N38" s="59"/>
      <c r="O38" s="22">
        <f t="shared" si="1"/>
        <v>2</v>
      </c>
      <c r="P38" s="61">
        <f>+G38*O38</f>
        <v>7040</v>
      </c>
      <c r="Q38" s="69">
        <f>SUM(P35:P38)</f>
        <v>49390</v>
      </c>
      <c r="Y38" s="7"/>
    </row>
    <row r="39" spans="1:25">
      <c r="B39" s="2">
        <v>2</v>
      </c>
      <c r="C39" s="1" t="s">
        <v>4</v>
      </c>
      <c r="D39" s="4">
        <v>1400</v>
      </c>
      <c r="E39" s="4"/>
      <c r="F39" s="4"/>
      <c r="G39" s="4"/>
      <c r="H39" s="1">
        <v>1</v>
      </c>
      <c r="I39" s="1"/>
      <c r="J39" s="1"/>
      <c r="K39" s="1"/>
      <c r="L39" s="1"/>
      <c r="M39" s="1"/>
      <c r="N39" s="1"/>
      <c r="O39" s="22">
        <f t="shared" si="1"/>
        <v>1</v>
      </c>
      <c r="P39" s="22">
        <f>+D39*O39</f>
        <v>1400</v>
      </c>
      <c r="Q39" s="68"/>
      <c r="Y39" s="7"/>
    </row>
    <row r="40" spans="1:25">
      <c r="B40" s="2">
        <v>2</v>
      </c>
      <c r="C40" s="1" t="s">
        <v>4</v>
      </c>
      <c r="D40" s="4"/>
      <c r="E40" s="4"/>
      <c r="F40" s="4">
        <v>1890</v>
      </c>
      <c r="G40" s="4"/>
      <c r="H40" s="1"/>
      <c r="I40" s="1">
        <v>1</v>
      </c>
      <c r="J40" s="1"/>
      <c r="K40" s="1"/>
      <c r="L40" s="1"/>
      <c r="M40" s="1"/>
      <c r="N40" s="1"/>
      <c r="O40" s="22">
        <f t="shared" si="1"/>
        <v>1</v>
      </c>
      <c r="P40" s="22">
        <f>+F40*O40</f>
        <v>1890</v>
      </c>
      <c r="Q40" s="70">
        <f>SUM(P39:P40)</f>
        <v>3290</v>
      </c>
      <c r="Y40" s="7"/>
    </row>
    <row r="41" spans="1:25">
      <c r="B41" s="2">
        <v>3</v>
      </c>
      <c r="C41" s="1" t="s">
        <v>3</v>
      </c>
      <c r="D41" s="4">
        <v>1200</v>
      </c>
      <c r="E41" s="4"/>
      <c r="F41" s="4"/>
      <c r="G41" s="4"/>
      <c r="H41" s="1"/>
      <c r="I41" s="1"/>
      <c r="J41" s="1"/>
      <c r="K41" s="1">
        <v>1</v>
      </c>
      <c r="L41" s="1"/>
      <c r="M41" s="1"/>
      <c r="N41" s="1"/>
      <c r="O41" s="22">
        <f t="shared" si="1"/>
        <v>1</v>
      </c>
      <c r="P41" s="22">
        <f>+D41*O41</f>
        <v>1200</v>
      </c>
      <c r="Q41" s="69"/>
      <c r="Y41" s="7"/>
    </row>
    <row r="42" spans="1:25">
      <c r="B42" s="2">
        <v>3</v>
      </c>
      <c r="C42" s="1" t="s">
        <v>3</v>
      </c>
      <c r="D42" s="4"/>
      <c r="E42" s="4"/>
      <c r="F42" s="4">
        <v>1620</v>
      </c>
      <c r="G42" s="4"/>
      <c r="H42" s="1"/>
      <c r="I42" s="1">
        <v>2</v>
      </c>
      <c r="J42" s="1"/>
      <c r="K42" s="1"/>
      <c r="L42" s="1"/>
      <c r="M42" s="1"/>
      <c r="N42" s="1"/>
      <c r="O42" s="22">
        <f t="shared" si="1"/>
        <v>2</v>
      </c>
      <c r="P42" s="22">
        <f>+F42*O42</f>
        <v>3240</v>
      </c>
      <c r="Q42" s="69">
        <f>SUM(P41:P42)</f>
        <v>4440</v>
      </c>
      <c r="Y42" s="7"/>
    </row>
    <row r="43" spans="1:25">
      <c r="B43" s="62">
        <v>4</v>
      </c>
      <c r="C43" s="63" t="s">
        <v>5</v>
      </c>
      <c r="D43" s="64">
        <v>1150</v>
      </c>
      <c r="E43" s="64"/>
      <c r="F43" s="64"/>
      <c r="G43" s="64"/>
      <c r="H43" s="63"/>
      <c r="I43" s="63"/>
      <c r="J43" s="63">
        <v>1</v>
      </c>
      <c r="K43" s="63"/>
      <c r="L43" s="63">
        <v>1</v>
      </c>
      <c r="M43" s="63"/>
      <c r="N43" s="63"/>
      <c r="O43" s="22">
        <f t="shared" si="1"/>
        <v>2</v>
      </c>
      <c r="P43" s="65">
        <f>+D43*O43</f>
        <v>2300</v>
      </c>
      <c r="Q43" s="68"/>
      <c r="Y43" s="7"/>
    </row>
    <row r="44" spans="1:25">
      <c r="B44" s="62">
        <v>4</v>
      </c>
      <c r="C44" s="63" t="s">
        <v>5</v>
      </c>
      <c r="D44" s="64"/>
      <c r="E44" s="64">
        <f>+D43*1.25</f>
        <v>1437.5</v>
      </c>
      <c r="F44" s="64"/>
      <c r="G44" s="64"/>
      <c r="H44" s="63"/>
      <c r="I44" s="63"/>
      <c r="J44" s="63">
        <v>1</v>
      </c>
      <c r="K44" s="63"/>
      <c r="L44" s="63">
        <v>1</v>
      </c>
      <c r="M44" s="63"/>
      <c r="N44" s="63"/>
      <c r="O44" s="22">
        <f t="shared" si="1"/>
        <v>2</v>
      </c>
      <c r="P44" s="65">
        <f>+E44*O44</f>
        <v>2875</v>
      </c>
      <c r="Q44" s="69"/>
      <c r="Y44" s="7"/>
    </row>
    <row r="45" spans="1:25">
      <c r="B45" s="2">
        <v>4</v>
      </c>
      <c r="C45" s="1" t="s">
        <v>5</v>
      </c>
      <c r="D45" s="4"/>
      <c r="E45" s="4"/>
      <c r="F45" s="4">
        <v>1553</v>
      </c>
      <c r="G45" s="4"/>
      <c r="H45" s="1">
        <v>1</v>
      </c>
      <c r="I45" s="1">
        <v>2</v>
      </c>
      <c r="J45" s="1"/>
      <c r="K45" s="1"/>
      <c r="L45" s="1"/>
      <c r="M45" s="1"/>
      <c r="N45" s="1"/>
      <c r="O45" s="22">
        <f t="shared" si="1"/>
        <v>3</v>
      </c>
      <c r="P45" s="61">
        <f>+F45*O45</f>
        <v>4659</v>
      </c>
      <c r="Q45" s="69">
        <f>SUM(P43:P45)</f>
        <v>9834</v>
      </c>
      <c r="Y45" s="7"/>
    </row>
    <row r="46" spans="1:25" ht="13.5" thickBot="1">
      <c r="B46" s="7"/>
      <c r="O46" s="7" t="s">
        <v>53</v>
      </c>
      <c r="P46" s="66">
        <f>SUM(P35:P45)</f>
        <v>66954</v>
      </c>
      <c r="Q46" s="20">
        <f>SUM(Q45,Q42,Q40,Q38)</f>
        <v>66954</v>
      </c>
      <c r="T46" s="7"/>
    </row>
    <row r="47" spans="1:25" s="101" customFormat="1">
      <c r="A47" s="100" t="s">
        <v>31</v>
      </c>
      <c r="B47" s="86" t="s">
        <v>21</v>
      </c>
      <c r="R47" s="102"/>
    </row>
    <row r="48" spans="1:25">
      <c r="B48" s="30"/>
      <c r="R48" s="7"/>
    </row>
    <row r="49" spans="1:19" ht="13.5" thickBot="1">
      <c r="C49" s="31" t="s">
        <v>15</v>
      </c>
      <c r="D49" s="32"/>
      <c r="E49" s="32" t="s">
        <v>32</v>
      </c>
      <c r="F49" s="32"/>
      <c r="G49" s="32"/>
      <c r="H49" s="32"/>
      <c r="I49" s="32"/>
      <c r="S49" s="7"/>
    </row>
    <row r="50" spans="1:19">
      <c r="C50" s="11"/>
      <c r="S50" s="7"/>
    </row>
    <row r="51" spans="1:19" ht="13.5" thickBot="1">
      <c r="C51" s="31" t="s">
        <v>16</v>
      </c>
      <c r="D51" s="32"/>
      <c r="E51" s="32" t="s">
        <v>65</v>
      </c>
      <c r="F51" s="32"/>
      <c r="G51" s="32"/>
      <c r="H51" s="32"/>
      <c r="S51" s="7"/>
    </row>
    <row r="52" spans="1:19">
      <c r="B52" s="7"/>
      <c r="R52" s="7"/>
    </row>
    <row r="53" spans="1:19" ht="13.5" thickBot="1">
      <c r="B53" s="11" t="s">
        <v>10</v>
      </c>
      <c r="Q53" s="8"/>
    </row>
    <row r="54" spans="1:19" ht="26">
      <c r="B54" s="9" t="s">
        <v>0</v>
      </c>
      <c r="C54" s="10" t="s">
        <v>1</v>
      </c>
      <c r="D54" s="75" t="s">
        <v>48</v>
      </c>
      <c r="E54" s="75" t="s">
        <v>66</v>
      </c>
      <c r="F54" s="14">
        <v>45215</v>
      </c>
      <c r="G54" s="14">
        <v>45216</v>
      </c>
      <c r="H54" s="14">
        <v>45217</v>
      </c>
      <c r="I54" s="14">
        <v>45218</v>
      </c>
      <c r="J54" s="14">
        <v>45219</v>
      </c>
      <c r="K54" s="21" t="s">
        <v>26</v>
      </c>
      <c r="L54" s="108" t="s">
        <v>6</v>
      </c>
      <c r="M54" s="67" t="s">
        <v>14</v>
      </c>
    </row>
    <row r="55" spans="1:19">
      <c r="B55" s="2">
        <v>1</v>
      </c>
      <c r="C55" s="1" t="s">
        <v>17</v>
      </c>
      <c r="D55" s="4">
        <v>1800</v>
      </c>
      <c r="E55" s="4"/>
      <c r="F55" s="1"/>
      <c r="G55" s="1">
        <v>1</v>
      </c>
      <c r="H55" s="1"/>
      <c r="I55" s="1">
        <v>1</v>
      </c>
      <c r="J55" s="1"/>
      <c r="K55" s="22">
        <f>SUM(F55:J55)</f>
        <v>2</v>
      </c>
      <c r="L55" s="27">
        <v>3600</v>
      </c>
      <c r="M55" s="68"/>
    </row>
    <row r="56" spans="1:19">
      <c r="B56" s="2">
        <v>1</v>
      </c>
      <c r="C56" s="1" t="s">
        <v>17</v>
      </c>
      <c r="D56" s="4"/>
      <c r="E56" s="4">
        <v>2250</v>
      </c>
      <c r="F56" s="1"/>
      <c r="G56" s="1"/>
      <c r="H56" s="1"/>
      <c r="I56" s="1">
        <v>1</v>
      </c>
      <c r="J56" s="1"/>
      <c r="K56" s="22">
        <f>SUM(F56:J56)</f>
        <v>1</v>
      </c>
      <c r="L56" s="27">
        <v>2250</v>
      </c>
      <c r="M56" s="70">
        <f>SUM(L55:L56)</f>
        <v>5850</v>
      </c>
    </row>
    <row r="57" spans="1:19">
      <c r="B57" s="2">
        <v>2</v>
      </c>
      <c r="C57" s="1" t="s">
        <v>18</v>
      </c>
      <c r="D57" s="4">
        <v>1500</v>
      </c>
      <c r="E57" s="4"/>
      <c r="F57" s="1">
        <v>1</v>
      </c>
      <c r="G57" s="1"/>
      <c r="H57" s="1">
        <v>1</v>
      </c>
      <c r="I57" s="1"/>
      <c r="J57" s="1">
        <v>1</v>
      </c>
      <c r="K57" s="22">
        <f>SUM(F57:J57)</f>
        <v>3</v>
      </c>
      <c r="L57" s="27">
        <v>4500</v>
      </c>
      <c r="M57" s="19">
        <f>+D57*K57</f>
        <v>4500</v>
      </c>
    </row>
    <row r="58" spans="1:19">
      <c r="B58" s="2">
        <v>3</v>
      </c>
      <c r="C58" s="1" t="s">
        <v>19</v>
      </c>
      <c r="D58" s="4">
        <v>1300</v>
      </c>
      <c r="E58" s="4"/>
      <c r="F58" s="1"/>
      <c r="G58" s="1"/>
      <c r="H58" s="1">
        <v>1</v>
      </c>
      <c r="I58" s="1"/>
      <c r="J58" s="1">
        <v>1</v>
      </c>
      <c r="K58" s="22">
        <f>SUM(F58:J58)</f>
        <v>2</v>
      </c>
      <c r="L58" s="27">
        <v>2600</v>
      </c>
      <c r="M58" s="19">
        <f>+D58*K58</f>
        <v>2600</v>
      </c>
    </row>
    <row r="59" spans="1:19" s="8" customFormat="1" ht="13.5" thickBot="1">
      <c r="B59" s="12"/>
      <c r="C59" s="6"/>
      <c r="D59" s="6"/>
      <c r="E59" s="6"/>
      <c r="F59" s="6"/>
      <c r="G59" s="6"/>
      <c r="H59" s="6"/>
      <c r="I59" s="6"/>
      <c r="J59" s="6"/>
      <c r="K59" s="12" t="s">
        <v>20</v>
      </c>
      <c r="L59" s="109">
        <f>SUM(L55:L58)</f>
        <v>12950</v>
      </c>
      <c r="M59" s="23">
        <f>SUM(M55:M58)</f>
        <v>12950</v>
      </c>
    </row>
    <row r="60" spans="1:19" s="8" customFormat="1">
      <c r="B60" s="12"/>
      <c r="C60" s="6"/>
      <c r="D60" s="6"/>
      <c r="E60" s="6"/>
      <c r="F60" s="6"/>
      <c r="G60" s="6"/>
      <c r="H60" s="6"/>
      <c r="I60" s="6"/>
      <c r="J60" s="6"/>
      <c r="K60" s="6"/>
      <c r="L60" s="12"/>
      <c r="M60" s="6"/>
    </row>
    <row r="61" spans="1:19" s="105" customFormat="1">
      <c r="A61" s="103" t="s">
        <v>22</v>
      </c>
      <c r="B61" s="104" t="s">
        <v>42</v>
      </c>
      <c r="C61" s="89"/>
      <c r="D61" s="89"/>
      <c r="E61" s="89"/>
      <c r="F61" s="89"/>
      <c r="G61" s="89"/>
      <c r="H61" s="89"/>
      <c r="I61" s="89"/>
      <c r="J61" s="89"/>
      <c r="K61" s="89"/>
      <c r="L61" s="89"/>
      <c r="M61" s="89"/>
      <c r="N61" s="89"/>
    </row>
    <row r="62" spans="1:19" s="8" customFormat="1" ht="23.5" customHeight="1">
      <c r="A62" s="24"/>
      <c r="B62" s="90" t="s">
        <v>24</v>
      </c>
      <c r="C62" s="6"/>
      <c r="D62" s="6"/>
      <c r="E62" s="89"/>
      <c r="F62" s="6"/>
      <c r="G62" s="6"/>
      <c r="H62" s="6"/>
      <c r="I62" s="6"/>
      <c r="J62" s="6"/>
      <c r="K62" s="6"/>
      <c r="L62" s="6"/>
      <c r="M62" s="6"/>
      <c r="N62" s="6"/>
    </row>
    <row r="63" spans="1:19">
      <c r="A63" s="18"/>
      <c r="B63" s="85" t="s">
        <v>38</v>
      </c>
      <c r="C63" s="82"/>
      <c r="D63" s="82"/>
      <c r="E63" s="82"/>
      <c r="F63" s="82"/>
      <c r="G63" s="82"/>
      <c r="H63" s="82"/>
      <c r="I63" s="82"/>
      <c r="J63" s="82"/>
      <c r="K63" s="82"/>
      <c r="L63" s="82"/>
      <c r="R63" s="7"/>
    </row>
    <row r="64" spans="1:19">
      <c r="A64" s="18"/>
      <c r="B64" s="85" t="s">
        <v>54</v>
      </c>
      <c r="C64" s="82"/>
      <c r="D64" s="82"/>
      <c r="E64" s="82"/>
      <c r="F64" s="82"/>
      <c r="G64" s="82"/>
      <c r="H64" s="82"/>
      <c r="I64" s="82"/>
      <c r="J64" s="82"/>
      <c r="K64" s="82"/>
      <c r="L64" s="82"/>
      <c r="R64" s="7"/>
    </row>
    <row r="65" spans="1:20">
      <c r="A65" s="18"/>
      <c r="B65" s="85" t="s">
        <v>55</v>
      </c>
      <c r="C65" s="82"/>
      <c r="D65" s="82"/>
      <c r="E65" s="82"/>
      <c r="F65" s="82"/>
      <c r="G65" s="82"/>
      <c r="H65" s="82"/>
      <c r="I65" s="82"/>
      <c r="J65" s="82"/>
      <c r="K65" s="82"/>
      <c r="L65" s="82"/>
      <c r="R65" s="7"/>
    </row>
    <row r="66" spans="1:20">
      <c r="A66" s="18"/>
      <c r="B66" s="85" t="s">
        <v>61</v>
      </c>
      <c r="C66" s="82"/>
      <c r="D66" s="82"/>
      <c r="E66" s="82"/>
      <c r="F66" s="82"/>
      <c r="G66" s="82"/>
      <c r="H66" s="82"/>
      <c r="I66" s="82"/>
      <c r="J66" s="82"/>
      <c r="K66" s="82"/>
      <c r="L66" s="82"/>
      <c r="R66" s="7"/>
    </row>
    <row r="67" spans="1:20">
      <c r="A67" s="18"/>
      <c r="B67" s="85" t="s">
        <v>58</v>
      </c>
      <c r="C67" s="82"/>
      <c r="D67" s="82"/>
      <c r="E67" s="82"/>
      <c r="F67" s="82"/>
      <c r="G67" s="82"/>
      <c r="H67" s="82"/>
      <c r="I67" s="82"/>
      <c r="J67" s="82"/>
      <c r="K67" s="82"/>
      <c r="L67" s="82"/>
      <c r="R67" s="7"/>
    </row>
    <row r="68" spans="1:20">
      <c r="A68" s="18"/>
      <c r="B68" s="85" t="s">
        <v>56</v>
      </c>
      <c r="C68" s="82"/>
      <c r="D68" s="83"/>
      <c r="E68" s="83"/>
      <c r="F68" s="82"/>
      <c r="G68" s="82"/>
      <c r="H68" s="82"/>
      <c r="I68" s="82"/>
      <c r="J68" s="82"/>
      <c r="K68" s="82"/>
      <c r="L68" s="82"/>
      <c r="R68" s="7"/>
    </row>
    <row r="69" spans="1:20">
      <c r="A69" s="18"/>
      <c r="B69" s="85" t="s">
        <v>57</v>
      </c>
      <c r="C69" s="82"/>
      <c r="D69" s="83"/>
      <c r="E69" s="83"/>
      <c r="F69" s="82"/>
      <c r="G69" s="82"/>
      <c r="H69" s="82"/>
      <c r="I69" s="82"/>
      <c r="J69" s="82"/>
      <c r="K69" s="82"/>
      <c r="L69" s="82"/>
      <c r="R69" s="7"/>
    </row>
    <row r="70" spans="1:20">
      <c r="A70" s="18"/>
      <c r="B70" s="84"/>
      <c r="C70" s="83"/>
      <c r="D70" s="83"/>
      <c r="E70" s="83"/>
      <c r="F70" s="83"/>
      <c r="G70" s="83"/>
      <c r="H70" s="83"/>
      <c r="I70" s="83"/>
      <c r="J70" s="83"/>
      <c r="K70" s="83"/>
      <c r="L70" s="83"/>
      <c r="R70" s="7"/>
    </row>
    <row r="71" spans="1:20">
      <c r="A71" s="18"/>
      <c r="B71" s="85" t="s">
        <v>39</v>
      </c>
      <c r="C71" s="83"/>
      <c r="D71" s="83"/>
      <c r="E71" s="83"/>
      <c r="F71" s="83"/>
      <c r="G71" s="83"/>
      <c r="H71" s="83"/>
      <c r="I71" s="83"/>
      <c r="J71" s="83"/>
      <c r="K71" s="83"/>
      <c r="L71" s="83"/>
      <c r="R71" s="7"/>
    </row>
    <row r="72" spans="1:20">
      <c r="A72" s="18"/>
      <c r="B72" s="7"/>
      <c r="R72" s="7"/>
    </row>
    <row r="73" spans="1:20">
      <c r="A73" s="18"/>
      <c r="B73" s="7"/>
      <c r="R73" s="7"/>
    </row>
    <row r="74" spans="1:20">
      <c r="A74" s="18"/>
      <c r="B74" s="7"/>
      <c r="R74" s="7"/>
    </row>
    <row r="75" spans="1:20" s="83" customFormat="1">
      <c r="A75" s="98"/>
      <c r="B75" s="86" t="s">
        <v>36</v>
      </c>
    </row>
    <row r="76" spans="1:20" s="8" customFormat="1" ht="26">
      <c r="B76" s="41" t="s">
        <v>0</v>
      </c>
      <c r="C76" s="42" t="s">
        <v>1</v>
      </c>
      <c r="D76" s="35" t="s">
        <v>7</v>
      </c>
      <c r="E76" s="36" t="s">
        <v>12</v>
      </c>
      <c r="F76" s="38">
        <v>45214</v>
      </c>
      <c r="G76" s="38">
        <v>45215</v>
      </c>
      <c r="H76" s="38">
        <v>45216</v>
      </c>
      <c r="I76" s="38">
        <v>45217</v>
      </c>
      <c r="J76" s="38">
        <v>45218</v>
      </c>
      <c r="K76" s="21">
        <v>45219</v>
      </c>
      <c r="L76" s="76" t="s">
        <v>29</v>
      </c>
      <c r="M76" s="39">
        <v>45220</v>
      </c>
      <c r="N76" s="38">
        <v>45221</v>
      </c>
      <c r="O76" s="38">
        <v>45222</v>
      </c>
      <c r="P76" s="38">
        <v>45223</v>
      </c>
      <c r="Q76" s="38">
        <v>45224</v>
      </c>
      <c r="R76" s="38">
        <v>45225</v>
      </c>
      <c r="S76" s="21">
        <v>45226</v>
      </c>
      <c r="T76" s="81" t="s">
        <v>30</v>
      </c>
    </row>
    <row r="77" spans="1:20" s="8" customFormat="1">
      <c r="B77" s="43">
        <v>1</v>
      </c>
      <c r="C77" s="3" t="s">
        <v>2</v>
      </c>
      <c r="D77" s="15">
        <v>1000</v>
      </c>
      <c r="E77" s="35" t="s">
        <v>8</v>
      </c>
      <c r="F77" s="15">
        <f>+D77*3</f>
        <v>3000</v>
      </c>
      <c r="G77" s="15">
        <v>5000</v>
      </c>
      <c r="H77" s="15">
        <v>5000</v>
      </c>
      <c r="I77" s="15">
        <v>3000</v>
      </c>
      <c r="J77" s="15">
        <v>3000</v>
      </c>
      <c r="K77" s="22">
        <v>4000</v>
      </c>
      <c r="L77" s="77">
        <f>SUM(F77:K77)</f>
        <v>23000</v>
      </c>
      <c r="M77" s="40">
        <v>3000</v>
      </c>
      <c r="N77" s="15">
        <v>2000</v>
      </c>
      <c r="O77" s="15">
        <v>3000</v>
      </c>
      <c r="P77" s="15">
        <v>4000</v>
      </c>
      <c r="Q77" s="15">
        <v>2000</v>
      </c>
      <c r="R77" s="15">
        <v>2000</v>
      </c>
      <c r="S77" s="22">
        <v>3000</v>
      </c>
      <c r="T77" s="77">
        <f>SUM(M77:Q77)</f>
        <v>14000</v>
      </c>
    </row>
    <row r="78" spans="1:20" s="8" customFormat="1">
      <c r="B78" s="43">
        <v>2</v>
      </c>
      <c r="C78" s="3" t="s">
        <v>4</v>
      </c>
      <c r="D78" s="15">
        <v>500</v>
      </c>
      <c r="E78" s="35" t="s">
        <v>9</v>
      </c>
      <c r="F78" s="15">
        <v>2000</v>
      </c>
      <c r="G78" s="15">
        <v>2000</v>
      </c>
      <c r="H78" s="15">
        <v>2000</v>
      </c>
      <c r="I78" s="15">
        <v>2000</v>
      </c>
      <c r="J78" s="15">
        <v>2000</v>
      </c>
      <c r="K78" s="22">
        <v>2000</v>
      </c>
      <c r="L78" s="77">
        <f t="shared" ref="L78:L80" si="2">SUM(F78:K78)</f>
        <v>12000</v>
      </c>
      <c r="M78" s="40">
        <v>1500</v>
      </c>
      <c r="N78" s="15">
        <v>1000</v>
      </c>
      <c r="O78" s="15">
        <v>2000</v>
      </c>
      <c r="P78" s="15">
        <v>1500</v>
      </c>
      <c r="Q78" s="15">
        <v>2000</v>
      </c>
      <c r="R78" s="15">
        <v>3000</v>
      </c>
      <c r="S78" s="22">
        <v>2000</v>
      </c>
      <c r="T78" s="77">
        <f>SUM(M78:Q78)</f>
        <v>8000</v>
      </c>
    </row>
    <row r="79" spans="1:20" s="8" customFormat="1">
      <c r="B79" s="43">
        <v>3</v>
      </c>
      <c r="C79" s="3" t="s">
        <v>3</v>
      </c>
      <c r="D79" s="15">
        <v>500</v>
      </c>
      <c r="E79" s="35" t="s">
        <v>9</v>
      </c>
      <c r="F79" s="15">
        <v>1500</v>
      </c>
      <c r="G79" s="15">
        <v>1500</v>
      </c>
      <c r="H79" s="15">
        <v>1500</v>
      </c>
      <c r="I79" s="15">
        <v>1500</v>
      </c>
      <c r="J79" s="15">
        <v>1500</v>
      </c>
      <c r="K79" s="22">
        <v>1500</v>
      </c>
      <c r="L79" s="77">
        <f t="shared" si="2"/>
        <v>9000</v>
      </c>
      <c r="M79" s="40">
        <v>1000</v>
      </c>
      <c r="N79" s="15">
        <v>1000</v>
      </c>
      <c r="O79" s="15">
        <v>1000</v>
      </c>
      <c r="P79" s="15">
        <v>1000</v>
      </c>
      <c r="Q79" s="15">
        <v>1000</v>
      </c>
      <c r="R79" s="15">
        <v>1000</v>
      </c>
      <c r="S79" s="22">
        <v>1000</v>
      </c>
      <c r="T79" s="77">
        <f>SUM(M79:Q79)</f>
        <v>5000</v>
      </c>
    </row>
    <row r="80" spans="1:20" s="8" customFormat="1" ht="13.5" thickBot="1">
      <c r="B80" s="43">
        <v>4</v>
      </c>
      <c r="C80" s="3" t="s">
        <v>5</v>
      </c>
      <c r="D80" s="15">
        <v>500</v>
      </c>
      <c r="E80" s="35" t="s">
        <v>9</v>
      </c>
      <c r="F80" s="15">
        <v>2000</v>
      </c>
      <c r="G80" s="15">
        <v>2000</v>
      </c>
      <c r="H80" s="15">
        <v>2000</v>
      </c>
      <c r="I80" s="15">
        <v>2000</v>
      </c>
      <c r="J80" s="15">
        <v>2000</v>
      </c>
      <c r="K80" s="22">
        <v>2000</v>
      </c>
      <c r="L80" s="80">
        <f t="shared" si="2"/>
        <v>12000</v>
      </c>
      <c r="M80" s="40">
        <v>1500</v>
      </c>
      <c r="N80" s="15">
        <v>1000</v>
      </c>
      <c r="O80" s="15">
        <v>2000</v>
      </c>
      <c r="P80" s="15">
        <v>1500</v>
      </c>
      <c r="Q80" s="15">
        <v>2000</v>
      </c>
      <c r="R80" s="15">
        <v>1000</v>
      </c>
      <c r="S80" s="22">
        <v>1000</v>
      </c>
      <c r="T80" s="80">
        <f>SUM(M80:Q80)</f>
        <v>8000</v>
      </c>
    </row>
    <row r="81" spans="1:20" s="8" customFormat="1">
      <c r="B81" s="12"/>
      <c r="C81" s="6"/>
      <c r="D81" s="6"/>
      <c r="E81" s="6"/>
      <c r="F81" s="6"/>
      <c r="G81" s="6"/>
      <c r="H81" s="6"/>
      <c r="I81" s="6"/>
      <c r="J81" s="6"/>
      <c r="K81" s="6"/>
      <c r="L81" s="6"/>
      <c r="M81" s="6"/>
      <c r="N81" s="6"/>
      <c r="O81" s="6"/>
      <c r="P81" s="6"/>
    </row>
    <row r="82" spans="1:20" s="105" customFormat="1">
      <c r="A82" s="103"/>
      <c r="B82" s="106" t="s">
        <v>37</v>
      </c>
      <c r="C82" s="89"/>
      <c r="D82" s="89"/>
      <c r="E82" s="89"/>
      <c r="F82" s="89"/>
      <c r="G82" s="89"/>
      <c r="H82" s="89"/>
      <c r="I82" s="89"/>
      <c r="J82" s="89"/>
      <c r="K82" s="89"/>
      <c r="L82" s="89"/>
      <c r="M82" s="89"/>
      <c r="N82" s="89"/>
      <c r="O82" s="89"/>
      <c r="P82" s="89"/>
    </row>
    <row r="83" spans="1:20" s="8" customFormat="1" ht="26">
      <c r="B83" s="41" t="s">
        <v>0</v>
      </c>
      <c r="C83" s="42" t="s">
        <v>1</v>
      </c>
      <c r="D83" s="35" t="s">
        <v>7</v>
      </c>
      <c r="E83" s="36" t="s">
        <v>12</v>
      </c>
      <c r="F83" s="38">
        <v>45214</v>
      </c>
      <c r="G83" s="38">
        <v>45215</v>
      </c>
      <c r="H83" s="38">
        <v>45216</v>
      </c>
      <c r="I83" s="38">
        <v>45217</v>
      </c>
      <c r="J83" s="38">
        <v>45218</v>
      </c>
      <c r="K83" s="21">
        <v>45219</v>
      </c>
      <c r="L83" s="76" t="s">
        <v>29</v>
      </c>
      <c r="M83" s="39">
        <v>45220</v>
      </c>
      <c r="N83" s="38">
        <v>45221</v>
      </c>
      <c r="O83" s="38">
        <v>45222</v>
      </c>
      <c r="P83" s="38">
        <v>45223</v>
      </c>
      <c r="Q83" s="38">
        <v>45224</v>
      </c>
      <c r="R83" s="38">
        <v>45225</v>
      </c>
      <c r="S83" s="21">
        <v>45226</v>
      </c>
      <c r="T83" s="81" t="s">
        <v>30</v>
      </c>
    </row>
    <row r="84" spans="1:20" s="8" customFormat="1">
      <c r="B84" s="43">
        <v>1</v>
      </c>
      <c r="C84" s="3" t="s">
        <v>2</v>
      </c>
      <c r="D84" s="15">
        <v>800</v>
      </c>
      <c r="E84" s="35" t="s">
        <v>8</v>
      </c>
      <c r="F84" s="35"/>
      <c r="G84" s="35"/>
      <c r="H84" s="15">
        <v>2400</v>
      </c>
      <c r="I84" s="15">
        <v>1600</v>
      </c>
      <c r="J84" s="15">
        <v>800</v>
      </c>
      <c r="K84" s="22">
        <v>800</v>
      </c>
      <c r="L84" s="77">
        <f>SUM(D84:K84)</f>
        <v>6400</v>
      </c>
      <c r="M84" s="40">
        <v>800</v>
      </c>
      <c r="N84" s="15">
        <v>1600</v>
      </c>
      <c r="O84" s="15">
        <v>2400</v>
      </c>
      <c r="P84" s="15">
        <v>1600</v>
      </c>
      <c r="Q84" s="15">
        <v>800</v>
      </c>
      <c r="R84" s="15">
        <v>800</v>
      </c>
      <c r="S84" s="22">
        <v>3000</v>
      </c>
      <c r="T84" s="77">
        <f>SUM(M84:Q84)</f>
        <v>7200</v>
      </c>
    </row>
    <row r="85" spans="1:20" s="8" customFormat="1">
      <c r="B85" s="43">
        <v>2</v>
      </c>
      <c r="C85" s="3" t="s">
        <v>4</v>
      </c>
      <c r="D85" s="15">
        <v>300</v>
      </c>
      <c r="E85" s="35" t="s">
        <v>9</v>
      </c>
      <c r="F85" s="35"/>
      <c r="G85" s="35"/>
      <c r="H85" s="15">
        <v>1800</v>
      </c>
      <c r="I85" s="15">
        <v>1800</v>
      </c>
      <c r="J85" s="15">
        <v>1800</v>
      </c>
      <c r="K85" s="15">
        <v>1800</v>
      </c>
      <c r="L85" s="77">
        <f>SUM(D85:K85)</f>
        <v>7500</v>
      </c>
      <c r="M85" s="40">
        <v>300</v>
      </c>
      <c r="N85" s="15">
        <v>600</v>
      </c>
      <c r="O85" s="15">
        <v>1200</v>
      </c>
      <c r="P85" s="15">
        <v>1200</v>
      </c>
      <c r="Q85" s="15">
        <v>1200</v>
      </c>
      <c r="R85" s="15">
        <v>1200</v>
      </c>
      <c r="S85" s="15">
        <v>1200</v>
      </c>
      <c r="T85" s="77">
        <f>SUM(M85:Q85)</f>
        <v>4500</v>
      </c>
    </row>
    <row r="86" spans="1:20" s="8" customFormat="1">
      <c r="B86" s="43">
        <v>3</v>
      </c>
      <c r="C86" s="3" t="s">
        <v>3</v>
      </c>
      <c r="D86" s="15">
        <v>300</v>
      </c>
      <c r="E86" s="35" t="s">
        <v>9</v>
      </c>
      <c r="F86" s="35"/>
      <c r="G86" s="35"/>
      <c r="H86" s="15">
        <v>1500</v>
      </c>
      <c r="I86" s="15">
        <v>1500</v>
      </c>
      <c r="J86" s="15">
        <v>1500</v>
      </c>
      <c r="K86" s="22">
        <v>1500</v>
      </c>
      <c r="L86" s="77">
        <f>SUM(D86:K86)</f>
        <v>6300</v>
      </c>
      <c r="M86" s="40">
        <v>300</v>
      </c>
      <c r="N86" s="15">
        <v>600</v>
      </c>
      <c r="O86" s="15">
        <v>1800</v>
      </c>
      <c r="P86" s="15">
        <v>1800</v>
      </c>
      <c r="Q86" s="15">
        <v>1800</v>
      </c>
      <c r="R86" s="15">
        <v>1800</v>
      </c>
      <c r="S86" s="15">
        <v>1800</v>
      </c>
      <c r="T86" s="77">
        <f>SUM(M86:Q86)</f>
        <v>6300</v>
      </c>
    </row>
    <row r="87" spans="1:20" s="8" customFormat="1" ht="13.5" thickBot="1">
      <c r="B87" s="43">
        <v>4</v>
      </c>
      <c r="C87" s="3" t="s">
        <v>5</v>
      </c>
      <c r="D87" s="15">
        <v>300</v>
      </c>
      <c r="E87" s="35" t="s">
        <v>9</v>
      </c>
      <c r="F87" s="35"/>
      <c r="G87" s="35"/>
      <c r="H87" s="15">
        <v>600</v>
      </c>
      <c r="I87" s="15">
        <v>600</v>
      </c>
      <c r="J87" s="15">
        <v>600</v>
      </c>
      <c r="K87" s="15">
        <v>600</v>
      </c>
      <c r="L87" s="80">
        <f>SUM(D87:K87)</f>
        <v>2700</v>
      </c>
      <c r="M87" s="40">
        <v>300</v>
      </c>
      <c r="N87" s="15">
        <v>600</v>
      </c>
      <c r="O87" s="15">
        <v>1500</v>
      </c>
      <c r="P87" s="15">
        <v>1500</v>
      </c>
      <c r="Q87" s="15">
        <v>1500</v>
      </c>
      <c r="R87" s="15">
        <v>1500</v>
      </c>
      <c r="S87" s="15">
        <v>1500</v>
      </c>
      <c r="T87" s="80">
        <f>SUM(M87:Q87)</f>
        <v>5400</v>
      </c>
    </row>
    <row r="88" spans="1:20" s="8" customFormat="1">
      <c r="B88" s="12"/>
      <c r="C88" s="6"/>
      <c r="D88" s="6"/>
      <c r="E88" s="6"/>
      <c r="F88" s="6"/>
      <c r="G88" s="6"/>
      <c r="H88" s="6"/>
      <c r="I88" s="6"/>
      <c r="J88" s="6"/>
      <c r="K88" s="6"/>
      <c r="L88" s="6"/>
      <c r="M88" s="6"/>
      <c r="N88" s="6"/>
      <c r="O88" s="6"/>
      <c r="P88" s="6"/>
    </row>
    <row r="89" spans="1:20" s="8" customFormat="1">
      <c r="B89" s="12"/>
      <c r="C89" s="6"/>
      <c r="D89" s="6"/>
      <c r="E89" s="6"/>
      <c r="F89" s="6"/>
      <c r="G89" s="6"/>
      <c r="H89" s="6"/>
      <c r="I89" s="6"/>
      <c r="J89" s="6"/>
      <c r="K89" s="6"/>
      <c r="L89" s="6"/>
      <c r="M89" s="6"/>
      <c r="N89" s="6"/>
      <c r="O89" s="6"/>
      <c r="P89" s="6"/>
    </row>
    <row r="90" spans="1:20" s="105" customFormat="1" ht="13.5" thickBot="1">
      <c r="B90" s="106" t="s">
        <v>60</v>
      </c>
      <c r="C90" s="89"/>
      <c r="D90" s="89"/>
      <c r="E90" s="89"/>
      <c r="F90" s="89"/>
      <c r="G90" s="89"/>
      <c r="H90" s="89"/>
      <c r="I90" s="89"/>
      <c r="J90" s="89"/>
      <c r="K90" s="89"/>
      <c r="L90" s="89"/>
      <c r="M90" s="89"/>
      <c r="N90" s="89"/>
      <c r="O90" s="89"/>
      <c r="P90" s="89"/>
    </row>
    <row r="91" spans="1:20" s="8" customFormat="1" ht="26">
      <c r="B91" s="44" t="s">
        <v>0</v>
      </c>
      <c r="C91" s="45" t="s">
        <v>1</v>
      </c>
      <c r="D91" s="15"/>
      <c r="E91" s="35"/>
      <c r="F91" s="38">
        <v>45214</v>
      </c>
      <c r="G91" s="38">
        <v>45215</v>
      </c>
      <c r="H91" s="38">
        <v>45216</v>
      </c>
      <c r="I91" s="38">
        <v>45217</v>
      </c>
      <c r="J91" s="38">
        <v>45218</v>
      </c>
      <c r="K91" s="21">
        <v>45219</v>
      </c>
      <c r="L91" s="79" t="s">
        <v>29</v>
      </c>
      <c r="M91" s="39">
        <v>45220</v>
      </c>
      <c r="N91" s="38">
        <v>45221</v>
      </c>
      <c r="O91" s="38">
        <v>45222</v>
      </c>
      <c r="P91" s="38">
        <v>45223</v>
      </c>
      <c r="Q91" s="38">
        <v>45224</v>
      </c>
      <c r="R91" s="38">
        <v>45225</v>
      </c>
      <c r="S91" s="21">
        <v>45226</v>
      </c>
      <c r="T91" s="78" t="s">
        <v>30</v>
      </c>
    </row>
    <row r="92" spans="1:20" s="8" customFormat="1">
      <c r="B92" s="46">
        <v>1</v>
      </c>
      <c r="C92" s="47" t="s">
        <v>2</v>
      </c>
      <c r="D92" s="15"/>
      <c r="E92" s="35"/>
      <c r="F92" s="15">
        <f>+F77+F84</f>
        <v>3000</v>
      </c>
      <c r="G92" s="15">
        <f t="shared" ref="G92:K92" si="3">+G77+G84</f>
        <v>5000</v>
      </c>
      <c r="H92" s="15">
        <f t="shared" si="3"/>
        <v>7400</v>
      </c>
      <c r="I92" s="15">
        <f t="shared" si="3"/>
        <v>4600</v>
      </c>
      <c r="J92" s="15">
        <f t="shared" si="3"/>
        <v>3800</v>
      </c>
      <c r="K92" s="15">
        <f t="shared" si="3"/>
        <v>4800</v>
      </c>
      <c r="L92" s="77">
        <f>SUM(F92:K92)</f>
        <v>28600</v>
      </c>
      <c r="M92" s="40">
        <f t="shared" ref="M92:T94" si="4">+M77+M84</f>
        <v>3800</v>
      </c>
      <c r="N92" s="15">
        <f t="shared" si="4"/>
        <v>3600</v>
      </c>
      <c r="O92" s="15">
        <f t="shared" si="4"/>
        <v>5400</v>
      </c>
      <c r="P92" s="15">
        <f t="shared" si="4"/>
        <v>5600</v>
      </c>
      <c r="Q92" s="15">
        <f t="shared" si="4"/>
        <v>2800</v>
      </c>
      <c r="R92" s="15">
        <f t="shared" si="4"/>
        <v>2800</v>
      </c>
      <c r="S92" s="22">
        <f t="shared" si="4"/>
        <v>6000</v>
      </c>
      <c r="T92" s="77">
        <f t="shared" si="4"/>
        <v>21200</v>
      </c>
    </row>
    <row r="93" spans="1:20" s="8" customFormat="1">
      <c r="B93" s="46">
        <v>2</v>
      </c>
      <c r="C93" s="47" t="s">
        <v>4</v>
      </c>
      <c r="D93" s="15"/>
      <c r="E93" s="35"/>
      <c r="F93" s="15">
        <f t="shared" ref="F93:K93" si="5">+F78+F85</f>
        <v>2000</v>
      </c>
      <c r="G93" s="15">
        <f t="shared" si="5"/>
        <v>2000</v>
      </c>
      <c r="H93" s="15">
        <f t="shared" si="5"/>
        <v>3800</v>
      </c>
      <c r="I93" s="15">
        <f t="shared" si="5"/>
        <v>3800</v>
      </c>
      <c r="J93" s="15">
        <f t="shared" si="5"/>
        <v>3800</v>
      </c>
      <c r="K93" s="15">
        <f t="shared" si="5"/>
        <v>3800</v>
      </c>
      <c r="L93" s="77">
        <f t="shared" ref="L93:L95" si="6">SUM(F93:K93)</f>
        <v>19200</v>
      </c>
      <c r="M93" s="40">
        <f t="shared" si="4"/>
        <v>1800</v>
      </c>
      <c r="N93" s="15">
        <f t="shared" si="4"/>
        <v>1600</v>
      </c>
      <c r="O93" s="15">
        <f t="shared" si="4"/>
        <v>3200</v>
      </c>
      <c r="P93" s="15">
        <f t="shared" si="4"/>
        <v>2700</v>
      </c>
      <c r="Q93" s="15">
        <f t="shared" si="4"/>
        <v>3200</v>
      </c>
      <c r="R93" s="15">
        <f t="shared" si="4"/>
        <v>4200</v>
      </c>
      <c r="S93" s="22">
        <f t="shared" si="4"/>
        <v>3200</v>
      </c>
      <c r="T93" s="77">
        <f t="shared" si="4"/>
        <v>12500</v>
      </c>
    </row>
    <row r="94" spans="1:20" s="8" customFormat="1">
      <c r="B94" s="46">
        <v>3</v>
      </c>
      <c r="C94" s="47" t="s">
        <v>3</v>
      </c>
      <c r="D94" s="15"/>
      <c r="E94" s="35"/>
      <c r="F94" s="15">
        <f t="shared" ref="F94:K94" si="7">+F79+F86</f>
        <v>1500</v>
      </c>
      <c r="G94" s="15">
        <f t="shared" si="7"/>
        <v>1500</v>
      </c>
      <c r="H94" s="15">
        <f t="shared" si="7"/>
        <v>3000</v>
      </c>
      <c r="I94" s="15">
        <f t="shared" si="7"/>
        <v>3000</v>
      </c>
      <c r="J94" s="15">
        <f t="shared" si="7"/>
        <v>3000</v>
      </c>
      <c r="K94" s="15">
        <f t="shared" si="7"/>
        <v>3000</v>
      </c>
      <c r="L94" s="77">
        <f t="shared" si="6"/>
        <v>15000</v>
      </c>
      <c r="M94" s="40">
        <f t="shared" si="4"/>
        <v>1300</v>
      </c>
      <c r="N94" s="15">
        <f t="shared" si="4"/>
        <v>1600</v>
      </c>
      <c r="O94" s="15">
        <f t="shared" si="4"/>
        <v>2800</v>
      </c>
      <c r="P94" s="15">
        <f t="shared" si="4"/>
        <v>2800</v>
      </c>
      <c r="Q94" s="15">
        <f t="shared" si="4"/>
        <v>2800</v>
      </c>
      <c r="R94" s="15">
        <f t="shared" si="4"/>
        <v>2800</v>
      </c>
      <c r="S94" s="22">
        <f t="shared" si="4"/>
        <v>2800</v>
      </c>
      <c r="T94" s="77">
        <f t="shared" si="4"/>
        <v>11300</v>
      </c>
    </row>
    <row r="95" spans="1:20" s="8" customFormat="1" ht="13.5" thickBot="1">
      <c r="B95" s="46">
        <v>4</v>
      </c>
      <c r="C95" s="47" t="s">
        <v>5</v>
      </c>
      <c r="D95" s="15"/>
      <c r="E95" s="15"/>
      <c r="F95" s="15">
        <f t="shared" ref="F95:K95" si="8">+F80+F87</f>
        <v>2000</v>
      </c>
      <c r="G95" s="15">
        <f t="shared" si="8"/>
        <v>2000</v>
      </c>
      <c r="H95" s="15">
        <f t="shared" si="8"/>
        <v>2600</v>
      </c>
      <c r="I95" s="15">
        <f t="shared" si="8"/>
        <v>2600</v>
      </c>
      <c r="J95" s="15">
        <f t="shared" si="8"/>
        <v>2600</v>
      </c>
      <c r="K95" s="15">
        <f t="shared" si="8"/>
        <v>2600</v>
      </c>
      <c r="L95" s="80">
        <f t="shared" si="6"/>
        <v>14400</v>
      </c>
      <c r="M95" s="40">
        <f t="shared" ref="M95:R95" si="9">+O80+O87</f>
        <v>3500</v>
      </c>
      <c r="N95" s="15">
        <f t="shared" si="9"/>
        <v>3000</v>
      </c>
      <c r="O95" s="15">
        <f t="shared" si="9"/>
        <v>3500</v>
      </c>
      <c r="P95" s="15">
        <f t="shared" si="9"/>
        <v>2500</v>
      </c>
      <c r="Q95" s="15">
        <f t="shared" si="9"/>
        <v>2500</v>
      </c>
      <c r="R95" s="15">
        <f t="shared" si="9"/>
        <v>13400</v>
      </c>
      <c r="S95" s="22">
        <f>+S80+S87</f>
        <v>2500</v>
      </c>
      <c r="T95" s="80">
        <f>+T80+T87</f>
        <v>13400</v>
      </c>
    </row>
    <row r="98" spans="2:22" s="105" customFormat="1" ht="14.5" customHeight="1">
      <c r="B98" s="107" t="s">
        <v>59</v>
      </c>
      <c r="C98" s="89"/>
      <c r="D98" s="89"/>
      <c r="E98" s="89"/>
      <c r="F98" s="89"/>
      <c r="G98" s="89"/>
      <c r="H98" s="89"/>
      <c r="I98" s="89"/>
      <c r="J98" s="89"/>
      <c r="K98" s="89"/>
      <c r="L98" s="89"/>
      <c r="M98" s="89"/>
      <c r="N98" s="89"/>
      <c r="O98" s="89"/>
      <c r="P98" s="89"/>
    </row>
    <row r="99" spans="2:22" s="105" customFormat="1">
      <c r="B99" s="107" t="s">
        <v>62</v>
      </c>
      <c r="C99" s="89"/>
      <c r="D99" s="89"/>
      <c r="E99" s="89"/>
      <c r="F99" s="89"/>
      <c r="G99" s="89"/>
      <c r="H99" s="89"/>
      <c r="I99" s="89"/>
      <c r="J99" s="89"/>
      <c r="K99" s="89"/>
      <c r="L99" s="89"/>
      <c r="M99" s="89"/>
      <c r="N99" s="89"/>
      <c r="O99" s="89"/>
      <c r="P99" s="89"/>
    </row>
    <row r="100" spans="2:22" s="105" customFormat="1" ht="13.5" thickBot="1">
      <c r="B100" s="107" t="s">
        <v>63</v>
      </c>
      <c r="C100" s="89"/>
      <c r="D100" s="89"/>
      <c r="E100" s="89"/>
      <c r="F100" s="89"/>
      <c r="G100" s="89"/>
      <c r="H100" s="89"/>
      <c r="I100" s="89"/>
      <c r="J100" s="89"/>
      <c r="K100" s="89"/>
      <c r="L100" s="89"/>
      <c r="M100" s="89"/>
      <c r="N100" s="89"/>
      <c r="O100" s="89"/>
      <c r="P100" s="89"/>
    </row>
    <row r="101" spans="2:22" s="8" customFormat="1" ht="26">
      <c r="B101" s="44" t="s">
        <v>0</v>
      </c>
      <c r="C101" s="45" t="s">
        <v>1</v>
      </c>
      <c r="D101" s="15"/>
      <c r="E101" s="35"/>
      <c r="F101" s="38">
        <v>45214</v>
      </c>
      <c r="G101" s="38">
        <v>45215</v>
      </c>
      <c r="H101" s="38">
        <v>45216</v>
      </c>
      <c r="I101" s="38">
        <v>45217</v>
      </c>
      <c r="J101" s="38">
        <v>45218</v>
      </c>
      <c r="K101" s="21">
        <v>45219</v>
      </c>
      <c r="L101" s="79" t="s">
        <v>29</v>
      </c>
      <c r="M101" s="37" t="s">
        <v>33</v>
      </c>
      <c r="N101" s="48">
        <v>45220</v>
      </c>
      <c r="O101" s="39">
        <v>45221</v>
      </c>
      <c r="P101" s="38">
        <v>45222</v>
      </c>
      <c r="Q101" s="38">
        <v>45223</v>
      </c>
      <c r="R101" s="38">
        <v>45224</v>
      </c>
      <c r="S101" s="38">
        <v>45225</v>
      </c>
      <c r="T101" s="21">
        <v>45226</v>
      </c>
      <c r="U101" s="78" t="s">
        <v>30</v>
      </c>
      <c r="V101" s="37" t="s">
        <v>43</v>
      </c>
    </row>
    <row r="102" spans="2:22" s="8" customFormat="1">
      <c r="B102" s="46">
        <v>1</v>
      </c>
      <c r="C102" s="47" t="s">
        <v>2</v>
      </c>
      <c r="D102" s="15"/>
      <c r="E102" s="35"/>
      <c r="F102" s="15">
        <f>+F85+F92</f>
        <v>3000</v>
      </c>
      <c r="G102" s="15">
        <v>4000</v>
      </c>
      <c r="H102" s="15">
        <v>4000</v>
      </c>
      <c r="I102" s="15">
        <v>4000</v>
      </c>
      <c r="J102" s="15">
        <v>4000</v>
      </c>
      <c r="K102" s="15">
        <v>4000</v>
      </c>
      <c r="L102" s="77">
        <f>SUM(F102:K102)</f>
        <v>23000</v>
      </c>
      <c r="M102" s="19">
        <v>20000</v>
      </c>
      <c r="N102" s="49">
        <v>3800</v>
      </c>
      <c r="O102" s="40">
        <v>3600</v>
      </c>
      <c r="P102" s="15">
        <v>4000</v>
      </c>
      <c r="Q102" s="15">
        <v>4000</v>
      </c>
      <c r="R102" s="15">
        <v>2800</v>
      </c>
      <c r="S102" s="15">
        <v>2800</v>
      </c>
      <c r="T102" s="22">
        <v>4000</v>
      </c>
      <c r="U102" s="77">
        <f>+T85+T92</f>
        <v>25700</v>
      </c>
      <c r="V102" s="19">
        <v>20000</v>
      </c>
    </row>
    <row r="103" spans="2:22" s="8" customFormat="1">
      <c r="B103" s="46">
        <v>2</v>
      </c>
      <c r="C103" s="47" t="s">
        <v>4</v>
      </c>
      <c r="D103" s="15"/>
      <c r="E103" s="35"/>
      <c r="F103" s="15">
        <f>+F86+F93</f>
        <v>2000</v>
      </c>
      <c r="G103" s="15">
        <f>+G86+G93</f>
        <v>2000</v>
      </c>
      <c r="H103" s="15">
        <v>4000</v>
      </c>
      <c r="I103" s="15">
        <v>4000</v>
      </c>
      <c r="J103" s="15">
        <v>4000</v>
      </c>
      <c r="K103" s="15">
        <v>4000</v>
      </c>
      <c r="L103" s="77">
        <f t="shared" ref="L103:L105" si="10">SUM(F103:K103)</f>
        <v>20000</v>
      </c>
      <c r="M103" s="19">
        <v>20000</v>
      </c>
      <c r="N103" s="49">
        <v>1800</v>
      </c>
      <c r="O103" s="40">
        <v>1600</v>
      </c>
      <c r="P103" s="15">
        <v>3200</v>
      </c>
      <c r="Q103" s="15">
        <v>2700</v>
      </c>
      <c r="R103" s="15">
        <v>3200</v>
      </c>
      <c r="S103" s="15">
        <v>4000</v>
      </c>
      <c r="T103" s="22">
        <v>3200</v>
      </c>
      <c r="U103" s="77">
        <f>+T86+T93</f>
        <v>18800</v>
      </c>
      <c r="V103" s="19">
        <v>18800</v>
      </c>
    </row>
    <row r="104" spans="2:22" s="8" customFormat="1">
      <c r="B104" s="46">
        <v>3</v>
      </c>
      <c r="C104" s="47" t="s">
        <v>3</v>
      </c>
      <c r="D104" s="15"/>
      <c r="E104" s="35"/>
      <c r="F104" s="15">
        <f t="shared" ref="F104:K104" si="11">+F87+F94</f>
        <v>1500</v>
      </c>
      <c r="G104" s="15">
        <f t="shared" si="11"/>
        <v>1500</v>
      </c>
      <c r="H104" s="15">
        <f t="shared" si="11"/>
        <v>3600</v>
      </c>
      <c r="I104" s="15">
        <f t="shared" si="11"/>
        <v>3600</v>
      </c>
      <c r="J104" s="15">
        <f t="shared" si="11"/>
        <v>3600</v>
      </c>
      <c r="K104" s="15">
        <f t="shared" si="11"/>
        <v>3600</v>
      </c>
      <c r="L104" s="77">
        <f t="shared" si="10"/>
        <v>17400</v>
      </c>
      <c r="M104" s="19">
        <v>17400</v>
      </c>
      <c r="N104" s="49">
        <v>1300</v>
      </c>
      <c r="O104" s="40">
        <v>1600</v>
      </c>
      <c r="P104" s="15">
        <v>2800</v>
      </c>
      <c r="Q104" s="15">
        <v>2800</v>
      </c>
      <c r="R104" s="15">
        <v>2800</v>
      </c>
      <c r="S104" s="15">
        <v>2800</v>
      </c>
      <c r="T104" s="22">
        <v>2800</v>
      </c>
      <c r="U104" s="77">
        <f>+T87+T94</f>
        <v>16700</v>
      </c>
      <c r="V104" s="19">
        <v>16700</v>
      </c>
    </row>
    <row r="105" spans="2:22" s="8" customFormat="1" ht="13.5" thickBot="1">
      <c r="B105" s="46">
        <v>4</v>
      </c>
      <c r="C105" s="47" t="s">
        <v>5</v>
      </c>
      <c r="D105" s="15"/>
      <c r="E105" s="15"/>
      <c r="F105" s="15">
        <f t="shared" ref="F105:K105" si="12">+F88+F95</f>
        <v>2000</v>
      </c>
      <c r="G105" s="15">
        <f t="shared" si="12"/>
        <v>2000</v>
      </c>
      <c r="H105" s="15">
        <f t="shared" si="12"/>
        <v>2600</v>
      </c>
      <c r="I105" s="15">
        <f t="shared" si="12"/>
        <v>2600</v>
      </c>
      <c r="J105" s="15">
        <f t="shared" si="12"/>
        <v>2600</v>
      </c>
      <c r="K105" s="15">
        <f t="shared" si="12"/>
        <v>2600</v>
      </c>
      <c r="L105" s="80">
        <f t="shared" si="10"/>
        <v>14400</v>
      </c>
      <c r="M105" s="20">
        <v>14400</v>
      </c>
      <c r="N105" s="49">
        <v>3500</v>
      </c>
      <c r="O105" s="40">
        <v>3000</v>
      </c>
      <c r="P105" s="15">
        <v>3500</v>
      </c>
      <c r="Q105" s="15">
        <v>2500</v>
      </c>
      <c r="R105" s="15">
        <v>2500</v>
      </c>
      <c r="S105" s="15">
        <v>13400</v>
      </c>
      <c r="T105" s="22">
        <v>2500</v>
      </c>
      <c r="U105" s="80">
        <f>+T88+T95</f>
        <v>13400</v>
      </c>
      <c r="V105" s="20">
        <v>13400</v>
      </c>
    </row>
    <row r="106" spans="2:22" ht="13.5" thickBot="1">
      <c r="L106" s="7" t="s">
        <v>20</v>
      </c>
      <c r="M106" s="23">
        <f>SUM(M102:M105)</f>
        <v>71800</v>
      </c>
      <c r="U106" s="7" t="s">
        <v>20</v>
      </c>
      <c r="V106" s="23">
        <f>SUM(V102:V105)</f>
        <v>68900</v>
      </c>
    </row>
  </sheetData>
  <phoneticPr fontId="5"/>
  <pageMargins left="0.11811023622047245" right="0" top="0.74803149606299213" bottom="0.15748031496062992" header="0.31496062992125984" footer="0.31496062992125984"/>
  <pageSetup paperSize="8" scale="72" orientation="portrait" cellComments="asDisplayed"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tabSelected="1" topLeftCell="A7" workbookViewId="0">
      <selection activeCell="E14" sqref="E14"/>
    </sheetView>
  </sheetViews>
  <sheetFormatPr defaultRowHeight="13"/>
  <sheetData>
    <row r="1" spans="1:8" s="5" customFormat="1" ht="16.5">
      <c r="A1" s="17" t="s">
        <v>40</v>
      </c>
    </row>
    <row r="2" spans="1:8" s="5" customFormat="1" ht="16.5">
      <c r="A2" s="17"/>
    </row>
    <row r="3" spans="1:8" s="5" customFormat="1" ht="14.5" thickBot="1">
      <c r="B3" s="50" t="s">
        <v>41</v>
      </c>
      <c r="C3" s="51"/>
      <c r="D3" s="32"/>
      <c r="E3" s="32"/>
      <c r="F3" s="32"/>
      <c r="G3" s="32"/>
      <c r="H3" s="32"/>
    </row>
    <row r="5" spans="1:8">
      <c r="B5" s="53" t="s">
        <v>46</v>
      </c>
      <c r="C5" s="54" t="s">
        <v>44</v>
      </c>
      <c r="D5" s="54"/>
      <c r="E5" s="54"/>
      <c r="F5" s="54"/>
    </row>
    <row r="8" spans="1:8">
      <c r="A8" s="56" t="s">
        <v>11</v>
      </c>
      <c r="B8" t="s">
        <v>23</v>
      </c>
    </row>
    <row r="9" spans="1:8" s="5" customFormat="1">
      <c r="B9" s="5" t="s">
        <v>68</v>
      </c>
      <c r="G9" s="55"/>
    </row>
    <row r="10" spans="1:8">
      <c r="B10" t="s">
        <v>71</v>
      </c>
    </row>
    <row r="32" spans="1:2">
      <c r="A32" s="56" t="s">
        <v>11</v>
      </c>
      <c r="B32" t="s">
        <v>47</v>
      </c>
    </row>
    <row r="33" spans="2:2">
      <c r="B33" t="s">
        <v>68</v>
      </c>
    </row>
    <row r="34" spans="2:2">
      <c r="B34" t="s">
        <v>72</v>
      </c>
    </row>
    <row r="35" spans="2:2">
      <c r="B35" t="s">
        <v>69</v>
      </c>
    </row>
    <row r="36" spans="2:2">
      <c r="B36" t="s">
        <v>70</v>
      </c>
    </row>
  </sheetData>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参考①割増賃金、手当　</vt:lpstr>
      <vt:lpstr>入力用シート</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2023-11-10T03:53:41Z</dcterms:modified>
</cp:coreProperties>
</file>