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040地域政策局\030市町行財政課\理財関係\010 公営企業\経営比較分析表（Ｈ27～）\R4\02 公営企業に係る経営比較分析表（令和３年度決算）の分析等について\06　R4グループ作業と提出準備\※アップ保存用\09　庄原市\"/>
    </mc:Choice>
  </mc:AlternateContent>
  <workbookProtection workbookAlgorithmName="SHA-512" workbookHashValue="liJ1Ko/ZOJzPJopMfUNpyppUwZk53lE+m7vjE/yyfC/qHjTnE5+7mbC1rWPjhmsyBwmYTQYr1EjLo50IwZwB6g==" workbookSaltValue="lB9HPKaQ3YCLWJhnkumQFw==" workbookSpinCount="100000" lockStructure="1"/>
  <bookViews>
    <workbookView xWindow="0" yWindow="0" windowWidth="15360" windowHeight="764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I10" i="4" s="1"/>
  <c r="N6" i="5"/>
  <c r="B10" i="4" s="1"/>
  <c r="M6" i="5"/>
  <c r="AD8" i="4" s="1"/>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H85" i="4"/>
  <c r="F85" i="4"/>
  <c r="E85" i="4"/>
  <c r="BB10" i="4"/>
  <c r="AT10" i="4"/>
  <c r="AL10" i="4"/>
  <c r="W10" i="4"/>
  <c r="BB8" i="4"/>
  <c r="AT8" i="4"/>
  <c r="AL8" i="4"/>
  <c r="W8" i="4"/>
  <c r="P8" i="4"/>
  <c r="I8" i="4"/>
  <c r="B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<sst xmlns="http://schemas.openxmlformats.org/spreadsheetml/2006/main" count="228" uniqueCount="113">
  <si>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</si>
  <si>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</si>
  <si>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</si>
  <si>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</si>
  <si>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</si>
  <si>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</si>
  <si>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</si>
  <si>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</si>
  <si>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</si>
  <si>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</si>
  <si>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</si>
  <si>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</si>
  <si>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</si>
  <si>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</si>
  <si>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</si>
  <si>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</si>
  <si>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</si>
  <si>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</si>
  <si>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</si>
  <si>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</si>
  <si>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</si>
  <si>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</si>
  <si>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</si>
  <si>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</si>
  <si>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</si>
  <si>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</si>
  <si>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</si>
  <si>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</si>
  <si>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</si>
  <si>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</si>
  <si>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</si>
  <si>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</si>
  <si>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</si>
  <si>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</si>
  <si>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</si>
  <si>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</si>
  <si>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</si>
  <si>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</si>
  <si>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</si>
  <si>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</si>
  <si>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</si>
  <si>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</si>
  <si>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</si>
  <si>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</si>
  <si>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</si>
  <si>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</si>
  <si>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</si>
  <si>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</si>
  <si>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</si>
  <si>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</si>
  <si>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</si>
  <si>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</si>
  <si>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</si>
  <si>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</si>
  <si>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</si>
  <si>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</si>
  <si>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</si>
  <si>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</si>
  <si>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</si>
  <si>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</si>
  <si>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</si>
  <si>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</si>
  <si>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</si>
  <si>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</si>
  <si>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</si>
  <si>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</si>
  <si>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</si>
  <si>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</si>
  <si>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</si>
  <si>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</si>
  <si>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</si>
  <si>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</si>
  <si>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</si>
  <si>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</si>
  <si>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</si>
  <si>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</si>
  <si>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</si>
  <si>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</si>
  <si>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</si>
  <si>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</si>
  <si>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</si>
  <si>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</si>
  <si>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</si>
  <si>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</si>
  <si>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</si>
  <si>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</si>
  <si>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</si>
  <si>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</si>
  <si>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</si>
  <si>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</si>
  <si>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</si>
  <si>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</si>
  <si>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</si>
  <si>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庄原市</t>
  </si>
  <si>
    <t>法適用</t>
  </si>
  <si>
    <t>水道事業</t>
  </si>
  <si>
    <t>末端給水事業</t>
  </si>
  <si>
    <t>A6</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</si>
  <si>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</si>
  <si>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</si>
  <si>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</si>
  <si>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</si>
  <si>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</si>
  <si>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</si>
  <si>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</si>
  <si>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</si>
  <si>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</si>
  <si>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</si>
  <si>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</si>
  <si>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</si>
  <si>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使用者の減少に伴う収益の減少および動力費等の営業費用が増加したことにより、経常収支比率は前年度から大きく悪化した。今後も給水収益の減少が続くことが予想されるため、経費を節減し事業の効率的な運営に努めていくとともに、水道料金改定も検討していく必要がある。
③流動比率は類似団体平均値並を維持しており、短期的な債務返済能力は十分にある。今後は現金支出増により流動資産が減少していくことが見込まれ、流動比率は逓減していくと予想される。
④企業債残高経常収支比率は、類似団体平均を超えており、投資規模に見合った給水収益を得ることができていない。次年度以降は広域化事業等の交付金制度を最大限に活用し、企業債の新規借入を抑える方針であり、改善していく見込みである。
⑤料金回収率は100％を下回っており、給水収益だけでは給水に係る費用を賄えておらず、一般会計からの繰入金等によって収入不足を補填している。
⑦施設利用率は類似団体平均を下回っているため、施設のダウンサイジングも含めた施設利用の効率化を進めている。
⑧有収率は類似団体平均を大きく上回っているが、施設や管路の老朽化が進んでおり、今後有収率の低下が懸念される。</t>
    <rPh sb="1" eb="4">
      <t>シヨウシャ</t>
    </rPh>
    <rPh sb="5" eb="7">
      <t>ゲンショウ</t>
    </rPh>
    <rPh sb="8" eb="9">
      <t>トモナ</t>
    </rPh>
    <rPh sb="10" eb="12">
      <t>シュウエキ</t>
    </rPh>
    <rPh sb="13" eb="15">
      <t>ゲンショウ</t>
    </rPh>
    <rPh sb="18" eb="20">
      <t>ドウリョク</t>
    </rPh>
    <rPh sb="20" eb="21">
      <t>ヒ</t>
    </rPh>
    <rPh sb="21" eb="22">
      <t>トウ</t>
    </rPh>
    <rPh sb="23" eb="25">
      <t>エイギョウ</t>
    </rPh>
    <rPh sb="25" eb="27">
      <t>ヒヨウ</t>
    </rPh>
    <rPh sb="28" eb="30">
      <t>ゾウカ</t>
    </rPh>
    <rPh sb="38" eb="40">
      <t>ケイジョウ</t>
    </rPh>
    <rPh sb="40" eb="42">
      <t>シュウシ</t>
    </rPh>
    <rPh sb="42" eb="44">
      <t>ヒリツ</t>
    </rPh>
    <rPh sb="50" eb="51">
      <t>オオ</t>
    </rPh>
    <rPh sb="53" eb="55">
      <t>アッカ</t>
    </rPh>
    <rPh sb="58" eb="60">
      <t>コンゴ</t>
    </rPh>
    <rPh sb="66" eb="68">
      <t>ゲンショウ</t>
    </rPh>
    <rPh sb="69" eb="70">
      <t>ツヅ</t>
    </rPh>
    <rPh sb="168" eb="170">
      <t>コンゴ</t>
    </rPh>
    <rPh sb="171" eb="175">
      <t>ゲンキンシシュツ</t>
    </rPh>
    <rPh sb="175" eb="176">
      <t>ゾウ</t>
    </rPh>
    <rPh sb="207" eb="209">
      <t>ヨソウ</t>
    </rPh>
    <rPh sb="268" eb="271">
      <t>ジネンド</t>
    </rPh>
    <rPh sb="271" eb="273">
      <t>イコウ</t>
    </rPh>
    <rPh sb="274" eb="277">
      <t>コウイキカ</t>
    </rPh>
    <rPh sb="277" eb="279">
      <t>ジギョウ</t>
    </rPh>
    <rPh sb="279" eb="280">
      <t>トウ</t>
    </rPh>
    <rPh sb="281" eb="283">
      <t>コウフ</t>
    </rPh>
    <rPh sb="283" eb="284">
      <t>キン</t>
    </rPh>
    <rPh sb="287" eb="290">
      <t>サイダイゲン</t>
    </rPh>
    <rPh sb="295" eb="297">
      <t>キギョウ</t>
    </rPh>
    <rPh sb="297" eb="298">
      <t>サイ</t>
    </rPh>
    <rPh sb="299" eb="301">
      <t>シンキ</t>
    </rPh>
    <rPh sb="301" eb="302">
      <t>カ</t>
    </rPh>
    <rPh sb="302" eb="303">
      <t>イ</t>
    </rPh>
    <rPh sb="304" eb="305">
      <t>オサ</t>
    </rPh>
    <rPh sb="307" eb="309">
      <t>ホウシン</t>
    </rPh>
    <rPh sb="313" eb="315">
      <t>カイゼン</t>
    </rPh>
    <rPh sb="319" eb="321">
      <t>ミコ</t>
    </rPh>
    <phoneticPr fontId="4"/>
  </si>
  <si>
    <t>　本市水道事業は黒字経営を継続しているものの、一般会計からの繰入金によって経費の一部を賄っている状況にある。翌年度以降、給水人口減による給水収益の減少が続き、物価高騰等により維持管理費用が増大していく見込から、経常収支の悪化は避けられず、内部留保金の取崩しが加速していくことが予想される。
　また、市内多くの水道施設・管路において更新時期を迎えるため、更新ペースを上げるとともに、ダウンサイジングやアセットマネジメントなど、現状に即した効率的な施設運用、整備を実施していく必要があると認識している。
　翌年度より本市水道事業は広島県広域連合企業団へ統合されるが、広域化事業交付金などの企業団統合のメリットを大いに活かし、経営改善に取り組みつつ、適切かつ効率的に施設整備、管路更新を進めていく。</t>
    <rPh sb="54" eb="55">
      <t>ヨク</t>
    </rPh>
    <rPh sb="76" eb="77">
      <t>ツヅ</t>
    </rPh>
    <rPh sb="79" eb="81">
      <t>ブッカ</t>
    </rPh>
    <rPh sb="81" eb="83">
      <t>コウトウ</t>
    </rPh>
    <rPh sb="83" eb="84">
      <t>トウ</t>
    </rPh>
    <rPh sb="100" eb="102">
      <t>ミコミ</t>
    </rPh>
    <rPh sb="182" eb="183">
      <t>ア</t>
    </rPh>
    <rPh sb="256" eb="258">
      <t>ホンシ</t>
    </rPh>
    <rPh sb="258" eb="260">
      <t>スイドウ</t>
    </rPh>
    <rPh sb="260" eb="262">
      <t>ジギョウ</t>
    </rPh>
    <rPh sb="263" eb="272">
      <t>ヒロシマケンコウイキレンゴウキギョウ</t>
    </rPh>
    <rPh sb="272" eb="273">
      <t>ダン</t>
    </rPh>
    <rPh sb="274" eb="276">
      <t>トウゴウ</t>
    </rPh>
    <rPh sb="281" eb="284">
      <t>コウイキカ</t>
    </rPh>
    <rPh sb="284" eb="286">
      <t>ジギョウ</t>
    </rPh>
    <rPh sb="286" eb="288">
      <t>コウフ</t>
    </rPh>
    <rPh sb="288" eb="289">
      <t>キン</t>
    </rPh>
    <rPh sb="292" eb="294">
      <t>キギョウ</t>
    </rPh>
    <rPh sb="294" eb="295">
      <t>ダン</t>
    </rPh>
    <rPh sb="295" eb="297">
      <t>トウゴウ</t>
    </rPh>
    <rPh sb="306" eb="307">
      <t>イ</t>
    </rPh>
    <phoneticPr fontId="4"/>
  </si>
  <si>
    <t>①有形固定資産減価償却率は、類似団体平均より低い水準にあるが、逓増している状況であり、更新ペースを上げていく必要がある。今後は交付金を活用し、耐震化やダウンサイジングを含めた施設更新を進めていく予定であり、平均以下は維持できる見込である。
②管路経年化率は類似団体平均より低いものの、本市は30～40年前に水道を整備した地域が多いことから、今後数年間で耐用年数を迎える管路が多く、管路経年化率は上昇していくことが予想される。
③本市水道事業は、法定耐用年数の1.5倍を経過する前に更新することを施設更新方針とし、管路更新率1.66％を下回らない更新ペースを目指している。当年度は災害対応や職員不足、工事の受け手がいないなどの問題もあり、目標値には届かなかった。</t>
    <rPh sb="31" eb="33">
      <t>テイゾウ</t>
    </rPh>
    <rPh sb="37" eb="39">
      <t>ジョウキョウ</t>
    </rPh>
    <rPh sb="43" eb="45">
      <t>コウシン</t>
    </rPh>
    <rPh sb="49" eb="50">
      <t>ア</t>
    </rPh>
    <rPh sb="54" eb="56">
      <t>ヒツヨウ</t>
    </rPh>
    <rPh sb="60" eb="62">
      <t>コンゴ</t>
    </rPh>
    <rPh sb="63" eb="65">
      <t>コウフ</t>
    </rPh>
    <rPh sb="65" eb="66">
      <t>キン</t>
    </rPh>
    <rPh sb="67" eb="69">
      <t>カツヨウ</t>
    </rPh>
    <rPh sb="71" eb="74">
      <t>タイシンカ</t>
    </rPh>
    <rPh sb="84" eb="85">
      <t>フク</t>
    </rPh>
    <rPh sb="87" eb="89">
      <t>シセツ</t>
    </rPh>
    <rPh sb="89" eb="91">
      <t>コウシン</t>
    </rPh>
    <rPh sb="92" eb="93">
      <t>スス</t>
    </rPh>
    <rPh sb="97" eb="99">
      <t>ヨテイ</t>
    </rPh>
    <rPh sb="103" eb="105">
      <t>ヘイキン</t>
    </rPh>
    <rPh sb="105" eb="107">
      <t>イカ</t>
    </rPh>
    <rPh sb="108" eb="110">
      <t>イジ</t>
    </rPh>
    <rPh sb="113" eb="115">
      <t>ミコミ</t>
    </rPh>
    <rPh sb="143" eb="145">
      <t>ホンシ</t>
    </rPh>
    <rPh sb="151" eb="152">
      <t>ネン</t>
    </rPh>
    <rPh sb="152" eb="153">
      <t>マエ</t>
    </rPh>
    <rPh sb="154" eb="156">
      <t>スイドウ</t>
    </rPh>
    <rPh sb="157" eb="159">
      <t>セイビ</t>
    </rPh>
    <rPh sb="161" eb="163">
      <t>チイキ</t>
    </rPh>
    <rPh sb="164" eb="165">
      <t>オオ</t>
    </rPh>
    <rPh sb="185" eb="187">
      <t>カンロ</t>
    </rPh>
    <rPh sb="188" eb="189">
      <t>オオ</t>
    </rPh>
    <rPh sb="287" eb="290">
      <t>トウネンド</t>
    </rPh>
    <rPh sb="291" eb="293">
      <t>サイガイ</t>
    </rPh>
    <rPh sb="293" eb="295">
      <t>タイオウ</t>
    </rPh>
    <rPh sb="296" eb="298">
      <t>ショクイン</t>
    </rPh>
    <rPh sb="298" eb="300">
      <t>ブソク</t>
    </rPh>
    <rPh sb="301" eb="303">
      <t>コウジ</t>
    </rPh>
    <rPh sb="304" eb="305">
      <t>ウ</t>
    </rPh>
    <rPh sb="306" eb="307">
      <t>テ</t>
    </rPh>
    <rPh sb="314" eb="316">
      <t>モンダイ</t>
    </rPh>
    <rPh sb="320" eb="323">
      <t>モクヒョウチ</t>
    </rPh>
    <rPh sb="325" eb="326">
      <t>トド</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</si>
</sst>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0.38</c:v>
                </c:pt>
                <c:pt idx="1">
                  <c:v>0.47</c:v>
                </c:pt>
                <c:pt idx="2">
                  <c:v>0.28999999999999998</c:v>
                </c:pt>
                <c:pt idx="3">
                  <c:v>1.17</c:v>
                </c:pt>
                <c:pt idx="4">
                  <c:v>0.77</c:v>
                </c:pt>
              </c:numCache>
            </c:numRef>
          </c:val>
          <c:extLst xmlns:c16r2="http://schemas.microsoft.com/office/drawing/2015/06/chart">
            <c:ext xmlns:c16="http://schemas.microsoft.com/office/drawing/2014/chart" uri="{C3380CC4-5D6E-409C-BE32-E72D297353CC}">
              <c16:uniqueId val="{00000000-E225-44B4-BD5F-11C2FCDE6040}"/>
            </c:ext>
          </c:extLst>
        </c:ser>
        <c:dLbls>
          <c:showLegendKey val="0"/>
          <c:showVal val="0"/>
          <c:showCatName val="0"/>
          <c:showSerName val="0"/>
          <c:showPercent val="0"/>
          <c:showBubbleSize val="0"/>
        </c:dLbls>
        <c:gapWidth val="150"/>
        <c:axId val="649466304"/>
        <c:axId val="649467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0.5</c:v>
                </c:pt>
                <c:pt idx="2">
                  <c:v>0.52</c:v>
                </c:pt>
                <c:pt idx="3">
                  <c:v>0.53</c:v>
                </c:pt>
                <c:pt idx="4">
                  <c:v>0.48</c:v>
                </c:pt>
              </c:numCache>
            </c:numRef>
          </c:val>
          <c:smooth val="0"/>
          <c:extLst xmlns:c16r2="http://schemas.microsoft.com/office/drawing/2015/06/chart">
            <c:ext xmlns:c16="http://schemas.microsoft.com/office/drawing/2014/chart" uri="{C3380CC4-5D6E-409C-BE32-E72D297353CC}">
              <c16:uniqueId val="{00000001-E225-44B4-BD5F-11C2FCDE6040}"/>
            </c:ext>
          </c:extLst>
        </c:ser>
        <c:dLbls>
          <c:showLegendKey val="0"/>
          <c:showVal val="0"/>
          <c:showCatName val="0"/>
          <c:showSerName val="0"/>
          <c:showPercent val="0"/>
          <c:showBubbleSize val="0"/>
        </c:dLbls>
        <c:marker val="1"/>
        <c:smooth val="0"/>
        <c:axId val="649466304"/>
        <c:axId val="649467088"/>
      </c:lineChart>
      <c:dateAx>
        <c:axId val="649466304"/>
        <c:scaling>
          <c:orientation val="minMax"/>
        </c:scaling>
        <c:delete val="1"/>
        <c:axPos val="b"/>
        <c:numFmt formatCode="&quot;H&quot;yy" sourceLinked="1"/>
        <c:majorTickMark val="none"/>
        <c:minorTickMark val="none"/>
        <c:tickLblPos val="none"/>
        <c:crossAx val="649467088"/>
        <c:crosses val="autoZero"/>
        <c:auto val="1"/>
        <c:lblOffset val="100"/>
        <c:baseTimeUnit val="years"/>
      </c:dateAx>
      <c:valAx>
        <c:axId val="64946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946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47.47</c:v>
                </c:pt>
                <c:pt idx="1">
                  <c:v>47.13</c:v>
                </c:pt>
                <c:pt idx="2">
                  <c:v>45.4</c:v>
                </c:pt>
                <c:pt idx="3">
                  <c:v>45.07</c:v>
                </c:pt>
                <c:pt idx="4">
                  <c:v>43.21</c:v>
                </c:pt>
              </c:numCache>
            </c:numRef>
          </c:val>
          <c:extLst xmlns:c16r2="http://schemas.microsoft.com/office/drawing/2015/06/chart">
            <c:ext xmlns:c16="http://schemas.microsoft.com/office/drawing/2014/chart" uri="{C3380CC4-5D6E-409C-BE32-E72D297353CC}">
              <c16:uniqueId val="{00000000-5DCF-40C6-9A72-DB1ED5820DBF}"/>
            </c:ext>
          </c:extLst>
        </c:ser>
        <c:dLbls>
          <c:showLegendKey val="0"/>
          <c:showVal val="0"/>
          <c:showCatName val="0"/>
          <c:showSerName val="0"/>
          <c:showPercent val="0"/>
          <c:showBubbleSize val="0"/>
        </c:dLbls>
        <c:gapWidth val="150"/>
        <c:axId val="655242488"/>
        <c:axId val="655241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55.63</c:v>
                </c:pt>
                <c:pt idx="1">
                  <c:v>55.03</c:v>
                </c:pt>
                <c:pt idx="2">
                  <c:v>55.14</c:v>
                </c:pt>
                <c:pt idx="3">
                  <c:v>55.89</c:v>
                </c:pt>
                <c:pt idx="4">
                  <c:v>55.72</c:v>
                </c:pt>
              </c:numCache>
            </c:numRef>
          </c:val>
          <c:smooth val="0"/>
          <c:extLst xmlns:c16r2="http://schemas.microsoft.com/office/drawing/2015/06/chart">
            <c:ext xmlns:c16="http://schemas.microsoft.com/office/drawing/2014/chart" uri="{C3380CC4-5D6E-409C-BE32-E72D297353CC}">
              <c16:uniqueId val="{00000001-5DCF-40C6-9A72-DB1ED5820DBF}"/>
            </c:ext>
          </c:extLst>
        </c:ser>
        <c:dLbls>
          <c:showLegendKey val="0"/>
          <c:showVal val="0"/>
          <c:showCatName val="0"/>
          <c:showSerName val="0"/>
          <c:showPercent val="0"/>
          <c:showBubbleSize val="0"/>
        </c:dLbls>
        <c:marker val="1"/>
        <c:smooth val="0"/>
        <c:axId val="655242488"/>
        <c:axId val="655241704"/>
      </c:lineChart>
      <c:dateAx>
        <c:axId val="655242488"/>
        <c:scaling>
          <c:orientation val="minMax"/>
        </c:scaling>
        <c:delete val="1"/>
        <c:axPos val="b"/>
        <c:numFmt formatCode="&quot;H&quot;yy" sourceLinked="1"/>
        <c:majorTickMark val="none"/>
        <c:minorTickMark val="none"/>
        <c:tickLblPos val="none"/>
        <c:crossAx val="655241704"/>
        <c:crosses val="autoZero"/>
        <c:auto val="1"/>
        <c:lblOffset val="100"/>
        <c:baseTimeUnit val="years"/>
      </c:dateAx>
      <c:valAx>
        <c:axId val="655241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5242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86.97</c:v>
                </c:pt>
                <c:pt idx="1">
                  <c:v>87.7</c:v>
                </c:pt>
                <c:pt idx="2">
                  <c:v>87.15</c:v>
                </c:pt>
                <c:pt idx="3">
                  <c:v>86.16</c:v>
                </c:pt>
                <c:pt idx="4">
                  <c:v>87.42</c:v>
                </c:pt>
              </c:numCache>
            </c:numRef>
          </c:val>
          <c:extLst xmlns:c16r2="http://schemas.microsoft.com/office/drawing/2015/06/chart">
            <c:ext xmlns:c16="http://schemas.microsoft.com/office/drawing/2014/chart" uri="{C3380CC4-5D6E-409C-BE32-E72D297353CC}">
              <c16:uniqueId val="{00000000-FD4B-4A7F-8507-A11D4579E880}"/>
            </c:ext>
          </c:extLst>
        </c:ser>
        <c:dLbls>
          <c:showLegendKey val="0"/>
          <c:showVal val="0"/>
          <c:showCatName val="0"/>
          <c:showSerName val="0"/>
          <c:showPercent val="0"/>
          <c:showBubbleSize val="0"/>
        </c:dLbls>
        <c:gapWidth val="150"/>
        <c:axId val="655243272"/>
        <c:axId val="655244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82.04</c:v>
                </c:pt>
                <c:pt idx="1">
                  <c:v>81.900000000000006</c:v>
                </c:pt>
                <c:pt idx="2">
                  <c:v>81.39</c:v>
                </c:pt>
                <c:pt idx="3">
                  <c:v>81.27</c:v>
                </c:pt>
                <c:pt idx="4">
                  <c:v>81.260000000000005</c:v>
                </c:pt>
              </c:numCache>
            </c:numRef>
          </c:val>
          <c:smooth val="0"/>
          <c:extLst xmlns:c16r2="http://schemas.microsoft.com/office/drawing/2015/06/chart">
            <c:ext xmlns:c16="http://schemas.microsoft.com/office/drawing/2014/chart" uri="{C3380CC4-5D6E-409C-BE32-E72D297353CC}">
              <c16:uniqueId val="{00000001-FD4B-4A7F-8507-A11D4579E880}"/>
            </c:ext>
          </c:extLst>
        </c:ser>
        <c:dLbls>
          <c:showLegendKey val="0"/>
          <c:showVal val="0"/>
          <c:showCatName val="0"/>
          <c:showSerName val="0"/>
          <c:showPercent val="0"/>
          <c:showBubbleSize val="0"/>
        </c:dLbls>
        <c:marker val="1"/>
        <c:smooth val="0"/>
        <c:axId val="655243272"/>
        <c:axId val="655244448"/>
      </c:lineChart>
      <c:dateAx>
        <c:axId val="655243272"/>
        <c:scaling>
          <c:orientation val="minMax"/>
        </c:scaling>
        <c:delete val="1"/>
        <c:axPos val="b"/>
        <c:numFmt formatCode="&quot;H&quot;yy" sourceLinked="1"/>
        <c:majorTickMark val="none"/>
        <c:minorTickMark val="none"/>
        <c:tickLblPos val="none"/>
        <c:crossAx val="655244448"/>
        <c:crosses val="autoZero"/>
        <c:auto val="1"/>
        <c:lblOffset val="100"/>
        <c:baseTimeUnit val="years"/>
      </c:dateAx>
      <c:valAx>
        <c:axId val="65524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5243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107.56</c:v>
                </c:pt>
                <c:pt idx="1">
                  <c:v>111.95</c:v>
                </c:pt>
                <c:pt idx="2">
                  <c:v>107.25</c:v>
                </c:pt>
                <c:pt idx="3">
                  <c:v>108.73</c:v>
                </c:pt>
                <c:pt idx="4">
                  <c:v>105.91</c:v>
                </c:pt>
              </c:numCache>
            </c:numRef>
          </c:val>
          <c:extLst xmlns:c16r2="http://schemas.microsoft.com/office/drawing/2015/06/chart">
            <c:ext xmlns:c16="http://schemas.microsoft.com/office/drawing/2014/chart" uri="{C3380CC4-5D6E-409C-BE32-E72D297353CC}">
              <c16:uniqueId val="{00000000-9BCF-4D45-A609-2F4C326BE3B2}"/>
            </c:ext>
          </c:extLst>
        </c:ser>
        <c:dLbls>
          <c:showLegendKey val="0"/>
          <c:showVal val="0"/>
          <c:showCatName val="0"/>
          <c:showSerName val="0"/>
          <c:showPercent val="0"/>
          <c:showBubbleSize val="0"/>
        </c:dLbls>
        <c:gapWidth val="150"/>
        <c:axId val="649468656"/>
        <c:axId val="649469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110.05</c:v>
                </c:pt>
                <c:pt idx="1">
                  <c:v>108.87</c:v>
                </c:pt>
                <c:pt idx="2">
                  <c:v>108.61</c:v>
                </c:pt>
                <c:pt idx="3">
                  <c:v>108.35</c:v>
                </c:pt>
                <c:pt idx="4">
                  <c:v>108.84</c:v>
                </c:pt>
              </c:numCache>
            </c:numRef>
          </c:val>
          <c:smooth val="0"/>
          <c:extLst xmlns:c16r2="http://schemas.microsoft.com/office/drawing/2015/06/chart">
            <c:ext xmlns:c16="http://schemas.microsoft.com/office/drawing/2014/chart" uri="{C3380CC4-5D6E-409C-BE32-E72D297353CC}">
              <c16:uniqueId val="{00000001-9BCF-4D45-A609-2F4C326BE3B2}"/>
            </c:ext>
          </c:extLst>
        </c:ser>
        <c:dLbls>
          <c:showLegendKey val="0"/>
          <c:showVal val="0"/>
          <c:showCatName val="0"/>
          <c:showSerName val="0"/>
          <c:showPercent val="0"/>
          <c:showBubbleSize val="0"/>
        </c:dLbls>
        <c:marker val="1"/>
        <c:smooth val="0"/>
        <c:axId val="649468656"/>
        <c:axId val="649469048"/>
      </c:lineChart>
      <c:dateAx>
        <c:axId val="649468656"/>
        <c:scaling>
          <c:orientation val="minMax"/>
        </c:scaling>
        <c:delete val="1"/>
        <c:axPos val="b"/>
        <c:numFmt formatCode="&quot;H&quot;yy" sourceLinked="1"/>
        <c:majorTickMark val="none"/>
        <c:minorTickMark val="none"/>
        <c:tickLblPos val="none"/>
        <c:crossAx val="649469048"/>
        <c:crosses val="autoZero"/>
        <c:auto val="1"/>
        <c:lblOffset val="100"/>
        <c:baseTimeUnit val="years"/>
      </c:dateAx>
      <c:valAx>
        <c:axId val="6494690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4946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39.619999999999997</c:v>
                </c:pt>
                <c:pt idx="1">
                  <c:v>41.57</c:v>
                </c:pt>
                <c:pt idx="2">
                  <c:v>43.1</c:v>
                </c:pt>
                <c:pt idx="3">
                  <c:v>44.84</c:v>
                </c:pt>
                <c:pt idx="4">
                  <c:v>45.98</c:v>
                </c:pt>
              </c:numCache>
            </c:numRef>
          </c:val>
          <c:extLst xmlns:c16r2="http://schemas.microsoft.com/office/drawing/2015/06/chart">
            <c:ext xmlns:c16="http://schemas.microsoft.com/office/drawing/2014/chart" uri="{C3380CC4-5D6E-409C-BE32-E72D297353CC}">
              <c16:uniqueId val="{00000000-4FF7-4BBC-8A88-08BFD15D5475}"/>
            </c:ext>
          </c:extLst>
        </c:ser>
        <c:dLbls>
          <c:showLegendKey val="0"/>
          <c:showVal val="0"/>
          <c:showCatName val="0"/>
          <c:showSerName val="0"/>
          <c:showPercent val="0"/>
          <c:showBubbleSize val="0"/>
        </c:dLbls>
        <c:gapWidth val="150"/>
        <c:axId val="655231512"/>
        <c:axId val="655240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48.87</c:v>
                </c:pt>
                <c:pt idx="2">
                  <c:v>49.92</c:v>
                </c:pt>
                <c:pt idx="3">
                  <c:v>50.63</c:v>
                </c:pt>
                <c:pt idx="4">
                  <c:v>51.29</c:v>
                </c:pt>
              </c:numCache>
            </c:numRef>
          </c:val>
          <c:smooth val="0"/>
          <c:extLst xmlns:c16r2="http://schemas.microsoft.com/office/drawing/2015/06/chart">
            <c:ext xmlns:c16="http://schemas.microsoft.com/office/drawing/2014/chart" uri="{C3380CC4-5D6E-409C-BE32-E72D297353CC}">
              <c16:uniqueId val="{00000001-4FF7-4BBC-8A88-08BFD15D5475}"/>
            </c:ext>
          </c:extLst>
        </c:ser>
        <c:dLbls>
          <c:showLegendKey val="0"/>
          <c:showVal val="0"/>
          <c:showCatName val="0"/>
          <c:showSerName val="0"/>
          <c:showPercent val="0"/>
          <c:showBubbleSize val="0"/>
        </c:dLbls>
        <c:marker val="1"/>
        <c:smooth val="0"/>
        <c:axId val="655231512"/>
        <c:axId val="655240528"/>
      </c:lineChart>
      <c:dateAx>
        <c:axId val="655231512"/>
        <c:scaling>
          <c:orientation val="minMax"/>
        </c:scaling>
        <c:delete val="1"/>
        <c:axPos val="b"/>
        <c:numFmt formatCode="&quot;H&quot;yy" sourceLinked="1"/>
        <c:majorTickMark val="none"/>
        <c:minorTickMark val="none"/>
        <c:tickLblPos val="none"/>
        <c:crossAx val="655240528"/>
        <c:crosses val="autoZero"/>
        <c:auto val="1"/>
        <c:lblOffset val="100"/>
        <c:baseTimeUnit val="years"/>
      </c:dateAx>
      <c:valAx>
        <c:axId val="65524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5231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c:v>
                </c:pt>
                <c:pt idx="1">
                  <c:v>0</c:v>
                </c:pt>
                <c:pt idx="2" formatCode="#,##0.00;&quot;△&quot;#,##0.00;&quot;-&quot;">
                  <c:v>1.24</c:v>
                </c:pt>
                <c:pt idx="3" formatCode="#,##0.00;&quot;△&quot;#,##0.00;&quot;-&quot;">
                  <c:v>1.35</c:v>
                </c:pt>
                <c:pt idx="4" formatCode="#,##0.00;&quot;△&quot;#,##0.00;&quot;-&quot;">
                  <c:v>1.85</c:v>
                </c:pt>
              </c:numCache>
            </c:numRef>
          </c:val>
          <c:extLst xmlns:c16r2="http://schemas.microsoft.com/office/drawing/2015/06/chart">
            <c:ext xmlns:c16="http://schemas.microsoft.com/office/drawing/2014/chart" uri="{C3380CC4-5D6E-409C-BE32-E72D297353CC}">
              <c16:uniqueId val="{00000000-78BD-4900-BEB8-E1C71B28A61F}"/>
            </c:ext>
          </c:extLst>
        </c:ser>
        <c:dLbls>
          <c:showLegendKey val="0"/>
          <c:showVal val="0"/>
          <c:showCatName val="0"/>
          <c:showSerName val="0"/>
          <c:showPercent val="0"/>
          <c:showBubbleSize val="0"/>
        </c:dLbls>
        <c:gapWidth val="150"/>
        <c:axId val="655231120"/>
        <c:axId val="655230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14.85</c:v>
                </c:pt>
                <c:pt idx="2">
                  <c:v>16.88</c:v>
                </c:pt>
                <c:pt idx="3">
                  <c:v>18.28</c:v>
                </c:pt>
                <c:pt idx="4">
                  <c:v>19.61</c:v>
                </c:pt>
              </c:numCache>
            </c:numRef>
          </c:val>
          <c:smooth val="0"/>
          <c:extLst xmlns:c16r2="http://schemas.microsoft.com/office/drawing/2015/06/chart">
            <c:ext xmlns:c16="http://schemas.microsoft.com/office/drawing/2014/chart" uri="{C3380CC4-5D6E-409C-BE32-E72D297353CC}">
              <c16:uniqueId val="{00000001-78BD-4900-BEB8-E1C71B28A61F}"/>
            </c:ext>
          </c:extLst>
        </c:ser>
        <c:dLbls>
          <c:showLegendKey val="0"/>
          <c:showVal val="0"/>
          <c:showCatName val="0"/>
          <c:showSerName val="0"/>
          <c:showPercent val="0"/>
          <c:showBubbleSize val="0"/>
        </c:dLbls>
        <c:marker val="1"/>
        <c:smooth val="0"/>
        <c:axId val="655231120"/>
        <c:axId val="655230336"/>
      </c:lineChart>
      <c:dateAx>
        <c:axId val="655231120"/>
        <c:scaling>
          <c:orientation val="minMax"/>
        </c:scaling>
        <c:delete val="1"/>
        <c:axPos val="b"/>
        <c:numFmt formatCode="&quot;H&quot;yy" sourceLinked="1"/>
        <c:majorTickMark val="none"/>
        <c:minorTickMark val="none"/>
        <c:tickLblPos val="none"/>
        <c:crossAx val="655230336"/>
        <c:crosses val="autoZero"/>
        <c:auto val="1"/>
        <c:lblOffset val="100"/>
        <c:baseTimeUnit val="years"/>
      </c:dateAx>
      <c:valAx>
        <c:axId val="65523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523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6C9-4FA1-AD5C-050602B1B53C}"/>
            </c:ext>
          </c:extLst>
        </c:ser>
        <c:dLbls>
          <c:showLegendKey val="0"/>
          <c:showVal val="0"/>
          <c:showCatName val="0"/>
          <c:showSerName val="0"/>
          <c:showPercent val="0"/>
          <c:showBubbleSize val="0"/>
        </c:dLbls>
        <c:gapWidth val="150"/>
        <c:axId val="655231904"/>
        <c:axId val="655235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2.64</c:v>
                </c:pt>
                <c:pt idx="1">
                  <c:v>3.16</c:v>
                </c:pt>
                <c:pt idx="2">
                  <c:v>3.59</c:v>
                </c:pt>
                <c:pt idx="3">
                  <c:v>3.98</c:v>
                </c:pt>
                <c:pt idx="4">
                  <c:v>6.02</c:v>
                </c:pt>
              </c:numCache>
            </c:numRef>
          </c:val>
          <c:smooth val="0"/>
          <c:extLst xmlns:c16r2="http://schemas.microsoft.com/office/drawing/2015/06/chart">
            <c:ext xmlns:c16="http://schemas.microsoft.com/office/drawing/2014/chart" uri="{C3380CC4-5D6E-409C-BE32-E72D297353CC}">
              <c16:uniqueId val="{00000001-66C9-4FA1-AD5C-050602B1B53C}"/>
            </c:ext>
          </c:extLst>
        </c:ser>
        <c:dLbls>
          <c:showLegendKey val="0"/>
          <c:showVal val="0"/>
          <c:showCatName val="0"/>
          <c:showSerName val="0"/>
          <c:showPercent val="0"/>
          <c:showBubbleSize val="0"/>
        </c:dLbls>
        <c:marker val="1"/>
        <c:smooth val="0"/>
        <c:axId val="655231904"/>
        <c:axId val="655235824"/>
      </c:lineChart>
      <c:dateAx>
        <c:axId val="655231904"/>
        <c:scaling>
          <c:orientation val="minMax"/>
        </c:scaling>
        <c:delete val="1"/>
        <c:axPos val="b"/>
        <c:numFmt formatCode="&quot;H&quot;yy" sourceLinked="1"/>
        <c:majorTickMark val="none"/>
        <c:minorTickMark val="none"/>
        <c:tickLblPos val="none"/>
        <c:crossAx val="655235824"/>
        <c:crosses val="autoZero"/>
        <c:auto val="1"/>
        <c:lblOffset val="100"/>
        <c:baseTimeUnit val="years"/>
      </c:dateAx>
      <c:valAx>
        <c:axId val="6552358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5523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317.26</c:v>
                </c:pt>
                <c:pt idx="1">
                  <c:v>403.79</c:v>
                </c:pt>
                <c:pt idx="2">
                  <c:v>322.5</c:v>
                </c:pt>
                <c:pt idx="3">
                  <c:v>342.54</c:v>
                </c:pt>
                <c:pt idx="4">
                  <c:v>371.22</c:v>
                </c:pt>
              </c:numCache>
            </c:numRef>
          </c:val>
          <c:extLst xmlns:c16r2="http://schemas.microsoft.com/office/drawing/2015/06/chart">
            <c:ext xmlns:c16="http://schemas.microsoft.com/office/drawing/2014/chart" uri="{C3380CC4-5D6E-409C-BE32-E72D297353CC}">
              <c16:uniqueId val="{00000000-9CA1-4677-8037-4C02B00FFCBD}"/>
            </c:ext>
          </c:extLst>
        </c:ser>
        <c:dLbls>
          <c:showLegendKey val="0"/>
          <c:showVal val="0"/>
          <c:showCatName val="0"/>
          <c:showSerName val="0"/>
          <c:showPercent val="0"/>
          <c:showBubbleSize val="0"/>
        </c:dLbls>
        <c:gapWidth val="150"/>
        <c:axId val="655233864"/>
        <c:axId val="655241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359.47</c:v>
                </c:pt>
                <c:pt idx="1">
                  <c:v>369.69</c:v>
                </c:pt>
                <c:pt idx="2">
                  <c:v>379.08</c:v>
                </c:pt>
                <c:pt idx="3">
                  <c:v>367.55</c:v>
                </c:pt>
                <c:pt idx="4">
                  <c:v>378.56</c:v>
                </c:pt>
              </c:numCache>
            </c:numRef>
          </c:val>
          <c:smooth val="0"/>
          <c:extLst xmlns:c16r2="http://schemas.microsoft.com/office/drawing/2015/06/chart">
            <c:ext xmlns:c16="http://schemas.microsoft.com/office/drawing/2014/chart" uri="{C3380CC4-5D6E-409C-BE32-E72D297353CC}">
              <c16:uniqueId val="{00000001-9CA1-4677-8037-4C02B00FFCBD}"/>
            </c:ext>
          </c:extLst>
        </c:ser>
        <c:dLbls>
          <c:showLegendKey val="0"/>
          <c:showVal val="0"/>
          <c:showCatName val="0"/>
          <c:showSerName val="0"/>
          <c:showPercent val="0"/>
          <c:showBubbleSize val="0"/>
        </c:dLbls>
        <c:marker val="1"/>
        <c:smooth val="0"/>
        <c:axId val="655233864"/>
        <c:axId val="655241312"/>
      </c:lineChart>
      <c:dateAx>
        <c:axId val="655233864"/>
        <c:scaling>
          <c:orientation val="minMax"/>
        </c:scaling>
        <c:delete val="1"/>
        <c:axPos val="b"/>
        <c:numFmt formatCode="&quot;H&quot;yy" sourceLinked="1"/>
        <c:majorTickMark val="none"/>
        <c:minorTickMark val="none"/>
        <c:tickLblPos val="none"/>
        <c:crossAx val="655241312"/>
        <c:crosses val="autoZero"/>
        <c:auto val="1"/>
        <c:lblOffset val="100"/>
        <c:baseTimeUnit val="years"/>
      </c:dateAx>
      <c:valAx>
        <c:axId val="6552413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55233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620.59</c:v>
                </c:pt>
                <c:pt idx="1">
                  <c:v>572.97</c:v>
                </c:pt>
                <c:pt idx="2">
                  <c:v>565.65</c:v>
                </c:pt>
                <c:pt idx="3">
                  <c:v>575.44000000000005</c:v>
                </c:pt>
                <c:pt idx="4">
                  <c:v>580.63</c:v>
                </c:pt>
              </c:numCache>
            </c:numRef>
          </c:val>
          <c:extLst xmlns:c16r2="http://schemas.microsoft.com/office/drawing/2015/06/chart">
            <c:ext xmlns:c16="http://schemas.microsoft.com/office/drawing/2014/chart" uri="{C3380CC4-5D6E-409C-BE32-E72D297353CC}">
              <c16:uniqueId val="{00000000-DF12-4516-8660-1E184BE1C241}"/>
            </c:ext>
          </c:extLst>
        </c:ser>
        <c:dLbls>
          <c:showLegendKey val="0"/>
          <c:showVal val="0"/>
          <c:showCatName val="0"/>
          <c:showSerName val="0"/>
          <c:showPercent val="0"/>
          <c:showBubbleSize val="0"/>
        </c:dLbls>
        <c:gapWidth val="150"/>
        <c:axId val="655237000"/>
        <c:axId val="655240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401.79</c:v>
                </c:pt>
                <c:pt idx="1">
                  <c:v>402.99</c:v>
                </c:pt>
                <c:pt idx="2">
                  <c:v>398.98</c:v>
                </c:pt>
                <c:pt idx="3">
                  <c:v>418.68</c:v>
                </c:pt>
                <c:pt idx="4">
                  <c:v>395.68</c:v>
                </c:pt>
              </c:numCache>
            </c:numRef>
          </c:val>
          <c:smooth val="0"/>
          <c:extLst xmlns:c16r2="http://schemas.microsoft.com/office/drawing/2015/06/chart">
            <c:ext xmlns:c16="http://schemas.microsoft.com/office/drawing/2014/chart" uri="{C3380CC4-5D6E-409C-BE32-E72D297353CC}">
              <c16:uniqueId val="{00000001-DF12-4516-8660-1E184BE1C241}"/>
            </c:ext>
          </c:extLst>
        </c:ser>
        <c:dLbls>
          <c:showLegendKey val="0"/>
          <c:showVal val="0"/>
          <c:showCatName val="0"/>
          <c:showSerName val="0"/>
          <c:showPercent val="0"/>
          <c:showBubbleSize val="0"/>
        </c:dLbls>
        <c:marker val="1"/>
        <c:smooth val="0"/>
        <c:axId val="655237000"/>
        <c:axId val="655240136"/>
      </c:lineChart>
      <c:dateAx>
        <c:axId val="655237000"/>
        <c:scaling>
          <c:orientation val="minMax"/>
        </c:scaling>
        <c:delete val="1"/>
        <c:axPos val="b"/>
        <c:numFmt formatCode="&quot;H&quot;yy" sourceLinked="1"/>
        <c:majorTickMark val="none"/>
        <c:minorTickMark val="none"/>
        <c:tickLblPos val="none"/>
        <c:crossAx val="655240136"/>
        <c:crosses val="autoZero"/>
        <c:auto val="1"/>
        <c:lblOffset val="100"/>
        <c:baseTimeUnit val="years"/>
      </c:dateAx>
      <c:valAx>
        <c:axId val="6552401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55237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86.29</c:v>
                </c:pt>
                <c:pt idx="1">
                  <c:v>89.84</c:v>
                </c:pt>
                <c:pt idx="2">
                  <c:v>82.63</c:v>
                </c:pt>
                <c:pt idx="3">
                  <c:v>84.69</c:v>
                </c:pt>
                <c:pt idx="4">
                  <c:v>82.33</c:v>
                </c:pt>
              </c:numCache>
            </c:numRef>
          </c:val>
          <c:extLst xmlns:c16r2="http://schemas.microsoft.com/office/drawing/2015/06/chart">
            <c:ext xmlns:c16="http://schemas.microsoft.com/office/drawing/2014/chart" uri="{C3380CC4-5D6E-409C-BE32-E72D297353CC}">
              <c16:uniqueId val="{00000000-EC65-41D4-9634-F9E71042EB0C}"/>
            </c:ext>
          </c:extLst>
        </c:ser>
        <c:dLbls>
          <c:showLegendKey val="0"/>
          <c:showVal val="0"/>
          <c:showCatName val="0"/>
          <c:showSerName val="0"/>
          <c:showPercent val="0"/>
          <c:showBubbleSize val="0"/>
        </c:dLbls>
        <c:gapWidth val="150"/>
        <c:axId val="655229552"/>
        <c:axId val="655229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100.12</c:v>
                </c:pt>
                <c:pt idx="1">
                  <c:v>98.66</c:v>
                </c:pt>
                <c:pt idx="2">
                  <c:v>98.64</c:v>
                </c:pt>
                <c:pt idx="3">
                  <c:v>94.78</c:v>
                </c:pt>
                <c:pt idx="4">
                  <c:v>97.59</c:v>
                </c:pt>
              </c:numCache>
            </c:numRef>
          </c:val>
          <c:smooth val="0"/>
          <c:extLst xmlns:c16r2="http://schemas.microsoft.com/office/drawing/2015/06/chart">
            <c:ext xmlns:c16="http://schemas.microsoft.com/office/drawing/2014/chart" uri="{C3380CC4-5D6E-409C-BE32-E72D297353CC}">
              <c16:uniqueId val="{00000001-EC65-41D4-9634-F9E71042EB0C}"/>
            </c:ext>
          </c:extLst>
        </c:ser>
        <c:dLbls>
          <c:showLegendKey val="0"/>
          <c:showVal val="0"/>
          <c:showCatName val="0"/>
          <c:showSerName val="0"/>
          <c:showPercent val="0"/>
          <c:showBubbleSize val="0"/>
        </c:dLbls>
        <c:marker val="1"/>
        <c:smooth val="0"/>
        <c:axId val="655229552"/>
        <c:axId val="655229944"/>
      </c:lineChart>
      <c:dateAx>
        <c:axId val="655229552"/>
        <c:scaling>
          <c:orientation val="minMax"/>
        </c:scaling>
        <c:delete val="1"/>
        <c:axPos val="b"/>
        <c:numFmt formatCode="&quot;H&quot;yy" sourceLinked="1"/>
        <c:majorTickMark val="none"/>
        <c:minorTickMark val="none"/>
        <c:tickLblPos val="none"/>
        <c:crossAx val="655229944"/>
        <c:crosses val="autoZero"/>
        <c:auto val="1"/>
        <c:lblOffset val="100"/>
        <c:baseTimeUnit val="years"/>
      </c:dateAx>
      <c:valAx>
        <c:axId val="655229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522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269.52</c:v>
                </c:pt>
                <c:pt idx="1">
                  <c:v>258.74</c:v>
                </c:pt>
                <c:pt idx="2">
                  <c:v>281.33999999999997</c:v>
                </c:pt>
                <c:pt idx="3">
                  <c:v>270.25</c:v>
                </c:pt>
                <c:pt idx="4">
                  <c:v>278.99</c:v>
                </c:pt>
              </c:numCache>
            </c:numRef>
          </c:val>
          <c:extLst xmlns:c16r2="http://schemas.microsoft.com/office/drawing/2015/06/chart">
            <c:ext xmlns:c16="http://schemas.microsoft.com/office/drawing/2014/chart" uri="{C3380CC4-5D6E-409C-BE32-E72D297353CC}">
              <c16:uniqueId val="{00000000-E53C-460F-9148-C34C17D19CBC}"/>
            </c:ext>
          </c:extLst>
        </c:ser>
        <c:dLbls>
          <c:showLegendKey val="0"/>
          <c:showVal val="0"/>
          <c:showCatName val="0"/>
          <c:showSerName val="0"/>
          <c:showPercent val="0"/>
          <c:showBubbleSize val="0"/>
        </c:dLbls>
        <c:gapWidth val="150"/>
        <c:axId val="655237784"/>
        <c:axId val="655238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174.97</c:v>
                </c:pt>
                <c:pt idx="1">
                  <c:v>178.59</c:v>
                </c:pt>
                <c:pt idx="2">
                  <c:v>178.92</c:v>
                </c:pt>
                <c:pt idx="3">
                  <c:v>181.3</c:v>
                </c:pt>
                <c:pt idx="4">
                  <c:v>181.71</c:v>
                </c:pt>
              </c:numCache>
            </c:numRef>
          </c:val>
          <c:smooth val="0"/>
          <c:extLst xmlns:c16r2="http://schemas.microsoft.com/office/drawing/2015/06/chart">
            <c:ext xmlns:c16="http://schemas.microsoft.com/office/drawing/2014/chart" uri="{C3380CC4-5D6E-409C-BE32-E72D297353CC}">
              <c16:uniqueId val="{00000001-E53C-460F-9148-C34C17D19CBC}"/>
            </c:ext>
          </c:extLst>
        </c:ser>
        <c:dLbls>
          <c:showLegendKey val="0"/>
          <c:showVal val="0"/>
          <c:showCatName val="0"/>
          <c:showSerName val="0"/>
          <c:showPercent val="0"/>
          <c:showBubbleSize val="0"/>
        </c:dLbls>
        <c:marker val="1"/>
        <c:smooth val="0"/>
        <c:axId val="655237784"/>
        <c:axId val="655238568"/>
      </c:lineChart>
      <c:dateAx>
        <c:axId val="655237784"/>
        <c:scaling>
          <c:orientation val="minMax"/>
        </c:scaling>
        <c:delete val="1"/>
        <c:axPos val="b"/>
        <c:numFmt formatCode="&quot;H&quot;yy" sourceLinked="1"/>
        <c:majorTickMark val="none"/>
        <c:minorTickMark val="none"/>
        <c:tickLblPos val="none"/>
        <c:crossAx val="655238568"/>
        <c:crosses val="autoZero"/>
        <c:auto val="1"/>
        <c:lblOffset val="100"/>
        <c:baseTimeUnit val="years"/>
      </c:dateAx>
      <c:valAx>
        <c:axId val="655238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5237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B1" zoomScale="90" zoomScaleNormal="90" workbookViewId="0">
      <selection activeCell="BL47" sqref="BL47:BZ63"/>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2">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2">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7" t="str">
        <f>データ!H6</f>
        <v>広島県　庄原市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2">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A6</v>
      </c>
      <c r="X8" s="75"/>
      <c r="Y8" s="75"/>
      <c r="Z8" s="75"/>
      <c r="AA8" s="75"/>
      <c r="AB8" s="75"/>
      <c r="AC8" s="75"/>
      <c r="AD8" s="75" t="str">
        <f>データ!$M$6</f>
        <v>自治体職員</v>
      </c>
      <c r="AE8" s="75"/>
      <c r="AF8" s="75"/>
      <c r="AG8" s="75"/>
      <c r="AH8" s="75"/>
      <c r="AI8" s="75"/>
      <c r="AJ8" s="75"/>
      <c r="AK8" s="2"/>
      <c r="AL8" s="66">
        <f>データ!$R$6</f>
        <v>33368</v>
      </c>
      <c r="AM8" s="66"/>
      <c r="AN8" s="66"/>
      <c r="AO8" s="66"/>
      <c r="AP8" s="66"/>
      <c r="AQ8" s="66"/>
      <c r="AR8" s="66"/>
      <c r="AS8" s="66"/>
      <c r="AT8" s="37">
        <f>データ!$S$6</f>
        <v>1246.49</v>
      </c>
      <c r="AU8" s="38"/>
      <c r="AV8" s="38"/>
      <c r="AW8" s="38"/>
      <c r="AX8" s="38"/>
      <c r="AY8" s="38"/>
      <c r="AZ8" s="38"/>
      <c r="BA8" s="38"/>
      <c r="BB8" s="55">
        <f>データ!$T$6</f>
        <v>26.77</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2">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2">
      <c r="A10" s="2"/>
      <c r="B10" s="37" t="str">
        <f>データ!$N$6</f>
        <v>-</v>
      </c>
      <c r="C10" s="38"/>
      <c r="D10" s="38"/>
      <c r="E10" s="38"/>
      <c r="F10" s="38"/>
      <c r="G10" s="38"/>
      <c r="H10" s="38"/>
      <c r="I10" s="37">
        <f>データ!$O$6</f>
        <v>75.73</v>
      </c>
      <c r="J10" s="38"/>
      <c r="K10" s="38"/>
      <c r="L10" s="38"/>
      <c r="M10" s="38"/>
      <c r="N10" s="38"/>
      <c r="O10" s="65"/>
      <c r="P10" s="55">
        <f>データ!$P$6</f>
        <v>76.87</v>
      </c>
      <c r="Q10" s="55"/>
      <c r="R10" s="55"/>
      <c r="S10" s="55"/>
      <c r="T10" s="55"/>
      <c r="U10" s="55"/>
      <c r="V10" s="55"/>
      <c r="W10" s="66">
        <f>データ!$Q$6</f>
        <v>3790</v>
      </c>
      <c r="X10" s="66"/>
      <c r="Y10" s="66"/>
      <c r="Z10" s="66"/>
      <c r="AA10" s="66"/>
      <c r="AB10" s="66"/>
      <c r="AC10" s="66"/>
      <c r="AD10" s="2"/>
      <c r="AE10" s="2"/>
      <c r="AF10" s="2"/>
      <c r="AG10" s="2"/>
      <c r="AH10" s="2"/>
      <c r="AI10" s="2"/>
      <c r="AJ10" s="2"/>
      <c r="AK10" s="2"/>
      <c r="AL10" s="66">
        <f>データ!$U$6</f>
        <v>25438</v>
      </c>
      <c r="AM10" s="66"/>
      <c r="AN10" s="66"/>
      <c r="AO10" s="66"/>
      <c r="AP10" s="66"/>
      <c r="AQ10" s="66"/>
      <c r="AR10" s="66"/>
      <c r="AS10" s="66"/>
      <c r="AT10" s="37">
        <f>データ!$V$6</f>
        <v>118.37</v>
      </c>
      <c r="AU10" s="38"/>
      <c r="AV10" s="38"/>
      <c r="AW10" s="38"/>
      <c r="AX10" s="38"/>
      <c r="AY10" s="38"/>
      <c r="AZ10" s="38"/>
      <c r="BA10" s="38"/>
      <c r="BB10" s="55">
        <f>データ!$W$6</f>
        <v>214.9</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2">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90" t="s">
        <v>110</v>
      </c>
      <c r="BM16" s="91"/>
      <c r="BN16" s="91"/>
      <c r="BO16" s="91"/>
      <c r="BP16" s="91"/>
      <c r="BQ16" s="91"/>
      <c r="BR16" s="91"/>
      <c r="BS16" s="91"/>
      <c r="BT16" s="91"/>
      <c r="BU16" s="91"/>
      <c r="BV16" s="91"/>
      <c r="BW16" s="91"/>
      <c r="BX16" s="91"/>
      <c r="BY16" s="91"/>
      <c r="BZ16" s="92"/>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90"/>
      <c r="BM17" s="91"/>
      <c r="BN17" s="91"/>
      <c r="BO17" s="91"/>
      <c r="BP17" s="91"/>
      <c r="BQ17" s="91"/>
      <c r="BR17" s="91"/>
      <c r="BS17" s="91"/>
      <c r="BT17" s="91"/>
      <c r="BU17" s="91"/>
      <c r="BV17" s="91"/>
      <c r="BW17" s="91"/>
      <c r="BX17" s="91"/>
      <c r="BY17" s="91"/>
      <c r="BZ17" s="92"/>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90"/>
      <c r="BM18" s="91"/>
      <c r="BN18" s="91"/>
      <c r="BO18" s="91"/>
      <c r="BP18" s="91"/>
      <c r="BQ18" s="91"/>
      <c r="BR18" s="91"/>
      <c r="BS18" s="91"/>
      <c r="BT18" s="91"/>
      <c r="BU18" s="91"/>
      <c r="BV18" s="91"/>
      <c r="BW18" s="91"/>
      <c r="BX18" s="91"/>
      <c r="BY18" s="91"/>
      <c r="BZ18" s="92"/>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90"/>
      <c r="BM19" s="91"/>
      <c r="BN19" s="91"/>
      <c r="BO19" s="91"/>
      <c r="BP19" s="91"/>
      <c r="BQ19" s="91"/>
      <c r="BR19" s="91"/>
      <c r="BS19" s="91"/>
      <c r="BT19" s="91"/>
      <c r="BU19" s="91"/>
      <c r="BV19" s="91"/>
      <c r="BW19" s="91"/>
      <c r="BX19" s="91"/>
      <c r="BY19" s="91"/>
      <c r="BZ19" s="92"/>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90"/>
      <c r="BM20" s="91"/>
      <c r="BN20" s="91"/>
      <c r="BO20" s="91"/>
      <c r="BP20" s="91"/>
      <c r="BQ20" s="91"/>
      <c r="BR20" s="91"/>
      <c r="BS20" s="91"/>
      <c r="BT20" s="91"/>
      <c r="BU20" s="91"/>
      <c r="BV20" s="91"/>
      <c r="BW20" s="91"/>
      <c r="BX20" s="91"/>
      <c r="BY20" s="91"/>
      <c r="BZ20" s="92"/>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90"/>
      <c r="BM21" s="91"/>
      <c r="BN21" s="91"/>
      <c r="BO21" s="91"/>
      <c r="BP21" s="91"/>
      <c r="BQ21" s="91"/>
      <c r="BR21" s="91"/>
      <c r="BS21" s="91"/>
      <c r="BT21" s="91"/>
      <c r="BU21" s="91"/>
      <c r="BV21" s="91"/>
      <c r="BW21" s="91"/>
      <c r="BX21" s="91"/>
      <c r="BY21" s="91"/>
      <c r="BZ21" s="92"/>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90"/>
      <c r="BM22" s="91"/>
      <c r="BN22" s="91"/>
      <c r="BO22" s="91"/>
      <c r="BP22" s="91"/>
      <c r="BQ22" s="91"/>
      <c r="BR22" s="91"/>
      <c r="BS22" s="91"/>
      <c r="BT22" s="91"/>
      <c r="BU22" s="91"/>
      <c r="BV22" s="91"/>
      <c r="BW22" s="91"/>
      <c r="BX22" s="91"/>
      <c r="BY22" s="91"/>
      <c r="BZ22" s="92"/>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90"/>
      <c r="BM23" s="91"/>
      <c r="BN23" s="91"/>
      <c r="BO23" s="91"/>
      <c r="BP23" s="91"/>
      <c r="BQ23" s="91"/>
      <c r="BR23" s="91"/>
      <c r="BS23" s="91"/>
      <c r="BT23" s="91"/>
      <c r="BU23" s="91"/>
      <c r="BV23" s="91"/>
      <c r="BW23" s="91"/>
      <c r="BX23" s="91"/>
      <c r="BY23" s="91"/>
      <c r="BZ23" s="92"/>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90"/>
      <c r="BM24" s="91"/>
      <c r="BN24" s="91"/>
      <c r="BO24" s="91"/>
      <c r="BP24" s="91"/>
      <c r="BQ24" s="91"/>
      <c r="BR24" s="91"/>
      <c r="BS24" s="91"/>
      <c r="BT24" s="91"/>
      <c r="BU24" s="91"/>
      <c r="BV24" s="91"/>
      <c r="BW24" s="91"/>
      <c r="BX24" s="91"/>
      <c r="BY24" s="91"/>
      <c r="BZ24" s="92"/>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90"/>
      <c r="BM25" s="91"/>
      <c r="BN25" s="91"/>
      <c r="BO25" s="91"/>
      <c r="BP25" s="91"/>
      <c r="BQ25" s="91"/>
      <c r="BR25" s="91"/>
      <c r="BS25" s="91"/>
      <c r="BT25" s="91"/>
      <c r="BU25" s="91"/>
      <c r="BV25" s="91"/>
      <c r="BW25" s="91"/>
      <c r="BX25" s="91"/>
      <c r="BY25" s="91"/>
      <c r="BZ25" s="92"/>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90"/>
      <c r="BM26" s="91"/>
      <c r="BN26" s="91"/>
      <c r="BO26" s="91"/>
      <c r="BP26" s="91"/>
      <c r="BQ26" s="91"/>
      <c r="BR26" s="91"/>
      <c r="BS26" s="91"/>
      <c r="BT26" s="91"/>
      <c r="BU26" s="91"/>
      <c r="BV26" s="91"/>
      <c r="BW26" s="91"/>
      <c r="BX26" s="91"/>
      <c r="BY26" s="91"/>
      <c r="BZ26" s="92"/>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90"/>
      <c r="BM27" s="91"/>
      <c r="BN27" s="91"/>
      <c r="BO27" s="91"/>
      <c r="BP27" s="91"/>
      <c r="BQ27" s="91"/>
      <c r="BR27" s="91"/>
      <c r="BS27" s="91"/>
      <c r="BT27" s="91"/>
      <c r="BU27" s="91"/>
      <c r="BV27" s="91"/>
      <c r="BW27" s="91"/>
      <c r="BX27" s="91"/>
      <c r="BY27" s="91"/>
      <c r="BZ27" s="92"/>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90"/>
      <c r="BM28" s="91"/>
      <c r="BN28" s="91"/>
      <c r="BO28" s="91"/>
      <c r="BP28" s="91"/>
      <c r="BQ28" s="91"/>
      <c r="BR28" s="91"/>
      <c r="BS28" s="91"/>
      <c r="BT28" s="91"/>
      <c r="BU28" s="91"/>
      <c r="BV28" s="91"/>
      <c r="BW28" s="91"/>
      <c r="BX28" s="91"/>
      <c r="BY28" s="91"/>
      <c r="BZ28" s="92"/>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90"/>
      <c r="BM29" s="91"/>
      <c r="BN29" s="91"/>
      <c r="BO29" s="91"/>
      <c r="BP29" s="91"/>
      <c r="BQ29" s="91"/>
      <c r="BR29" s="91"/>
      <c r="BS29" s="91"/>
      <c r="BT29" s="91"/>
      <c r="BU29" s="91"/>
      <c r="BV29" s="91"/>
      <c r="BW29" s="91"/>
      <c r="BX29" s="91"/>
      <c r="BY29" s="91"/>
      <c r="BZ29" s="92"/>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90"/>
      <c r="BM30" s="91"/>
      <c r="BN30" s="91"/>
      <c r="BO30" s="91"/>
      <c r="BP30" s="91"/>
      <c r="BQ30" s="91"/>
      <c r="BR30" s="91"/>
      <c r="BS30" s="91"/>
      <c r="BT30" s="91"/>
      <c r="BU30" s="91"/>
      <c r="BV30" s="91"/>
      <c r="BW30" s="91"/>
      <c r="BX30" s="91"/>
      <c r="BY30" s="91"/>
      <c r="BZ30" s="92"/>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90"/>
      <c r="BM31" s="91"/>
      <c r="BN31" s="91"/>
      <c r="BO31" s="91"/>
      <c r="BP31" s="91"/>
      <c r="BQ31" s="91"/>
      <c r="BR31" s="91"/>
      <c r="BS31" s="91"/>
      <c r="BT31" s="91"/>
      <c r="BU31" s="91"/>
      <c r="BV31" s="91"/>
      <c r="BW31" s="91"/>
      <c r="BX31" s="91"/>
      <c r="BY31" s="91"/>
      <c r="BZ31" s="92"/>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90"/>
      <c r="BM32" s="91"/>
      <c r="BN32" s="91"/>
      <c r="BO32" s="91"/>
      <c r="BP32" s="91"/>
      <c r="BQ32" s="91"/>
      <c r="BR32" s="91"/>
      <c r="BS32" s="91"/>
      <c r="BT32" s="91"/>
      <c r="BU32" s="91"/>
      <c r="BV32" s="91"/>
      <c r="BW32" s="91"/>
      <c r="BX32" s="91"/>
      <c r="BY32" s="91"/>
      <c r="BZ32" s="92"/>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90"/>
      <c r="BM33" s="91"/>
      <c r="BN33" s="91"/>
      <c r="BO33" s="91"/>
      <c r="BP33" s="91"/>
      <c r="BQ33" s="91"/>
      <c r="BR33" s="91"/>
      <c r="BS33" s="91"/>
      <c r="BT33" s="91"/>
      <c r="BU33" s="91"/>
      <c r="BV33" s="91"/>
      <c r="BW33" s="91"/>
      <c r="BX33" s="91"/>
      <c r="BY33" s="91"/>
      <c r="BZ33" s="92"/>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90"/>
      <c r="BM34" s="91"/>
      <c r="BN34" s="91"/>
      <c r="BO34" s="91"/>
      <c r="BP34" s="91"/>
      <c r="BQ34" s="91"/>
      <c r="BR34" s="91"/>
      <c r="BS34" s="91"/>
      <c r="BT34" s="91"/>
      <c r="BU34" s="91"/>
      <c r="BV34" s="91"/>
      <c r="BW34" s="91"/>
      <c r="BX34" s="91"/>
      <c r="BY34" s="91"/>
      <c r="BZ34" s="92"/>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90"/>
      <c r="BM35" s="91"/>
      <c r="BN35" s="91"/>
      <c r="BO35" s="91"/>
      <c r="BP35" s="91"/>
      <c r="BQ35" s="91"/>
      <c r="BR35" s="91"/>
      <c r="BS35" s="91"/>
      <c r="BT35" s="91"/>
      <c r="BU35" s="91"/>
      <c r="BV35" s="91"/>
      <c r="BW35" s="91"/>
      <c r="BX35" s="91"/>
      <c r="BY35" s="91"/>
      <c r="BZ35" s="92"/>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90"/>
      <c r="BM36" s="91"/>
      <c r="BN36" s="91"/>
      <c r="BO36" s="91"/>
      <c r="BP36" s="91"/>
      <c r="BQ36" s="91"/>
      <c r="BR36" s="91"/>
      <c r="BS36" s="91"/>
      <c r="BT36" s="91"/>
      <c r="BU36" s="91"/>
      <c r="BV36" s="91"/>
      <c r="BW36" s="91"/>
      <c r="BX36" s="91"/>
      <c r="BY36" s="91"/>
      <c r="BZ36" s="92"/>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90"/>
      <c r="BM37" s="91"/>
      <c r="BN37" s="91"/>
      <c r="BO37" s="91"/>
      <c r="BP37" s="91"/>
      <c r="BQ37" s="91"/>
      <c r="BR37" s="91"/>
      <c r="BS37" s="91"/>
      <c r="BT37" s="91"/>
      <c r="BU37" s="91"/>
      <c r="BV37" s="91"/>
      <c r="BW37" s="91"/>
      <c r="BX37" s="91"/>
      <c r="BY37" s="91"/>
      <c r="BZ37" s="92"/>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90"/>
      <c r="BM38" s="91"/>
      <c r="BN38" s="91"/>
      <c r="BO38" s="91"/>
      <c r="BP38" s="91"/>
      <c r="BQ38" s="91"/>
      <c r="BR38" s="91"/>
      <c r="BS38" s="91"/>
      <c r="BT38" s="91"/>
      <c r="BU38" s="91"/>
      <c r="BV38" s="91"/>
      <c r="BW38" s="91"/>
      <c r="BX38" s="91"/>
      <c r="BY38" s="91"/>
      <c r="BZ38" s="92"/>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90"/>
      <c r="BM39" s="91"/>
      <c r="BN39" s="91"/>
      <c r="BO39" s="91"/>
      <c r="BP39" s="91"/>
      <c r="BQ39" s="91"/>
      <c r="BR39" s="91"/>
      <c r="BS39" s="91"/>
      <c r="BT39" s="91"/>
      <c r="BU39" s="91"/>
      <c r="BV39" s="91"/>
      <c r="BW39" s="91"/>
      <c r="BX39" s="91"/>
      <c r="BY39" s="91"/>
      <c r="BZ39" s="92"/>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90"/>
      <c r="BM40" s="91"/>
      <c r="BN40" s="91"/>
      <c r="BO40" s="91"/>
      <c r="BP40" s="91"/>
      <c r="BQ40" s="91"/>
      <c r="BR40" s="91"/>
      <c r="BS40" s="91"/>
      <c r="BT40" s="91"/>
      <c r="BU40" s="91"/>
      <c r="BV40" s="91"/>
      <c r="BW40" s="91"/>
      <c r="BX40" s="91"/>
      <c r="BY40" s="91"/>
      <c r="BZ40" s="92"/>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90"/>
      <c r="BM41" s="91"/>
      <c r="BN41" s="91"/>
      <c r="BO41" s="91"/>
      <c r="BP41" s="91"/>
      <c r="BQ41" s="91"/>
      <c r="BR41" s="91"/>
      <c r="BS41" s="91"/>
      <c r="BT41" s="91"/>
      <c r="BU41" s="91"/>
      <c r="BV41" s="91"/>
      <c r="BW41" s="91"/>
      <c r="BX41" s="91"/>
      <c r="BY41" s="91"/>
      <c r="BZ41" s="92"/>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90"/>
      <c r="BM42" s="91"/>
      <c r="BN42" s="91"/>
      <c r="BO42" s="91"/>
      <c r="BP42" s="91"/>
      <c r="BQ42" s="91"/>
      <c r="BR42" s="91"/>
      <c r="BS42" s="91"/>
      <c r="BT42" s="91"/>
      <c r="BU42" s="91"/>
      <c r="BV42" s="91"/>
      <c r="BW42" s="91"/>
      <c r="BX42" s="91"/>
      <c r="BY42" s="91"/>
      <c r="BZ42" s="92"/>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90"/>
      <c r="BM43" s="91"/>
      <c r="BN43" s="91"/>
      <c r="BO43" s="91"/>
      <c r="BP43" s="91"/>
      <c r="BQ43" s="91"/>
      <c r="BR43" s="91"/>
      <c r="BS43" s="91"/>
      <c r="BT43" s="91"/>
      <c r="BU43" s="91"/>
      <c r="BV43" s="91"/>
      <c r="BW43" s="91"/>
      <c r="BX43" s="91"/>
      <c r="BY43" s="91"/>
      <c r="BZ43" s="92"/>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90"/>
      <c r="BM44" s="91"/>
      <c r="BN44" s="91"/>
      <c r="BO44" s="91"/>
      <c r="BP44" s="91"/>
      <c r="BQ44" s="91"/>
      <c r="BR44" s="91"/>
      <c r="BS44" s="91"/>
      <c r="BT44" s="91"/>
      <c r="BU44" s="91"/>
      <c r="BV44" s="91"/>
      <c r="BW44" s="91"/>
      <c r="BX44" s="91"/>
      <c r="BY44" s="91"/>
      <c r="BZ44" s="92"/>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90" t="s">
        <v>112</v>
      </c>
      <c r="BM47" s="91"/>
      <c r="BN47" s="91"/>
      <c r="BO47" s="91"/>
      <c r="BP47" s="91"/>
      <c r="BQ47" s="91"/>
      <c r="BR47" s="91"/>
      <c r="BS47" s="91"/>
      <c r="BT47" s="91"/>
      <c r="BU47" s="91"/>
      <c r="BV47" s="91"/>
      <c r="BW47" s="91"/>
      <c r="BX47" s="91"/>
      <c r="BY47" s="91"/>
      <c r="BZ47" s="92"/>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90"/>
      <c r="BM48" s="91"/>
      <c r="BN48" s="91"/>
      <c r="BO48" s="91"/>
      <c r="BP48" s="91"/>
      <c r="BQ48" s="91"/>
      <c r="BR48" s="91"/>
      <c r="BS48" s="91"/>
      <c r="BT48" s="91"/>
      <c r="BU48" s="91"/>
      <c r="BV48" s="91"/>
      <c r="BW48" s="91"/>
      <c r="BX48" s="91"/>
      <c r="BY48" s="91"/>
      <c r="BZ48" s="92"/>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90"/>
      <c r="BM49" s="91"/>
      <c r="BN49" s="91"/>
      <c r="BO49" s="91"/>
      <c r="BP49" s="91"/>
      <c r="BQ49" s="91"/>
      <c r="BR49" s="91"/>
      <c r="BS49" s="91"/>
      <c r="BT49" s="91"/>
      <c r="BU49" s="91"/>
      <c r="BV49" s="91"/>
      <c r="BW49" s="91"/>
      <c r="BX49" s="91"/>
      <c r="BY49" s="91"/>
      <c r="BZ49" s="92"/>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90"/>
      <c r="BM50" s="91"/>
      <c r="BN50" s="91"/>
      <c r="BO50" s="91"/>
      <c r="BP50" s="91"/>
      <c r="BQ50" s="91"/>
      <c r="BR50" s="91"/>
      <c r="BS50" s="91"/>
      <c r="BT50" s="91"/>
      <c r="BU50" s="91"/>
      <c r="BV50" s="91"/>
      <c r="BW50" s="91"/>
      <c r="BX50" s="91"/>
      <c r="BY50" s="91"/>
      <c r="BZ50" s="92"/>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90"/>
      <c r="BM51" s="91"/>
      <c r="BN51" s="91"/>
      <c r="BO51" s="91"/>
      <c r="BP51" s="91"/>
      <c r="BQ51" s="91"/>
      <c r="BR51" s="91"/>
      <c r="BS51" s="91"/>
      <c r="BT51" s="91"/>
      <c r="BU51" s="91"/>
      <c r="BV51" s="91"/>
      <c r="BW51" s="91"/>
      <c r="BX51" s="91"/>
      <c r="BY51" s="91"/>
      <c r="BZ51" s="92"/>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90"/>
      <c r="BM52" s="91"/>
      <c r="BN52" s="91"/>
      <c r="BO52" s="91"/>
      <c r="BP52" s="91"/>
      <c r="BQ52" s="91"/>
      <c r="BR52" s="91"/>
      <c r="BS52" s="91"/>
      <c r="BT52" s="91"/>
      <c r="BU52" s="91"/>
      <c r="BV52" s="91"/>
      <c r="BW52" s="91"/>
      <c r="BX52" s="91"/>
      <c r="BY52" s="91"/>
      <c r="BZ52" s="92"/>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90"/>
      <c r="BM53" s="91"/>
      <c r="BN53" s="91"/>
      <c r="BO53" s="91"/>
      <c r="BP53" s="91"/>
      <c r="BQ53" s="91"/>
      <c r="BR53" s="91"/>
      <c r="BS53" s="91"/>
      <c r="BT53" s="91"/>
      <c r="BU53" s="91"/>
      <c r="BV53" s="91"/>
      <c r="BW53" s="91"/>
      <c r="BX53" s="91"/>
      <c r="BY53" s="91"/>
      <c r="BZ53" s="92"/>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90"/>
      <c r="BM54" s="91"/>
      <c r="BN54" s="91"/>
      <c r="BO54" s="91"/>
      <c r="BP54" s="91"/>
      <c r="BQ54" s="91"/>
      <c r="BR54" s="91"/>
      <c r="BS54" s="91"/>
      <c r="BT54" s="91"/>
      <c r="BU54" s="91"/>
      <c r="BV54" s="91"/>
      <c r="BW54" s="91"/>
      <c r="BX54" s="91"/>
      <c r="BY54" s="91"/>
      <c r="BZ54" s="92"/>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90"/>
      <c r="BM55" s="91"/>
      <c r="BN55" s="91"/>
      <c r="BO55" s="91"/>
      <c r="BP55" s="91"/>
      <c r="BQ55" s="91"/>
      <c r="BR55" s="91"/>
      <c r="BS55" s="91"/>
      <c r="BT55" s="91"/>
      <c r="BU55" s="91"/>
      <c r="BV55" s="91"/>
      <c r="BW55" s="91"/>
      <c r="BX55" s="91"/>
      <c r="BY55" s="91"/>
      <c r="BZ55" s="92"/>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90"/>
      <c r="BM56" s="91"/>
      <c r="BN56" s="91"/>
      <c r="BO56" s="91"/>
      <c r="BP56" s="91"/>
      <c r="BQ56" s="91"/>
      <c r="BR56" s="91"/>
      <c r="BS56" s="91"/>
      <c r="BT56" s="91"/>
      <c r="BU56" s="91"/>
      <c r="BV56" s="91"/>
      <c r="BW56" s="91"/>
      <c r="BX56" s="91"/>
      <c r="BY56" s="91"/>
      <c r="BZ56" s="92"/>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90"/>
      <c r="BM57" s="91"/>
      <c r="BN57" s="91"/>
      <c r="BO57" s="91"/>
      <c r="BP57" s="91"/>
      <c r="BQ57" s="91"/>
      <c r="BR57" s="91"/>
      <c r="BS57" s="91"/>
      <c r="BT57" s="91"/>
      <c r="BU57" s="91"/>
      <c r="BV57" s="91"/>
      <c r="BW57" s="91"/>
      <c r="BX57" s="91"/>
      <c r="BY57" s="91"/>
      <c r="BZ57" s="92"/>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90"/>
      <c r="BM58" s="91"/>
      <c r="BN58" s="91"/>
      <c r="BO58" s="91"/>
      <c r="BP58" s="91"/>
      <c r="BQ58" s="91"/>
      <c r="BR58" s="91"/>
      <c r="BS58" s="91"/>
      <c r="BT58" s="91"/>
      <c r="BU58" s="91"/>
      <c r="BV58" s="91"/>
      <c r="BW58" s="91"/>
      <c r="BX58" s="91"/>
      <c r="BY58" s="91"/>
      <c r="BZ58" s="92"/>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90"/>
      <c r="BM59" s="91"/>
      <c r="BN59" s="91"/>
      <c r="BO59" s="91"/>
      <c r="BP59" s="91"/>
      <c r="BQ59" s="91"/>
      <c r="BR59" s="91"/>
      <c r="BS59" s="91"/>
      <c r="BT59" s="91"/>
      <c r="BU59" s="91"/>
      <c r="BV59" s="91"/>
      <c r="BW59" s="91"/>
      <c r="BX59" s="91"/>
      <c r="BY59" s="91"/>
      <c r="BZ59" s="92"/>
    </row>
    <row r="60" spans="1:78" ht="13.5" customHeight="1" x14ac:dyDescent="0.2">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90"/>
      <c r="BM60" s="91"/>
      <c r="BN60" s="91"/>
      <c r="BO60" s="91"/>
      <c r="BP60" s="91"/>
      <c r="BQ60" s="91"/>
      <c r="BR60" s="91"/>
      <c r="BS60" s="91"/>
      <c r="BT60" s="91"/>
      <c r="BU60" s="91"/>
      <c r="BV60" s="91"/>
      <c r="BW60" s="91"/>
      <c r="BX60" s="91"/>
      <c r="BY60" s="91"/>
      <c r="BZ60" s="92"/>
    </row>
    <row r="61" spans="1:78" ht="13.5" customHeight="1" x14ac:dyDescent="0.2">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90"/>
      <c r="BM61" s="91"/>
      <c r="BN61" s="91"/>
      <c r="BO61" s="91"/>
      <c r="BP61" s="91"/>
      <c r="BQ61" s="91"/>
      <c r="BR61" s="91"/>
      <c r="BS61" s="91"/>
      <c r="BT61" s="91"/>
      <c r="BU61" s="91"/>
      <c r="BV61" s="91"/>
      <c r="BW61" s="91"/>
      <c r="BX61" s="91"/>
      <c r="BY61" s="91"/>
      <c r="BZ61" s="92"/>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90"/>
      <c r="BM62" s="91"/>
      <c r="BN62" s="91"/>
      <c r="BO62" s="91"/>
      <c r="BP62" s="91"/>
      <c r="BQ62" s="91"/>
      <c r="BR62" s="91"/>
      <c r="BS62" s="91"/>
      <c r="BT62" s="91"/>
      <c r="BU62" s="91"/>
      <c r="BV62" s="91"/>
      <c r="BW62" s="91"/>
      <c r="BX62" s="91"/>
      <c r="BY62" s="91"/>
      <c r="BZ62" s="92"/>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90"/>
      <c r="BM63" s="91"/>
      <c r="BN63" s="91"/>
      <c r="BO63" s="91"/>
      <c r="BP63" s="91"/>
      <c r="BQ63" s="91"/>
      <c r="BR63" s="91"/>
      <c r="BS63" s="91"/>
      <c r="BT63" s="91"/>
      <c r="BU63" s="91"/>
      <c r="BV63" s="91"/>
      <c r="BW63" s="91"/>
      <c r="BX63" s="91"/>
      <c r="BY63" s="91"/>
      <c r="BZ63" s="92"/>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111</v>
      </c>
      <c r="BM66" s="40"/>
      <c r="BN66" s="40"/>
      <c r="BO66" s="40"/>
      <c r="BP66" s="40"/>
      <c r="BQ66" s="40"/>
      <c r="BR66" s="40"/>
      <c r="BS66" s="40"/>
      <c r="BT66" s="40"/>
      <c r="BU66" s="40"/>
      <c r="BV66" s="40"/>
      <c r="BW66" s="40"/>
      <c r="BX66" s="40"/>
      <c r="BY66" s="40"/>
      <c r="BZ66" s="4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HEDBbE2ZOHhNr1pBs3aYVjDBhY4X83P1O13SKYEO8Zg6Yc35GmK6QCvnxWttz4hsGdc448aatSFSIWDRxRC4Ow==" saltValue="BRwNcvrnJBXeblahGspbk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 x14ac:dyDescent="0.2"/>
  <cols>
    <col min="2" max="144" width="11.9062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2021</v>
      </c>
      <c r="C6" s="20">
        <f t="shared" ref="C6:W6" si="3">C7</f>
        <v>342106</v>
      </c>
      <c r="D6" s="20">
        <f t="shared" si="3"/>
        <v>46</v>
      </c>
      <c r="E6" s="20">
        <f t="shared" si="3"/>
        <v>1</v>
      </c>
      <c r="F6" s="20">
        <f t="shared" si="3"/>
        <v>0</v>
      </c>
      <c r="G6" s="20">
        <f t="shared" si="3"/>
        <v>1</v>
      </c>
      <c r="H6" s="20" t="str">
        <f t="shared" si="3"/>
        <v>広島県　庄原市</v>
      </c>
      <c r="I6" s="20" t="str">
        <f t="shared" si="3"/>
        <v>法適用</v>
      </c>
      <c r="J6" s="20" t="str">
        <f t="shared" si="3"/>
        <v>水道事業</v>
      </c>
      <c r="K6" s="20" t="str">
        <f t="shared" si="3"/>
        <v>末端給水事業</v>
      </c>
      <c r="L6" s="20" t="str">
        <f t="shared" si="3"/>
        <v>A6</v>
      </c>
      <c r="M6" s="20" t="str">
        <f t="shared" si="3"/>
        <v>自治体職員</v>
      </c>
      <c r="N6" s="21" t="str">
        <f t="shared" si="3"/>
        <v>-</v>
      </c>
      <c r="O6" s="21">
        <f t="shared" si="3"/>
        <v>75.73</v>
      </c>
      <c r="P6" s="21">
        <f t="shared" si="3"/>
        <v>76.87</v>
      </c>
      <c r="Q6" s="21">
        <f t="shared" si="3"/>
        <v>3790</v>
      </c>
      <c r="R6" s="21">
        <f t="shared" si="3"/>
        <v>33368</v>
      </c>
      <c r="S6" s="21">
        <f t="shared" si="3"/>
        <v>1246.49</v>
      </c>
      <c r="T6" s="21">
        <f t="shared" si="3"/>
        <v>26.77</v>
      </c>
      <c r="U6" s="21">
        <f t="shared" si="3"/>
        <v>25438</v>
      </c>
      <c r="V6" s="21">
        <f t="shared" si="3"/>
        <v>118.37</v>
      </c>
      <c r="W6" s="21">
        <f t="shared" si="3"/>
        <v>214.9</v>
      </c>
      <c r="X6" s="22">
        <f>IF(X7="",NA(),X7)</f>
        <v>107.56</v>
      </c>
      <c r="Y6" s="22">
        <f t="shared" ref="Y6:AG6" si="4">IF(Y7="",NA(),Y7)</f>
        <v>111.95</v>
      </c>
      <c r="Z6" s="22">
        <f t="shared" si="4"/>
        <v>107.25</v>
      </c>
      <c r="AA6" s="22">
        <f t="shared" si="4"/>
        <v>108.73</v>
      </c>
      <c r="AB6" s="22">
        <f t="shared" si="4"/>
        <v>105.91</v>
      </c>
      <c r="AC6" s="22">
        <f t="shared" si="4"/>
        <v>110.05</v>
      </c>
      <c r="AD6" s="22">
        <f t="shared" si="4"/>
        <v>108.87</v>
      </c>
      <c r="AE6" s="22">
        <f t="shared" si="4"/>
        <v>108.61</v>
      </c>
      <c r="AF6" s="22">
        <f t="shared" si="4"/>
        <v>108.35</v>
      </c>
      <c r="AG6" s="22">
        <f t="shared" si="4"/>
        <v>108.84</v>
      </c>
      <c r="AH6" s="21" t="str">
        <f>IF(AH7="","",IF(AH7="-","【-】","【"&amp;SUBSTITUTE(TEXT(AH7,"#,##0.00"),"-","△")&amp;"】"))</f>
        <v>【111.39】</v>
      </c>
      <c r="AI6" s="21">
        <f>IF(AI7="",NA(),AI7)</f>
        <v>0</v>
      </c>
      <c r="AJ6" s="21">
        <f t="shared" ref="AJ6:AR6" si="5">IF(AJ7="",NA(),AJ7)</f>
        <v>0</v>
      </c>
      <c r="AK6" s="21">
        <f t="shared" si="5"/>
        <v>0</v>
      </c>
      <c r="AL6" s="21">
        <f t="shared" si="5"/>
        <v>0</v>
      </c>
      <c r="AM6" s="21">
        <f t="shared" si="5"/>
        <v>0</v>
      </c>
      <c r="AN6" s="22">
        <f t="shared" si="5"/>
        <v>2.64</v>
      </c>
      <c r="AO6" s="22">
        <f t="shared" si="5"/>
        <v>3.16</v>
      </c>
      <c r="AP6" s="22">
        <f t="shared" si="5"/>
        <v>3.59</v>
      </c>
      <c r="AQ6" s="22">
        <f t="shared" si="5"/>
        <v>3.98</v>
      </c>
      <c r="AR6" s="22">
        <f t="shared" si="5"/>
        <v>6.02</v>
      </c>
      <c r="AS6" s="21" t="str">
        <f>IF(AS7="","",IF(AS7="-","【-】","【"&amp;SUBSTITUTE(TEXT(AS7,"#,##0.00"),"-","△")&amp;"】"))</f>
        <v>【1.30】</v>
      </c>
      <c r="AT6" s="22">
        <f>IF(AT7="",NA(),AT7)</f>
        <v>317.26</v>
      </c>
      <c r="AU6" s="22">
        <f t="shared" ref="AU6:BC6" si="6">IF(AU7="",NA(),AU7)</f>
        <v>403.79</v>
      </c>
      <c r="AV6" s="22">
        <f t="shared" si="6"/>
        <v>322.5</v>
      </c>
      <c r="AW6" s="22">
        <f t="shared" si="6"/>
        <v>342.54</v>
      </c>
      <c r="AX6" s="22">
        <f t="shared" si="6"/>
        <v>371.22</v>
      </c>
      <c r="AY6" s="22">
        <f t="shared" si="6"/>
        <v>359.47</v>
      </c>
      <c r="AZ6" s="22">
        <f t="shared" si="6"/>
        <v>369.69</v>
      </c>
      <c r="BA6" s="22">
        <f t="shared" si="6"/>
        <v>379.08</v>
      </c>
      <c r="BB6" s="22">
        <f t="shared" si="6"/>
        <v>367.55</v>
      </c>
      <c r="BC6" s="22">
        <f t="shared" si="6"/>
        <v>378.56</v>
      </c>
      <c r="BD6" s="21" t="str">
        <f>IF(BD7="","",IF(BD7="-","【-】","【"&amp;SUBSTITUTE(TEXT(BD7,"#,##0.00"),"-","△")&amp;"】"))</f>
        <v>【261.51】</v>
      </c>
      <c r="BE6" s="22">
        <f>IF(BE7="",NA(),BE7)</f>
        <v>620.59</v>
      </c>
      <c r="BF6" s="22">
        <f t="shared" ref="BF6:BN6" si="7">IF(BF7="",NA(),BF7)</f>
        <v>572.97</v>
      </c>
      <c r="BG6" s="22">
        <f t="shared" si="7"/>
        <v>565.65</v>
      </c>
      <c r="BH6" s="22">
        <f t="shared" si="7"/>
        <v>575.44000000000005</v>
      </c>
      <c r="BI6" s="22">
        <f t="shared" si="7"/>
        <v>580.63</v>
      </c>
      <c r="BJ6" s="22">
        <f t="shared" si="7"/>
        <v>401.79</v>
      </c>
      <c r="BK6" s="22">
        <f t="shared" si="7"/>
        <v>402.99</v>
      </c>
      <c r="BL6" s="22">
        <f t="shared" si="7"/>
        <v>398.98</v>
      </c>
      <c r="BM6" s="22">
        <f t="shared" si="7"/>
        <v>418.68</v>
      </c>
      <c r="BN6" s="22">
        <f t="shared" si="7"/>
        <v>395.68</v>
      </c>
      <c r="BO6" s="21" t="str">
        <f>IF(BO7="","",IF(BO7="-","【-】","【"&amp;SUBSTITUTE(TEXT(BO7,"#,##0.00"),"-","△")&amp;"】"))</f>
        <v>【265.16】</v>
      </c>
      <c r="BP6" s="22">
        <f>IF(BP7="",NA(),BP7)</f>
        <v>86.29</v>
      </c>
      <c r="BQ6" s="22">
        <f t="shared" ref="BQ6:BY6" si="8">IF(BQ7="",NA(),BQ7)</f>
        <v>89.84</v>
      </c>
      <c r="BR6" s="22">
        <f t="shared" si="8"/>
        <v>82.63</v>
      </c>
      <c r="BS6" s="22">
        <f t="shared" si="8"/>
        <v>84.69</v>
      </c>
      <c r="BT6" s="22">
        <f t="shared" si="8"/>
        <v>82.33</v>
      </c>
      <c r="BU6" s="22">
        <f t="shared" si="8"/>
        <v>100.12</v>
      </c>
      <c r="BV6" s="22">
        <f t="shared" si="8"/>
        <v>98.66</v>
      </c>
      <c r="BW6" s="22">
        <f t="shared" si="8"/>
        <v>98.64</v>
      </c>
      <c r="BX6" s="22">
        <f t="shared" si="8"/>
        <v>94.78</v>
      </c>
      <c r="BY6" s="22">
        <f t="shared" si="8"/>
        <v>97.59</v>
      </c>
      <c r="BZ6" s="21" t="str">
        <f>IF(BZ7="","",IF(BZ7="-","【-】","【"&amp;SUBSTITUTE(TEXT(BZ7,"#,##0.00"),"-","△")&amp;"】"))</f>
        <v>【102.35】</v>
      </c>
      <c r="CA6" s="22">
        <f>IF(CA7="",NA(),CA7)</f>
        <v>269.52</v>
      </c>
      <c r="CB6" s="22">
        <f t="shared" ref="CB6:CJ6" si="9">IF(CB7="",NA(),CB7)</f>
        <v>258.74</v>
      </c>
      <c r="CC6" s="22">
        <f t="shared" si="9"/>
        <v>281.33999999999997</v>
      </c>
      <c r="CD6" s="22">
        <f t="shared" si="9"/>
        <v>270.25</v>
      </c>
      <c r="CE6" s="22">
        <f t="shared" si="9"/>
        <v>278.99</v>
      </c>
      <c r="CF6" s="22">
        <f t="shared" si="9"/>
        <v>174.97</v>
      </c>
      <c r="CG6" s="22">
        <f t="shared" si="9"/>
        <v>178.59</v>
      </c>
      <c r="CH6" s="22">
        <f t="shared" si="9"/>
        <v>178.92</v>
      </c>
      <c r="CI6" s="22">
        <f t="shared" si="9"/>
        <v>181.3</v>
      </c>
      <c r="CJ6" s="22">
        <f t="shared" si="9"/>
        <v>181.71</v>
      </c>
      <c r="CK6" s="21" t="str">
        <f>IF(CK7="","",IF(CK7="-","【-】","【"&amp;SUBSTITUTE(TEXT(CK7,"#,##0.00"),"-","△")&amp;"】"))</f>
        <v>【167.74】</v>
      </c>
      <c r="CL6" s="22">
        <f>IF(CL7="",NA(),CL7)</f>
        <v>47.47</v>
      </c>
      <c r="CM6" s="22">
        <f t="shared" ref="CM6:CU6" si="10">IF(CM7="",NA(),CM7)</f>
        <v>47.13</v>
      </c>
      <c r="CN6" s="22">
        <f t="shared" si="10"/>
        <v>45.4</v>
      </c>
      <c r="CO6" s="22">
        <f t="shared" si="10"/>
        <v>45.07</v>
      </c>
      <c r="CP6" s="22">
        <f t="shared" si="10"/>
        <v>43.21</v>
      </c>
      <c r="CQ6" s="22">
        <f t="shared" si="10"/>
        <v>55.63</v>
      </c>
      <c r="CR6" s="22">
        <f t="shared" si="10"/>
        <v>55.03</v>
      </c>
      <c r="CS6" s="22">
        <f t="shared" si="10"/>
        <v>55.14</v>
      </c>
      <c r="CT6" s="22">
        <f t="shared" si="10"/>
        <v>55.89</v>
      </c>
      <c r="CU6" s="22">
        <f t="shared" si="10"/>
        <v>55.72</v>
      </c>
      <c r="CV6" s="21" t="str">
        <f>IF(CV7="","",IF(CV7="-","【-】","【"&amp;SUBSTITUTE(TEXT(CV7,"#,##0.00"),"-","△")&amp;"】"))</f>
        <v>【60.29】</v>
      </c>
      <c r="CW6" s="22">
        <f>IF(CW7="",NA(),CW7)</f>
        <v>86.97</v>
      </c>
      <c r="CX6" s="22">
        <f t="shared" ref="CX6:DF6" si="11">IF(CX7="",NA(),CX7)</f>
        <v>87.7</v>
      </c>
      <c r="CY6" s="22">
        <f t="shared" si="11"/>
        <v>87.15</v>
      </c>
      <c r="CZ6" s="22">
        <f t="shared" si="11"/>
        <v>86.16</v>
      </c>
      <c r="DA6" s="22">
        <f t="shared" si="11"/>
        <v>87.42</v>
      </c>
      <c r="DB6" s="22">
        <f t="shared" si="11"/>
        <v>82.04</v>
      </c>
      <c r="DC6" s="22">
        <f t="shared" si="11"/>
        <v>81.900000000000006</v>
      </c>
      <c r="DD6" s="22">
        <f t="shared" si="11"/>
        <v>81.39</v>
      </c>
      <c r="DE6" s="22">
        <f t="shared" si="11"/>
        <v>81.27</v>
      </c>
      <c r="DF6" s="22">
        <f t="shared" si="11"/>
        <v>81.260000000000005</v>
      </c>
      <c r="DG6" s="21" t="str">
        <f>IF(DG7="","",IF(DG7="-","【-】","【"&amp;SUBSTITUTE(TEXT(DG7,"#,##0.00"),"-","△")&amp;"】"))</f>
        <v>【90.12】</v>
      </c>
      <c r="DH6" s="22">
        <f>IF(DH7="",NA(),DH7)</f>
        <v>39.619999999999997</v>
      </c>
      <c r="DI6" s="22">
        <f t="shared" ref="DI6:DQ6" si="12">IF(DI7="",NA(),DI7)</f>
        <v>41.57</v>
      </c>
      <c r="DJ6" s="22">
        <f t="shared" si="12"/>
        <v>43.1</v>
      </c>
      <c r="DK6" s="22">
        <f t="shared" si="12"/>
        <v>44.84</v>
      </c>
      <c r="DL6" s="22">
        <f t="shared" si="12"/>
        <v>45.98</v>
      </c>
      <c r="DM6" s="22">
        <f t="shared" si="12"/>
        <v>48.05</v>
      </c>
      <c r="DN6" s="22">
        <f t="shared" si="12"/>
        <v>48.87</v>
      </c>
      <c r="DO6" s="22">
        <f t="shared" si="12"/>
        <v>49.92</v>
      </c>
      <c r="DP6" s="22">
        <f t="shared" si="12"/>
        <v>50.63</v>
      </c>
      <c r="DQ6" s="22">
        <f t="shared" si="12"/>
        <v>51.29</v>
      </c>
      <c r="DR6" s="21" t="str">
        <f>IF(DR7="","",IF(DR7="-","【-】","【"&amp;SUBSTITUTE(TEXT(DR7,"#,##0.00"),"-","△")&amp;"】"))</f>
        <v>【50.88】</v>
      </c>
      <c r="DS6" s="21">
        <f>IF(DS7="",NA(),DS7)</f>
        <v>0</v>
      </c>
      <c r="DT6" s="21">
        <f t="shared" ref="DT6:EB6" si="13">IF(DT7="",NA(),DT7)</f>
        <v>0</v>
      </c>
      <c r="DU6" s="22">
        <f t="shared" si="13"/>
        <v>1.24</v>
      </c>
      <c r="DV6" s="22">
        <f t="shared" si="13"/>
        <v>1.35</v>
      </c>
      <c r="DW6" s="22">
        <f t="shared" si="13"/>
        <v>1.85</v>
      </c>
      <c r="DX6" s="22">
        <f t="shared" si="13"/>
        <v>13.39</v>
      </c>
      <c r="DY6" s="22">
        <f t="shared" si="13"/>
        <v>14.85</v>
      </c>
      <c r="DZ6" s="22">
        <f t="shared" si="13"/>
        <v>16.88</v>
      </c>
      <c r="EA6" s="22">
        <f t="shared" si="13"/>
        <v>18.28</v>
      </c>
      <c r="EB6" s="22">
        <f t="shared" si="13"/>
        <v>19.61</v>
      </c>
      <c r="EC6" s="21" t="str">
        <f>IF(EC7="","",IF(EC7="-","【-】","【"&amp;SUBSTITUTE(TEXT(EC7,"#,##0.00"),"-","△")&amp;"】"))</f>
        <v>【22.30】</v>
      </c>
      <c r="ED6" s="22">
        <f>IF(ED7="",NA(),ED7)</f>
        <v>0.38</v>
      </c>
      <c r="EE6" s="22">
        <f t="shared" ref="EE6:EM6" si="14">IF(EE7="",NA(),EE7)</f>
        <v>0.47</v>
      </c>
      <c r="EF6" s="22">
        <f t="shared" si="14"/>
        <v>0.28999999999999998</v>
      </c>
      <c r="EG6" s="22">
        <f t="shared" si="14"/>
        <v>1.17</v>
      </c>
      <c r="EH6" s="22">
        <f t="shared" si="14"/>
        <v>0.77</v>
      </c>
      <c r="EI6" s="22">
        <f t="shared" si="14"/>
        <v>0.54</v>
      </c>
      <c r="EJ6" s="22">
        <f t="shared" si="14"/>
        <v>0.5</v>
      </c>
      <c r="EK6" s="22">
        <f t="shared" si="14"/>
        <v>0.52</v>
      </c>
      <c r="EL6" s="22">
        <f t="shared" si="14"/>
        <v>0.53</v>
      </c>
      <c r="EM6" s="22">
        <f t="shared" si="14"/>
        <v>0.48</v>
      </c>
      <c r="EN6" s="21" t="str">
        <f>IF(EN7="","",IF(EN7="-","【-】","【"&amp;SUBSTITUTE(TEXT(EN7,"#,##0.00"),"-","△")&amp;"】"))</f>
        <v>【0.66】</v>
      </c>
    </row>
    <row r="7" spans="1:144" s="23" customFormat="1" x14ac:dyDescent="0.2">
      <c r="A7" s="15"/>
      <c r="B7" s="24">
        <v>2021</v>
      </c>
      <c r="C7" s="24">
        <v>342106</v>
      </c>
      <c r="D7" s="24">
        <v>46</v>
      </c>
      <c r="E7" s="24">
        <v>1</v>
      </c>
      <c r="F7" s="24">
        <v>0</v>
      </c>
      <c r="G7" s="24">
        <v>1</v>
      </c>
      <c r="H7" s="24" t="s">
        <v>93</v>
      </c>
      <c r="I7" s="24" t="s">
        <v>94</v>
      </c>
      <c r="J7" s="24" t="s">
        <v>95</v>
      </c>
      <c r="K7" s="24" t="s">
        <v>96</v>
      </c>
      <c r="L7" s="24" t="s">
        <v>97</v>
      </c>
      <c r="M7" s="24" t="s">
        <v>98</v>
      </c>
      <c r="N7" s="25" t="s">
        <v>99</v>
      </c>
      <c r="O7" s="25">
        <v>75.73</v>
      </c>
      <c r="P7" s="25">
        <v>76.87</v>
      </c>
      <c r="Q7" s="25">
        <v>3790</v>
      </c>
      <c r="R7" s="25">
        <v>33368</v>
      </c>
      <c r="S7" s="25">
        <v>1246.49</v>
      </c>
      <c r="T7" s="25">
        <v>26.77</v>
      </c>
      <c r="U7" s="25">
        <v>25438</v>
      </c>
      <c r="V7" s="25">
        <v>118.37</v>
      </c>
      <c r="W7" s="25">
        <v>214.9</v>
      </c>
      <c r="X7" s="25">
        <v>107.56</v>
      </c>
      <c r="Y7" s="25">
        <v>111.95</v>
      </c>
      <c r="Z7" s="25">
        <v>107.25</v>
      </c>
      <c r="AA7" s="25">
        <v>108.73</v>
      </c>
      <c r="AB7" s="25">
        <v>105.91</v>
      </c>
      <c r="AC7" s="25">
        <v>110.05</v>
      </c>
      <c r="AD7" s="25">
        <v>108.87</v>
      </c>
      <c r="AE7" s="25">
        <v>108.61</v>
      </c>
      <c r="AF7" s="25">
        <v>108.35</v>
      </c>
      <c r="AG7" s="25">
        <v>108.84</v>
      </c>
      <c r="AH7" s="25">
        <v>111.39</v>
      </c>
      <c r="AI7" s="25">
        <v>0</v>
      </c>
      <c r="AJ7" s="25">
        <v>0</v>
      </c>
      <c r="AK7" s="25">
        <v>0</v>
      </c>
      <c r="AL7" s="25">
        <v>0</v>
      </c>
      <c r="AM7" s="25">
        <v>0</v>
      </c>
      <c r="AN7" s="25">
        <v>2.64</v>
      </c>
      <c r="AO7" s="25">
        <v>3.16</v>
      </c>
      <c r="AP7" s="25">
        <v>3.59</v>
      </c>
      <c r="AQ7" s="25">
        <v>3.98</v>
      </c>
      <c r="AR7" s="25">
        <v>6.02</v>
      </c>
      <c r="AS7" s="25">
        <v>1.3</v>
      </c>
      <c r="AT7" s="25">
        <v>317.26</v>
      </c>
      <c r="AU7" s="25">
        <v>403.79</v>
      </c>
      <c r="AV7" s="25">
        <v>322.5</v>
      </c>
      <c r="AW7" s="25">
        <v>342.54</v>
      </c>
      <c r="AX7" s="25">
        <v>371.22</v>
      </c>
      <c r="AY7" s="25">
        <v>359.47</v>
      </c>
      <c r="AZ7" s="25">
        <v>369.69</v>
      </c>
      <c r="BA7" s="25">
        <v>379.08</v>
      </c>
      <c r="BB7" s="25">
        <v>367.55</v>
      </c>
      <c r="BC7" s="25">
        <v>378.56</v>
      </c>
      <c r="BD7" s="25">
        <v>261.51</v>
      </c>
      <c r="BE7" s="25">
        <v>620.59</v>
      </c>
      <c r="BF7" s="25">
        <v>572.97</v>
      </c>
      <c r="BG7" s="25">
        <v>565.65</v>
      </c>
      <c r="BH7" s="25">
        <v>575.44000000000005</v>
      </c>
      <c r="BI7" s="25">
        <v>580.63</v>
      </c>
      <c r="BJ7" s="25">
        <v>401.79</v>
      </c>
      <c r="BK7" s="25">
        <v>402.99</v>
      </c>
      <c r="BL7" s="25">
        <v>398.98</v>
      </c>
      <c r="BM7" s="25">
        <v>418.68</v>
      </c>
      <c r="BN7" s="25">
        <v>395.68</v>
      </c>
      <c r="BO7" s="25">
        <v>265.16000000000003</v>
      </c>
      <c r="BP7" s="25">
        <v>86.29</v>
      </c>
      <c r="BQ7" s="25">
        <v>89.84</v>
      </c>
      <c r="BR7" s="25">
        <v>82.63</v>
      </c>
      <c r="BS7" s="25">
        <v>84.69</v>
      </c>
      <c r="BT7" s="25">
        <v>82.33</v>
      </c>
      <c r="BU7" s="25">
        <v>100.12</v>
      </c>
      <c r="BV7" s="25">
        <v>98.66</v>
      </c>
      <c r="BW7" s="25">
        <v>98.64</v>
      </c>
      <c r="BX7" s="25">
        <v>94.78</v>
      </c>
      <c r="BY7" s="25">
        <v>97.59</v>
      </c>
      <c r="BZ7" s="25">
        <v>102.35</v>
      </c>
      <c r="CA7" s="25">
        <v>269.52</v>
      </c>
      <c r="CB7" s="25">
        <v>258.74</v>
      </c>
      <c r="CC7" s="25">
        <v>281.33999999999997</v>
      </c>
      <c r="CD7" s="25">
        <v>270.25</v>
      </c>
      <c r="CE7" s="25">
        <v>278.99</v>
      </c>
      <c r="CF7" s="25">
        <v>174.97</v>
      </c>
      <c r="CG7" s="25">
        <v>178.59</v>
      </c>
      <c r="CH7" s="25">
        <v>178.92</v>
      </c>
      <c r="CI7" s="25">
        <v>181.3</v>
      </c>
      <c r="CJ7" s="25">
        <v>181.71</v>
      </c>
      <c r="CK7" s="25">
        <v>167.74</v>
      </c>
      <c r="CL7" s="25">
        <v>47.47</v>
      </c>
      <c r="CM7" s="25">
        <v>47.13</v>
      </c>
      <c r="CN7" s="25">
        <v>45.4</v>
      </c>
      <c r="CO7" s="25">
        <v>45.07</v>
      </c>
      <c r="CP7" s="25">
        <v>43.21</v>
      </c>
      <c r="CQ7" s="25">
        <v>55.63</v>
      </c>
      <c r="CR7" s="25">
        <v>55.03</v>
      </c>
      <c r="CS7" s="25">
        <v>55.14</v>
      </c>
      <c r="CT7" s="25">
        <v>55.89</v>
      </c>
      <c r="CU7" s="25">
        <v>55.72</v>
      </c>
      <c r="CV7" s="25">
        <v>60.29</v>
      </c>
      <c r="CW7" s="25">
        <v>86.97</v>
      </c>
      <c r="CX7" s="25">
        <v>87.7</v>
      </c>
      <c r="CY7" s="25">
        <v>87.15</v>
      </c>
      <c r="CZ7" s="25">
        <v>86.16</v>
      </c>
      <c r="DA7" s="25">
        <v>87.42</v>
      </c>
      <c r="DB7" s="25">
        <v>82.04</v>
      </c>
      <c r="DC7" s="25">
        <v>81.900000000000006</v>
      </c>
      <c r="DD7" s="25">
        <v>81.39</v>
      </c>
      <c r="DE7" s="25">
        <v>81.27</v>
      </c>
      <c r="DF7" s="25">
        <v>81.260000000000005</v>
      </c>
      <c r="DG7" s="25">
        <v>90.12</v>
      </c>
      <c r="DH7" s="25">
        <v>39.619999999999997</v>
      </c>
      <c r="DI7" s="25">
        <v>41.57</v>
      </c>
      <c r="DJ7" s="25">
        <v>43.1</v>
      </c>
      <c r="DK7" s="25">
        <v>44.84</v>
      </c>
      <c r="DL7" s="25">
        <v>45.98</v>
      </c>
      <c r="DM7" s="25">
        <v>48.05</v>
      </c>
      <c r="DN7" s="25">
        <v>48.87</v>
      </c>
      <c r="DO7" s="25">
        <v>49.92</v>
      </c>
      <c r="DP7" s="25">
        <v>50.63</v>
      </c>
      <c r="DQ7" s="25">
        <v>51.29</v>
      </c>
      <c r="DR7" s="25">
        <v>50.88</v>
      </c>
      <c r="DS7" s="25">
        <v>0</v>
      </c>
      <c r="DT7" s="25">
        <v>0</v>
      </c>
      <c r="DU7" s="25">
        <v>1.24</v>
      </c>
      <c r="DV7" s="25">
        <v>1.35</v>
      </c>
      <c r="DW7" s="25">
        <v>1.85</v>
      </c>
      <c r="DX7" s="25">
        <v>13.39</v>
      </c>
      <c r="DY7" s="25">
        <v>14.85</v>
      </c>
      <c r="DZ7" s="25">
        <v>16.88</v>
      </c>
      <c r="EA7" s="25">
        <v>18.28</v>
      </c>
      <c r="EB7" s="25">
        <v>19.61</v>
      </c>
      <c r="EC7" s="25">
        <v>22.3</v>
      </c>
      <c r="ED7" s="25">
        <v>0.38</v>
      </c>
      <c r="EE7" s="25">
        <v>0.47</v>
      </c>
      <c r="EF7" s="25">
        <v>0.28999999999999998</v>
      </c>
      <c r="EG7" s="25">
        <v>1.17</v>
      </c>
      <c r="EH7" s="25">
        <v>0.77</v>
      </c>
      <c r="EI7" s="25">
        <v>0.54</v>
      </c>
      <c r="EJ7" s="25">
        <v>0.5</v>
      </c>
      <c r="EK7" s="25">
        <v>0.52</v>
      </c>
      <c r="EL7" s="25">
        <v>0.53</v>
      </c>
      <c r="EM7" s="25">
        <v>0.48</v>
      </c>
      <c r="EN7" s="25">
        <v>0.66</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105</v>
      </c>
    </row>
    <row r="12" spans="1:144" x14ac:dyDescent="0.2">
      <c r="B12">
        <v>1</v>
      </c>
      <c r="C12">
        <v>1</v>
      </c>
      <c r="D12">
        <v>1</v>
      </c>
      <c r="E12">
        <v>2</v>
      </c>
      <c r="F12">
        <v>3</v>
      </c>
      <c r="G12" t="s">
        <v>106</v>
      </c>
    </row>
    <row r="13" spans="1:144" x14ac:dyDescent="0.2">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広島県</cp:lastModifiedBy>
  <cp:lastPrinted>2023-01-20T01:32:29Z</cp:lastPrinted>
  <dcterms:created xsi:type="dcterms:W3CDTF">2022-12-01T01:03:46Z</dcterms:created>
  <dcterms:modified xsi:type="dcterms:W3CDTF">2023-02-21T01:11:07Z</dcterms:modified>
  <cp:category/>
</cp:coreProperties>
</file>