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60健康福祉局\130障害者支援課\　14自立・就労Ｇ\工賃向上計画\令和３年度\実績報告提出依頼\最新分工賃・賃金実績報告（様式）\"/>
    </mc:Choice>
  </mc:AlternateContent>
  <workbookProtection workbookPassword="CC15" lockStructure="1"/>
  <bookViews>
    <workbookView xWindow="600" yWindow="210" windowWidth="16860" windowHeight="6105" activeTab="1"/>
  </bookViews>
  <sheets>
    <sheet name="【必ずこれから入力】利用者台帳" sheetId="1" r:id="rId1"/>
    <sheet name="工賃実績" sheetId="3" r:id="rId2"/>
    <sheet name="事業所一覧" sheetId="4" r:id="rId3"/>
    <sheet name="自動計算用" sheetId="5" r:id="rId4"/>
  </sheets>
  <definedNames>
    <definedName name="_xlnm._FilterDatabase" localSheetId="2" hidden="1">事業所一覧!$A$1:$P$92</definedName>
    <definedName name="_xlnm.Print_Area" localSheetId="0">【必ずこれから入力】利用者台帳!$A$1:$W$36</definedName>
    <definedName name="_xlnm.Print_Titles" localSheetId="0">【必ずこれから入力】利用者台帳!$A:$C,【必ずこれから入力】利用者台帳!$1:$6</definedName>
  </definedNames>
  <calcPr calcId="152511"/>
</workbook>
</file>

<file path=xl/calcChain.xml><?xml version="1.0" encoding="utf-8"?>
<calcChain xmlns="http://schemas.openxmlformats.org/spreadsheetml/2006/main">
  <c r="G88" i="3" l="1"/>
  <c r="G47" i="3"/>
  <c r="C90" i="3"/>
  <c r="C49" i="3"/>
  <c r="C89" i="3"/>
  <c r="C7" i="3"/>
  <c r="E3" i="5" s="1"/>
  <c r="C88" i="3"/>
  <c r="C47" i="3"/>
  <c r="C8" i="3"/>
  <c r="G3" i="5" s="1"/>
  <c r="C48" i="3"/>
  <c r="G6" i="3"/>
  <c r="D3" i="5" s="1"/>
  <c r="C6" i="3"/>
  <c r="C3" i="5" s="1"/>
  <c r="C1" i="3"/>
  <c r="B3" i="5" s="1"/>
  <c r="AA3" i="5"/>
  <c r="T3" i="5"/>
  <c r="S3" i="5"/>
  <c r="R3" i="5"/>
  <c r="Q3" i="5"/>
  <c r="P3" i="5"/>
  <c r="O3" i="5"/>
  <c r="N3" i="5"/>
  <c r="M3" i="5"/>
  <c r="L3" i="5"/>
  <c r="K3" i="5"/>
  <c r="J3" i="5"/>
  <c r="I3" i="5"/>
  <c r="H3" i="5"/>
  <c r="F3" i="5"/>
  <c r="A3" i="5"/>
  <c r="C42" i="3" l="1"/>
  <c r="G42" i="3"/>
  <c r="T206" i="1" l="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 r="T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L6" i="1"/>
  <c r="J32" i="3" s="1"/>
  <c r="H6" i="1"/>
  <c r="I32" i="3" s="1"/>
  <c r="D6" i="1"/>
  <c r="G83" i="3"/>
  <c r="D35" i="3"/>
  <c r="F33" i="3"/>
  <c r="E33" i="3"/>
  <c r="D33" i="3"/>
  <c r="C33" i="3"/>
  <c r="I70" i="3" s="1"/>
  <c r="G20" i="3"/>
  <c r="G18" i="3"/>
  <c r="D117" i="3"/>
  <c r="G115" i="3"/>
  <c r="F115" i="3"/>
  <c r="AE3" i="5" s="1"/>
  <c r="E115" i="3"/>
  <c r="AD3" i="5" s="1"/>
  <c r="D115" i="3"/>
  <c r="AC3" i="5" s="1"/>
  <c r="C115" i="3"/>
  <c r="AB3" i="5" s="1"/>
  <c r="G102" i="3"/>
  <c r="G100" i="3"/>
  <c r="D76" i="3"/>
  <c r="F74" i="3"/>
  <c r="E74" i="3"/>
  <c r="W3" i="5" s="1"/>
  <c r="D74" i="3"/>
  <c r="V3" i="5" s="1"/>
  <c r="C74" i="3"/>
  <c r="G61" i="3"/>
  <c r="G59" i="3"/>
  <c r="Y206" i="1"/>
  <c r="W206" i="1"/>
  <c r="V206" i="1"/>
  <c r="U206" i="1"/>
  <c r="S206" i="1"/>
  <c r="R206" i="1"/>
  <c r="Q206" i="1"/>
  <c r="Y205" i="1"/>
  <c r="W205" i="1"/>
  <c r="V205" i="1"/>
  <c r="U205" i="1"/>
  <c r="S205" i="1"/>
  <c r="R205" i="1"/>
  <c r="Q205" i="1"/>
  <c r="Y204" i="1"/>
  <c r="W204" i="1"/>
  <c r="V204" i="1"/>
  <c r="U204" i="1"/>
  <c r="S204" i="1"/>
  <c r="R204" i="1"/>
  <c r="Q204" i="1"/>
  <c r="Y203" i="1"/>
  <c r="W203" i="1"/>
  <c r="V203" i="1"/>
  <c r="U203" i="1"/>
  <c r="S203" i="1"/>
  <c r="R203" i="1"/>
  <c r="Q203" i="1"/>
  <c r="Y202" i="1"/>
  <c r="W202" i="1"/>
  <c r="V202" i="1"/>
  <c r="U202" i="1"/>
  <c r="S202" i="1"/>
  <c r="R202" i="1"/>
  <c r="Q202" i="1"/>
  <c r="Y201" i="1"/>
  <c r="W201" i="1"/>
  <c r="V201" i="1"/>
  <c r="U201" i="1"/>
  <c r="S201" i="1"/>
  <c r="R201" i="1"/>
  <c r="Q201" i="1"/>
  <c r="Y200" i="1"/>
  <c r="W200" i="1"/>
  <c r="V200" i="1"/>
  <c r="U200" i="1"/>
  <c r="S200" i="1"/>
  <c r="R200" i="1"/>
  <c r="Q200" i="1"/>
  <c r="Y199" i="1"/>
  <c r="W199" i="1"/>
  <c r="V199" i="1"/>
  <c r="U199" i="1"/>
  <c r="S199" i="1"/>
  <c r="R199" i="1"/>
  <c r="Q199" i="1"/>
  <c r="Y198" i="1"/>
  <c r="W198" i="1"/>
  <c r="V198" i="1"/>
  <c r="U198" i="1"/>
  <c r="S198" i="1"/>
  <c r="R198" i="1"/>
  <c r="Q198" i="1"/>
  <c r="Y197" i="1"/>
  <c r="W197" i="1"/>
  <c r="V197" i="1"/>
  <c r="U197" i="1"/>
  <c r="S197" i="1"/>
  <c r="R197" i="1"/>
  <c r="Q197" i="1"/>
  <c r="Y196" i="1"/>
  <c r="W196" i="1"/>
  <c r="V196" i="1"/>
  <c r="U196" i="1"/>
  <c r="S196" i="1"/>
  <c r="R196" i="1"/>
  <c r="Q196" i="1"/>
  <c r="Y195" i="1"/>
  <c r="W195" i="1"/>
  <c r="V195" i="1"/>
  <c r="U195" i="1"/>
  <c r="S195" i="1"/>
  <c r="R195" i="1"/>
  <c r="Q195" i="1"/>
  <c r="Y194" i="1"/>
  <c r="W194" i="1"/>
  <c r="V194" i="1"/>
  <c r="U194" i="1"/>
  <c r="S194" i="1"/>
  <c r="R194" i="1"/>
  <c r="Q194" i="1"/>
  <c r="Y193" i="1"/>
  <c r="W193" i="1"/>
  <c r="V193" i="1"/>
  <c r="U193" i="1"/>
  <c r="S193" i="1"/>
  <c r="R193" i="1"/>
  <c r="Q193" i="1"/>
  <c r="Y192" i="1"/>
  <c r="W192" i="1"/>
  <c r="V192" i="1"/>
  <c r="U192" i="1"/>
  <c r="S192" i="1"/>
  <c r="R192" i="1"/>
  <c r="Q192" i="1"/>
  <c r="Y191" i="1"/>
  <c r="W191" i="1"/>
  <c r="V191" i="1"/>
  <c r="U191" i="1"/>
  <c r="S191" i="1"/>
  <c r="R191" i="1"/>
  <c r="Q191" i="1"/>
  <c r="Y190" i="1"/>
  <c r="W190" i="1"/>
  <c r="V190" i="1"/>
  <c r="U190" i="1"/>
  <c r="S190" i="1"/>
  <c r="R190" i="1"/>
  <c r="Q190" i="1"/>
  <c r="Y189" i="1"/>
  <c r="W189" i="1"/>
  <c r="V189" i="1"/>
  <c r="U189" i="1"/>
  <c r="S189" i="1"/>
  <c r="R189" i="1"/>
  <c r="Q189" i="1"/>
  <c r="Y188" i="1"/>
  <c r="W188" i="1"/>
  <c r="V188" i="1"/>
  <c r="U188" i="1"/>
  <c r="S188" i="1"/>
  <c r="R188" i="1"/>
  <c r="Q188" i="1"/>
  <c r="Y187" i="1"/>
  <c r="W187" i="1"/>
  <c r="V187" i="1"/>
  <c r="U187" i="1"/>
  <c r="S187" i="1"/>
  <c r="R187" i="1"/>
  <c r="Q187" i="1"/>
  <c r="Y186" i="1"/>
  <c r="W186" i="1"/>
  <c r="V186" i="1"/>
  <c r="U186" i="1"/>
  <c r="S186" i="1"/>
  <c r="R186" i="1"/>
  <c r="Q186" i="1"/>
  <c r="Y185" i="1"/>
  <c r="W185" i="1"/>
  <c r="V185" i="1"/>
  <c r="U185" i="1"/>
  <c r="S185" i="1"/>
  <c r="R185" i="1"/>
  <c r="Q185" i="1"/>
  <c r="Y184" i="1"/>
  <c r="W184" i="1"/>
  <c r="V184" i="1"/>
  <c r="U184" i="1"/>
  <c r="S184" i="1"/>
  <c r="R184" i="1"/>
  <c r="Q184" i="1"/>
  <c r="Y183" i="1"/>
  <c r="W183" i="1"/>
  <c r="V183" i="1"/>
  <c r="U183" i="1"/>
  <c r="S183" i="1"/>
  <c r="R183" i="1"/>
  <c r="Q183" i="1"/>
  <c r="Y182" i="1"/>
  <c r="W182" i="1"/>
  <c r="V182" i="1"/>
  <c r="U182" i="1"/>
  <c r="S182" i="1"/>
  <c r="R182" i="1"/>
  <c r="Q182" i="1"/>
  <c r="Y181" i="1"/>
  <c r="W181" i="1"/>
  <c r="V181" i="1"/>
  <c r="U181" i="1"/>
  <c r="S181" i="1"/>
  <c r="R181" i="1"/>
  <c r="Q181" i="1"/>
  <c r="Y180" i="1"/>
  <c r="W180" i="1"/>
  <c r="V180" i="1"/>
  <c r="U180" i="1"/>
  <c r="S180" i="1"/>
  <c r="R180" i="1"/>
  <c r="Q180" i="1"/>
  <c r="Y179" i="1"/>
  <c r="W179" i="1"/>
  <c r="V179" i="1"/>
  <c r="U179" i="1"/>
  <c r="S179" i="1"/>
  <c r="R179" i="1"/>
  <c r="Q179" i="1"/>
  <c r="Y178" i="1"/>
  <c r="W178" i="1"/>
  <c r="V178" i="1"/>
  <c r="U178" i="1"/>
  <c r="S178" i="1"/>
  <c r="R178" i="1"/>
  <c r="Q178" i="1"/>
  <c r="Y177" i="1"/>
  <c r="W177" i="1"/>
  <c r="V177" i="1"/>
  <c r="U177" i="1"/>
  <c r="S177" i="1"/>
  <c r="R177" i="1"/>
  <c r="Q177" i="1"/>
  <c r="Y176" i="1"/>
  <c r="W176" i="1"/>
  <c r="V176" i="1"/>
  <c r="U176" i="1"/>
  <c r="S176" i="1"/>
  <c r="R176" i="1"/>
  <c r="Q176" i="1"/>
  <c r="Y175" i="1"/>
  <c r="W175" i="1"/>
  <c r="V175" i="1"/>
  <c r="U175" i="1"/>
  <c r="S175" i="1"/>
  <c r="R175" i="1"/>
  <c r="Q175" i="1"/>
  <c r="Y174" i="1"/>
  <c r="W174" i="1"/>
  <c r="V174" i="1"/>
  <c r="U174" i="1"/>
  <c r="S174" i="1"/>
  <c r="R174" i="1"/>
  <c r="Q174" i="1"/>
  <c r="Y173" i="1"/>
  <c r="W173" i="1"/>
  <c r="V173" i="1"/>
  <c r="U173" i="1"/>
  <c r="S173" i="1"/>
  <c r="R173" i="1"/>
  <c r="Q173" i="1"/>
  <c r="Y172" i="1"/>
  <c r="W172" i="1"/>
  <c r="V172" i="1"/>
  <c r="U172" i="1"/>
  <c r="S172" i="1"/>
  <c r="R172" i="1"/>
  <c r="Q172" i="1"/>
  <c r="Y171" i="1"/>
  <c r="W171" i="1"/>
  <c r="V171" i="1"/>
  <c r="U171" i="1"/>
  <c r="S171" i="1"/>
  <c r="R171" i="1"/>
  <c r="Q171" i="1"/>
  <c r="Y170" i="1"/>
  <c r="W170" i="1"/>
  <c r="V170" i="1"/>
  <c r="U170" i="1"/>
  <c r="S170" i="1"/>
  <c r="R170" i="1"/>
  <c r="Q170" i="1"/>
  <c r="Y169" i="1"/>
  <c r="W169" i="1"/>
  <c r="V169" i="1"/>
  <c r="U169" i="1"/>
  <c r="S169" i="1"/>
  <c r="R169" i="1"/>
  <c r="Q169" i="1"/>
  <c r="Y168" i="1"/>
  <c r="W168" i="1"/>
  <c r="V168" i="1"/>
  <c r="U168" i="1"/>
  <c r="S168" i="1"/>
  <c r="R168" i="1"/>
  <c r="Q168" i="1"/>
  <c r="Y167" i="1"/>
  <c r="W167" i="1"/>
  <c r="V167" i="1"/>
  <c r="U167" i="1"/>
  <c r="S167" i="1"/>
  <c r="R167" i="1"/>
  <c r="Q167" i="1"/>
  <c r="Y166" i="1"/>
  <c r="W166" i="1"/>
  <c r="V166" i="1"/>
  <c r="U166" i="1"/>
  <c r="S166" i="1"/>
  <c r="R166" i="1"/>
  <c r="Q166" i="1"/>
  <c r="Y165" i="1"/>
  <c r="W165" i="1"/>
  <c r="V165" i="1"/>
  <c r="U165" i="1"/>
  <c r="S165" i="1"/>
  <c r="R165" i="1"/>
  <c r="Q165" i="1"/>
  <c r="Y164" i="1"/>
  <c r="W164" i="1"/>
  <c r="V164" i="1"/>
  <c r="U164" i="1"/>
  <c r="S164" i="1"/>
  <c r="R164" i="1"/>
  <c r="Q164" i="1"/>
  <c r="Y163" i="1"/>
  <c r="W163" i="1"/>
  <c r="V163" i="1"/>
  <c r="U163" i="1"/>
  <c r="S163" i="1"/>
  <c r="R163" i="1"/>
  <c r="Q163" i="1"/>
  <c r="Y162" i="1"/>
  <c r="W162" i="1"/>
  <c r="V162" i="1"/>
  <c r="U162" i="1"/>
  <c r="S162" i="1"/>
  <c r="R162" i="1"/>
  <c r="Q162" i="1"/>
  <c r="Y161" i="1"/>
  <c r="W161" i="1"/>
  <c r="V161" i="1"/>
  <c r="U161" i="1"/>
  <c r="S161" i="1"/>
  <c r="R161" i="1"/>
  <c r="Q161" i="1"/>
  <c r="Y160" i="1"/>
  <c r="W160" i="1"/>
  <c r="V160" i="1"/>
  <c r="U160" i="1"/>
  <c r="S160" i="1"/>
  <c r="R160" i="1"/>
  <c r="Q160" i="1"/>
  <c r="Y159" i="1"/>
  <c r="W159" i="1"/>
  <c r="V159" i="1"/>
  <c r="U159" i="1"/>
  <c r="S159" i="1"/>
  <c r="R159" i="1"/>
  <c r="Q159" i="1"/>
  <c r="Y158" i="1"/>
  <c r="W158" i="1"/>
  <c r="V158" i="1"/>
  <c r="U158" i="1"/>
  <c r="S158" i="1"/>
  <c r="R158" i="1"/>
  <c r="Q158" i="1"/>
  <c r="Y157" i="1"/>
  <c r="W157" i="1"/>
  <c r="V157" i="1"/>
  <c r="U157" i="1"/>
  <c r="S157" i="1"/>
  <c r="R157" i="1"/>
  <c r="Q157" i="1"/>
  <c r="Y156" i="1"/>
  <c r="W156" i="1"/>
  <c r="V156" i="1"/>
  <c r="U156" i="1"/>
  <c r="S156" i="1"/>
  <c r="R156" i="1"/>
  <c r="Q156" i="1"/>
  <c r="Y155" i="1"/>
  <c r="W155" i="1"/>
  <c r="V155" i="1"/>
  <c r="U155" i="1"/>
  <c r="S155" i="1"/>
  <c r="R155" i="1"/>
  <c r="Q155" i="1"/>
  <c r="Y154" i="1"/>
  <c r="W154" i="1"/>
  <c r="V154" i="1"/>
  <c r="U154" i="1"/>
  <c r="S154" i="1"/>
  <c r="R154" i="1"/>
  <c r="Q154" i="1"/>
  <c r="Y153" i="1"/>
  <c r="W153" i="1"/>
  <c r="V153" i="1"/>
  <c r="U153" i="1"/>
  <c r="S153" i="1"/>
  <c r="R153" i="1"/>
  <c r="Q153" i="1"/>
  <c r="Y152" i="1"/>
  <c r="W152" i="1"/>
  <c r="V152" i="1"/>
  <c r="U152" i="1"/>
  <c r="S152" i="1"/>
  <c r="R152" i="1"/>
  <c r="Q152" i="1"/>
  <c r="Y151" i="1"/>
  <c r="W151" i="1"/>
  <c r="V151" i="1"/>
  <c r="U151" i="1"/>
  <c r="S151" i="1"/>
  <c r="R151" i="1"/>
  <c r="Q151" i="1"/>
  <c r="Y150" i="1"/>
  <c r="W150" i="1"/>
  <c r="V150" i="1"/>
  <c r="U150" i="1"/>
  <c r="S150" i="1"/>
  <c r="R150" i="1"/>
  <c r="Q150" i="1"/>
  <c r="Y149" i="1"/>
  <c r="W149" i="1"/>
  <c r="V149" i="1"/>
  <c r="U149" i="1"/>
  <c r="S149" i="1"/>
  <c r="R149" i="1"/>
  <c r="Q149" i="1"/>
  <c r="Y148" i="1"/>
  <c r="W148" i="1"/>
  <c r="V148" i="1"/>
  <c r="U148" i="1"/>
  <c r="S148" i="1"/>
  <c r="R148" i="1"/>
  <c r="Q148" i="1"/>
  <c r="Y147" i="1"/>
  <c r="W147" i="1"/>
  <c r="V147" i="1"/>
  <c r="U147" i="1"/>
  <c r="S147" i="1"/>
  <c r="R147" i="1"/>
  <c r="Q147" i="1"/>
  <c r="Y146" i="1"/>
  <c r="W146" i="1"/>
  <c r="V146" i="1"/>
  <c r="U146" i="1"/>
  <c r="S146" i="1"/>
  <c r="R146" i="1"/>
  <c r="Q146" i="1"/>
  <c r="Y145" i="1"/>
  <c r="W145" i="1"/>
  <c r="V145" i="1"/>
  <c r="U145" i="1"/>
  <c r="S145" i="1"/>
  <c r="R145" i="1"/>
  <c r="Q145" i="1"/>
  <c r="Y144" i="1"/>
  <c r="W144" i="1"/>
  <c r="V144" i="1"/>
  <c r="U144" i="1"/>
  <c r="S144" i="1"/>
  <c r="R144" i="1"/>
  <c r="Q144" i="1"/>
  <c r="Y143" i="1"/>
  <c r="W143" i="1"/>
  <c r="V143" i="1"/>
  <c r="U143" i="1"/>
  <c r="S143" i="1"/>
  <c r="R143" i="1"/>
  <c r="Q143" i="1"/>
  <c r="Y142" i="1"/>
  <c r="W142" i="1"/>
  <c r="V142" i="1"/>
  <c r="U142" i="1"/>
  <c r="S142" i="1"/>
  <c r="R142" i="1"/>
  <c r="Q142" i="1"/>
  <c r="Y141" i="1"/>
  <c r="W141" i="1"/>
  <c r="V141" i="1"/>
  <c r="U141" i="1"/>
  <c r="S141" i="1"/>
  <c r="R141" i="1"/>
  <c r="Q141" i="1"/>
  <c r="Y140" i="1"/>
  <c r="W140" i="1"/>
  <c r="V140" i="1"/>
  <c r="U140" i="1"/>
  <c r="S140" i="1"/>
  <c r="R140" i="1"/>
  <c r="Q140" i="1"/>
  <c r="Y139" i="1"/>
  <c r="W139" i="1"/>
  <c r="V139" i="1"/>
  <c r="U139" i="1"/>
  <c r="S139" i="1"/>
  <c r="R139" i="1"/>
  <c r="Q139" i="1"/>
  <c r="Y138" i="1"/>
  <c r="W138" i="1"/>
  <c r="V138" i="1"/>
  <c r="U138" i="1"/>
  <c r="S138" i="1"/>
  <c r="R138" i="1"/>
  <c r="Q138" i="1"/>
  <c r="Y137" i="1"/>
  <c r="W137" i="1"/>
  <c r="V137" i="1"/>
  <c r="U137" i="1"/>
  <c r="S137" i="1"/>
  <c r="R137" i="1"/>
  <c r="Q137" i="1"/>
  <c r="Y136" i="1"/>
  <c r="W136" i="1"/>
  <c r="V136" i="1"/>
  <c r="U136" i="1"/>
  <c r="S136" i="1"/>
  <c r="R136" i="1"/>
  <c r="Q136" i="1"/>
  <c r="Y135" i="1"/>
  <c r="W135" i="1"/>
  <c r="V135" i="1"/>
  <c r="U135" i="1"/>
  <c r="S135" i="1"/>
  <c r="R135" i="1"/>
  <c r="Q135" i="1"/>
  <c r="Y134" i="1"/>
  <c r="W134" i="1"/>
  <c r="V134" i="1"/>
  <c r="U134" i="1"/>
  <c r="S134" i="1"/>
  <c r="R134" i="1"/>
  <c r="Q134" i="1"/>
  <c r="Y133" i="1"/>
  <c r="W133" i="1"/>
  <c r="V133" i="1"/>
  <c r="U133" i="1"/>
  <c r="S133" i="1"/>
  <c r="R133" i="1"/>
  <c r="Q133" i="1"/>
  <c r="Y132" i="1"/>
  <c r="W132" i="1"/>
  <c r="V132" i="1"/>
  <c r="U132" i="1"/>
  <c r="S132" i="1"/>
  <c r="R132" i="1"/>
  <c r="Q132" i="1"/>
  <c r="Y131" i="1"/>
  <c r="W131" i="1"/>
  <c r="V131" i="1"/>
  <c r="U131" i="1"/>
  <c r="S131" i="1"/>
  <c r="R131" i="1"/>
  <c r="Q131" i="1"/>
  <c r="Y130" i="1"/>
  <c r="W130" i="1"/>
  <c r="V130" i="1"/>
  <c r="U130" i="1"/>
  <c r="S130" i="1"/>
  <c r="R130" i="1"/>
  <c r="Q130" i="1"/>
  <c r="Y129" i="1"/>
  <c r="W129" i="1"/>
  <c r="V129" i="1"/>
  <c r="U129" i="1"/>
  <c r="S129" i="1"/>
  <c r="R129" i="1"/>
  <c r="Q129" i="1"/>
  <c r="Y128" i="1"/>
  <c r="W128" i="1"/>
  <c r="V128" i="1"/>
  <c r="U128" i="1"/>
  <c r="S128" i="1"/>
  <c r="R128" i="1"/>
  <c r="Q128" i="1"/>
  <c r="Y127" i="1"/>
  <c r="W127" i="1"/>
  <c r="V127" i="1"/>
  <c r="U127" i="1"/>
  <c r="S127" i="1"/>
  <c r="R127" i="1"/>
  <c r="Q127" i="1"/>
  <c r="Y126" i="1"/>
  <c r="W126" i="1"/>
  <c r="V126" i="1"/>
  <c r="U126" i="1"/>
  <c r="S126" i="1"/>
  <c r="R126" i="1"/>
  <c r="Q126" i="1"/>
  <c r="Y125" i="1"/>
  <c r="W125" i="1"/>
  <c r="V125" i="1"/>
  <c r="U125" i="1"/>
  <c r="S125" i="1"/>
  <c r="R125" i="1"/>
  <c r="Q125" i="1"/>
  <c r="Y124" i="1"/>
  <c r="W124" i="1"/>
  <c r="V124" i="1"/>
  <c r="U124" i="1"/>
  <c r="S124" i="1"/>
  <c r="R124" i="1"/>
  <c r="Q124" i="1"/>
  <c r="Y123" i="1"/>
  <c r="W123" i="1"/>
  <c r="V123" i="1"/>
  <c r="U123" i="1"/>
  <c r="S123" i="1"/>
  <c r="R123" i="1"/>
  <c r="Q123" i="1"/>
  <c r="Y122" i="1"/>
  <c r="W122" i="1"/>
  <c r="V122" i="1"/>
  <c r="U122" i="1"/>
  <c r="S122" i="1"/>
  <c r="R122" i="1"/>
  <c r="Q122" i="1"/>
  <c r="Y121" i="1"/>
  <c r="W121" i="1"/>
  <c r="V121" i="1"/>
  <c r="U121" i="1"/>
  <c r="S121" i="1"/>
  <c r="R121" i="1"/>
  <c r="Q121" i="1"/>
  <c r="Y120" i="1"/>
  <c r="W120" i="1"/>
  <c r="V120" i="1"/>
  <c r="U120" i="1"/>
  <c r="S120" i="1"/>
  <c r="R120" i="1"/>
  <c r="Q120" i="1"/>
  <c r="Y119" i="1"/>
  <c r="W119" i="1"/>
  <c r="V119" i="1"/>
  <c r="U119" i="1"/>
  <c r="S119" i="1"/>
  <c r="R119" i="1"/>
  <c r="Q119" i="1"/>
  <c r="Y118" i="1"/>
  <c r="W118" i="1"/>
  <c r="V118" i="1"/>
  <c r="U118" i="1"/>
  <c r="S118" i="1"/>
  <c r="R118" i="1"/>
  <c r="Q118" i="1"/>
  <c r="Y117" i="1"/>
  <c r="W117" i="1"/>
  <c r="V117" i="1"/>
  <c r="U117" i="1"/>
  <c r="S117" i="1"/>
  <c r="R117" i="1"/>
  <c r="Q117" i="1"/>
  <c r="Y116" i="1"/>
  <c r="W116" i="1"/>
  <c r="V116" i="1"/>
  <c r="U116" i="1"/>
  <c r="S116" i="1"/>
  <c r="R116" i="1"/>
  <c r="Q116" i="1"/>
  <c r="Y115" i="1"/>
  <c r="W115" i="1"/>
  <c r="V115" i="1"/>
  <c r="U115" i="1"/>
  <c r="S115" i="1"/>
  <c r="R115" i="1"/>
  <c r="Q115" i="1"/>
  <c r="Y114" i="1"/>
  <c r="W114" i="1"/>
  <c r="V114" i="1"/>
  <c r="U114" i="1"/>
  <c r="S114" i="1"/>
  <c r="R114" i="1"/>
  <c r="Q114" i="1"/>
  <c r="Y113" i="1"/>
  <c r="W113" i="1"/>
  <c r="V113" i="1"/>
  <c r="U113" i="1"/>
  <c r="S113" i="1"/>
  <c r="R113" i="1"/>
  <c r="Q113" i="1"/>
  <c r="Y112" i="1"/>
  <c r="W112" i="1"/>
  <c r="V112" i="1"/>
  <c r="U112" i="1"/>
  <c r="S112" i="1"/>
  <c r="R112" i="1"/>
  <c r="Q112" i="1"/>
  <c r="Y111" i="1"/>
  <c r="W111" i="1"/>
  <c r="V111" i="1"/>
  <c r="U111" i="1"/>
  <c r="S111" i="1"/>
  <c r="R111" i="1"/>
  <c r="Q111" i="1"/>
  <c r="Y110" i="1"/>
  <c r="W110" i="1"/>
  <c r="V110" i="1"/>
  <c r="U110" i="1"/>
  <c r="S110" i="1"/>
  <c r="R110" i="1"/>
  <c r="Q110" i="1"/>
  <c r="Y109" i="1"/>
  <c r="W109" i="1"/>
  <c r="V109" i="1"/>
  <c r="U109" i="1"/>
  <c r="S109" i="1"/>
  <c r="R109" i="1"/>
  <c r="Q109" i="1"/>
  <c r="Y108" i="1"/>
  <c r="W108" i="1"/>
  <c r="V108" i="1"/>
  <c r="U108" i="1"/>
  <c r="S108" i="1"/>
  <c r="R108" i="1"/>
  <c r="Q108" i="1"/>
  <c r="Y107" i="1"/>
  <c r="W107" i="1"/>
  <c r="V107" i="1"/>
  <c r="U107" i="1"/>
  <c r="S107" i="1"/>
  <c r="R107" i="1"/>
  <c r="Q107" i="1"/>
  <c r="Y106" i="1"/>
  <c r="W106" i="1"/>
  <c r="V106" i="1"/>
  <c r="U106" i="1"/>
  <c r="S106" i="1"/>
  <c r="R106" i="1"/>
  <c r="Q106" i="1"/>
  <c r="Y105" i="1"/>
  <c r="W105" i="1"/>
  <c r="V105" i="1"/>
  <c r="U105" i="1"/>
  <c r="S105" i="1"/>
  <c r="R105" i="1"/>
  <c r="Q105" i="1"/>
  <c r="Y104" i="1"/>
  <c r="W104" i="1"/>
  <c r="V104" i="1"/>
  <c r="U104" i="1"/>
  <c r="S104" i="1"/>
  <c r="R104" i="1"/>
  <c r="Q104" i="1"/>
  <c r="Y103" i="1"/>
  <c r="W103" i="1"/>
  <c r="V103" i="1"/>
  <c r="U103" i="1"/>
  <c r="S103" i="1"/>
  <c r="R103" i="1"/>
  <c r="Q103" i="1"/>
  <c r="Y102" i="1"/>
  <c r="W102" i="1"/>
  <c r="V102" i="1"/>
  <c r="U102" i="1"/>
  <c r="S102" i="1"/>
  <c r="R102" i="1"/>
  <c r="Q102" i="1"/>
  <c r="Y101" i="1"/>
  <c r="W101" i="1"/>
  <c r="V101" i="1"/>
  <c r="U101" i="1"/>
  <c r="S101" i="1"/>
  <c r="R101" i="1"/>
  <c r="Q101" i="1"/>
  <c r="Y100" i="1"/>
  <c r="W100" i="1"/>
  <c r="V100" i="1"/>
  <c r="U100" i="1"/>
  <c r="S100" i="1"/>
  <c r="R100" i="1"/>
  <c r="Q100" i="1"/>
  <c r="Y99" i="1"/>
  <c r="W99" i="1"/>
  <c r="V99" i="1"/>
  <c r="U99" i="1"/>
  <c r="S99" i="1"/>
  <c r="R99" i="1"/>
  <c r="Q99" i="1"/>
  <c r="Y98" i="1"/>
  <c r="W98" i="1"/>
  <c r="V98" i="1"/>
  <c r="U98" i="1"/>
  <c r="S98" i="1"/>
  <c r="R98" i="1"/>
  <c r="Q98" i="1"/>
  <c r="Y97" i="1"/>
  <c r="W97" i="1"/>
  <c r="V97" i="1"/>
  <c r="U97" i="1"/>
  <c r="S97" i="1"/>
  <c r="R97" i="1"/>
  <c r="Q97" i="1"/>
  <c r="Y96" i="1"/>
  <c r="W96" i="1"/>
  <c r="V96" i="1"/>
  <c r="U96" i="1"/>
  <c r="S96" i="1"/>
  <c r="R96" i="1"/>
  <c r="Q96" i="1"/>
  <c r="Y95" i="1"/>
  <c r="W95" i="1"/>
  <c r="V95" i="1"/>
  <c r="U95" i="1"/>
  <c r="S95" i="1"/>
  <c r="R95" i="1"/>
  <c r="Q95" i="1"/>
  <c r="Y94" i="1"/>
  <c r="W94" i="1"/>
  <c r="V94" i="1"/>
  <c r="U94" i="1"/>
  <c r="S94" i="1"/>
  <c r="R94" i="1"/>
  <c r="Q94" i="1"/>
  <c r="Y93" i="1"/>
  <c r="W93" i="1"/>
  <c r="V93" i="1"/>
  <c r="U93" i="1"/>
  <c r="S93" i="1"/>
  <c r="R93" i="1"/>
  <c r="Q93" i="1"/>
  <c r="Y92" i="1"/>
  <c r="W92" i="1"/>
  <c r="V92" i="1"/>
  <c r="U92" i="1"/>
  <c r="S92" i="1"/>
  <c r="R92" i="1"/>
  <c r="Q92" i="1"/>
  <c r="Y91" i="1"/>
  <c r="W91" i="1"/>
  <c r="V91" i="1"/>
  <c r="U91" i="1"/>
  <c r="S91" i="1"/>
  <c r="R91" i="1"/>
  <c r="Q91" i="1"/>
  <c r="Y90" i="1"/>
  <c r="W90" i="1"/>
  <c r="V90" i="1"/>
  <c r="U90" i="1"/>
  <c r="S90" i="1"/>
  <c r="R90" i="1"/>
  <c r="Q90" i="1"/>
  <c r="Y89" i="1"/>
  <c r="W89" i="1"/>
  <c r="V89" i="1"/>
  <c r="U89" i="1"/>
  <c r="S89" i="1"/>
  <c r="R89" i="1"/>
  <c r="Q89" i="1"/>
  <c r="Y88" i="1"/>
  <c r="W88" i="1"/>
  <c r="V88" i="1"/>
  <c r="U88" i="1"/>
  <c r="S88" i="1"/>
  <c r="R88" i="1"/>
  <c r="Q88" i="1"/>
  <c r="Y87" i="1"/>
  <c r="W87" i="1"/>
  <c r="V87" i="1"/>
  <c r="U87" i="1"/>
  <c r="S87" i="1"/>
  <c r="R87" i="1"/>
  <c r="Q87" i="1"/>
  <c r="Y86" i="1"/>
  <c r="W86" i="1"/>
  <c r="V86" i="1"/>
  <c r="U86" i="1"/>
  <c r="S86" i="1"/>
  <c r="R86" i="1"/>
  <c r="Q86" i="1"/>
  <c r="Y85" i="1"/>
  <c r="W85" i="1"/>
  <c r="V85" i="1"/>
  <c r="U85" i="1"/>
  <c r="S85" i="1"/>
  <c r="R85" i="1"/>
  <c r="Q85" i="1"/>
  <c r="Y84" i="1"/>
  <c r="W84" i="1"/>
  <c r="V84" i="1"/>
  <c r="U84" i="1"/>
  <c r="S84" i="1"/>
  <c r="R84" i="1"/>
  <c r="Q84" i="1"/>
  <c r="Y83" i="1"/>
  <c r="W83" i="1"/>
  <c r="V83" i="1"/>
  <c r="U83" i="1"/>
  <c r="S83" i="1"/>
  <c r="R83" i="1"/>
  <c r="Q83" i="1"/>
  <c r="Y82" i="1"/>
  <c r="W82" i="1"/>
  <c r="V82" i="1"/>
  <c r="U82" i="1"/>
  <c r="S82" i="1"/>
  <c r="R82" i="1"/>
  <c r="Q82" i="1"/>
  <c r="Y81" i="1"/>
  <c r="W81" i="1"/>
  <c r="V81" i="1"/>
  <c r="U81" i="1"/>
  <c r="S81" i="1"/>
  <c r="R81" i="1"/>
  <c r="Q81" i="1"/>
  <c r="Y80" i="1"/>
  <c r="W80" i="1"/>
  <c r="V80" i="1"/>
  <c r="U80" i="1"/>
  <c r="S80" i="1"/>
  <c r="R80" i="1"/>
  <c r="Q80" i="1"/>
  <c r="Y79" i="1"/>
  <c r="W79" i="1"/>
  <c r="V79" i="1"/>
  <c r="U79" i="1"/>
  <c r="S79" i="1"/>
  <c r="R79" i="1"/>
  <c r="Q79" i="1"/>
  <c r="Y78" i="1"/>
  <c r="W78" i="1"/>
  <c r="V78" i="1"/>
  <c r="U78" i="1"/>
  <c r="S78" i="1"/>
  <c r="R78" i="1"/>
  <c r="Q78" i="1"/>
  <c r="Y77" i="1"/>
  <c r="W77" i="1"/>
  <c r="V77" i="1"/>
  <c r="U77" i="1"/>
  <c r="S77" i="1"/>
  <c r="R77" i="1"/>
  <c r="Q77" i="1"/>
  <c r="Y76" i="1"/>
  <c r="W76" i="1"/>
  <c r="V76" i="1"/>
  <c r="U76" i="1"/>
  <c r="S76" i="1"/>
  <c r="R76" i="1"/>
  <c r="Q76" i="1"/>
  <c r="Y75" i="1"/>
  <c r="W75" i="1"/>
  <c r="V75" i="1"/>
  <c r="U75" i="1"/>
  <c r="S75" i="1"/>
  <c r="R75" i="1"/>
  <c r="Q75" i="1"/>
  <c r="Y74" i="1"/>
  <c r="W74" i="1"/>
  <c r="V74" i="1"/>
  <c r="U74" i="1"/>
  <c r="S74" i="1"/>
  <c r="R74" i="1"/>
  <c r="Q74" i="1"/>
  <c r="Y73" i="1"/>
  <c r="W73" i="1"/>
  <c r="V73" i="1"/>
  <c r="U73" i="1"/>
  <c r="S73" i="1"/>
  <c r="R73" i="1"/>
  <c r="Q73" i="1"/>
  <c r="Y72" i="1"/>
  <c r="W72" i="1"/>
  <c r="V72" i="1"/>
  <c r="U72" i="1"/>
  <c r="S72" i="1"/>
  <c r="R72" i="1"/>
  <c r="Q72" i="1"/>
  <c r="Y71" i="1"/>
  <c r="W71" i="1"/>
  <c r="V71" i="1"/>
  <c r="U71" i="1"/>
  <c r="S71" i="1"/>
  <c r="R71" i="1"/>
  <c r="Q71" i="1"/>
  <c r="Y70" i="1"/>
  <c r="W70" i="1"/>
  <c r="V70" i="1"/>
  <c r="U70" i="1"/>
  <c r="S70" i="1"/>
  <c r="R70" i="1"/>
  <c r="Q70" i="1"/>
  <c r="Y69" i="1"/>
  <c r="W69" i="1"/>
  <c r="V69" i="1"/>
  <c r="U69" i="1"/>
  <c r="S69" i="1"/>
  <c r="R69" i="1"/>
  <c r="Q69" i="1"/>
  <c r="Y68" i="1"/>
  <c r="W68" i="1"/>
  <c r="V68" i="1"/>
  <c r="U68" i="1"/>
  <c r="S68" i="1"/>
  <c r="R68" i="1"/>
  <c r="Q68" i="1"/>
  <c r="Y67" i="1"/>
  <c r="W67" i="1"/>
  <c r="V67" i="1"/>
  <c r="U67" i="1"/>
  <c r="S67" i="1"/>
  <c r="R67" i="1"/>
  <c r="Q67" i="1"/>
  <c r="Y66" i="1"/>
  <c r="W66" i="1"/>
  <c r="V66" i="1"/>
  <c r="U66" i="1"/>
  <c r="S66" i="1"/>
  <c r="R66" i="1"/>
  <c r="Q66" i="1"/>
  <c r="Y65" i="1"/>
  <c r="W65" i="1"/>
  <c r="V65" i="1"/>
  <c r="U65" i="1"/>
  <c r="S65" i="1"/>
  <c r="R65" i="1"/>
  <c r="Q65" i="1"/>
  <c r="Y64" i="1"/>
  <c r="W64" i="1"/>
  <c r="V64" i="1"/>
  <c r="U64" i="1"/>
  <c r="S64" i="1"/>
  <c r="R64" i="1"/>
  <c r="Q64" i="1"/>
  <c r="Y63" i="1"/>
  <c r="W63" i="1"/>
  <c r="V63" i="1"/>
  <c r="U63" i="1"/>
  <c r="S63" i="1"/>
  <c r="R63" i="1"/>
  <c r="Q63" i="1"/>
  <c r="Y62" i="1"/>
  <c r="W62" i="1"/>
  <c r="V62" i="1"/>
  <c r="U62" i="1"/>
  <c r="S62" i="1"/>
  <c r="R62" i="1"/>
  <c r="Q62" i="1"/>
  <c r="Y61" i="1"/>
  <c r="W61" i="1"/>
  <c r="V61" i="1"/>
  <c r="U61" i="1"/>
  <c r="S61" i="1"/>
  <c r="R61" i="1"/>
  <c r="Q61" i="1"/>
  <c r="Y60" i="1"/>
  <c r="W60" i="1"/>
  <c r="V60" i="1"/>
  <c r="U60" i="1"/>
  <c r="S60" i="1"/>
  <c r="R60" i="1"/>
  <c r="Q60" i="1"/>
  <c r="Y59" i="1"/>
  <c r="W59" i="1"/>
  <c r="V59" i="1"/>
  <c r="U59" i="1"/>
  <c r="S59" i="1"/>
  <c r="R59" i="1"/>
  <c r="Q59" i="1"/>
  <c r="Y58" i="1"/>
  <c r="W58" i="1"/>
  <c r="V58" i="1"/>
  <c r="U58" i="1"/>
  <c r="S58" i="1"/>
  <c r="R58" i="1"/>
  <c r="Q58" i="1"/>
  <c r="Y57" i="1"/>
  <c r="W57" i="1"/>
  <c r="V57" i="1"/>
  <c r="U57" i="1"/>
  <c r="S57" i="1"/>
  <c r="R57" i="1"/>
  <c r="Q57" i="1"/>
  <c r="Y56" i="1"/>
  <c r="W56" i="1"/>
  <c r="V56" i="1"/>
  <c r="U56" i="1"/>
  <c r="S56" i="1"/>
  <c r="R56" i="1"/>
  <c r="Q56" i="1"/>
  <c r="Y55" i="1"/>
  <c r="W55" i="1"/>
  <c r="V55" i="1"/>
  <c r="U55" i="1"/>
  <c r="S55" i="1"/>
  <c r="R55" i="1"/>
  <c r="Q55" i="1"/>
  <c r="Y54" i="1"/>
  <c r="W54" i="1"/>
  <c r="V54" i="1"/>
  <c r="U54" i="1"/>
  <c r="S54" i="1"/>
  <c r="R54" i="1"/>
  <c r="Q54" i="1"/>
  <c r="Y53" i="1"/>
  <c r="W53" i="1"/>
  <c r="V53" i="1"/>
  <c r="U53" i="1"/>
  <c r="S53" i="1"/>
  <c r="R53" i="1"/>
  <c r="Q53" i="1"/>
  <c r="Y52" i="1"/>
  <c r="W52" i="1"/>
  <c r="V52" i="1"/>
  <c r="U52" i="1"/>
  <c r="S52" i="1"/>
  <c r="R52" i="1"/>
  <c r="Q52" i="1"/>
  <c r="Y51" i="1"/>
  <c r="W51" i="1"/>
  <c r="V51" i="1"/>
  <c r="U51" i="1"/>
  <c r="S51" i="1"/>
  <c r="R51" i="1"/>
  <c r="Q51" i="1"/>
  <c r="Y50" i="1"/>
  <c r="W50" i="1"/>
  <c r="V50" i="1"/>
  <c r="U50" i="1"/>
  <c r="S50" i="1"/>
  <c r="R50" i="1"/>
  <c r="Q50" i="1"/>
  <c r="Y49" i="1"/>
  <c r="W49" i="1"/>
  <c r="V49" i="1"/>
  <c r="U49" i="1"/>
  <c r="S49" i="1"/>
  <c r="R49" i="1"/>
  <c r="Q49" i="1"/>
  <c r="Y48" i="1"/>
  <c r="W48" i="1"/>
  <c r="V48" i="1"/>
  <c r="U48" i="1"/>
  <c r="S48" i="1"/>
  <c r="R48" i="1"/>
  <c r="Q48" i="1"/>
  <c r="Y47" i="1"/>
  <c r="W47" i="1"/>
  <c r="V47" i="1"/>
  <c r="U47" i="1"/>
  <c r="S47" i="1"/>
  <c r="R47" i="1"/>
  <c r="Q47" i="1"/>
  <c r="Y46" i="1"/>
  <c r="W46" i="1"/>
  <c r="V46" i="1"/>
  <c r="U46" i="1"/>
  <c r="S46" i="1"/>
  <c r="R46" i="1"/>
  <c r="Q46" i="1"/>
  <c r="Y45" i="1"/>
  <c r="W45" i="1"/>
  <c r="V45" i="1"/>
  <c r="U45" i="1"/>
  <c r="S45" i="1"/>
  <c r="R45" i="1"/>
  <c r="Q45" i="1"/>
  <c r="Y44" i="1"/>
  <c r="W44" i="1"/>
  <c r="V44" i="1"/>
  <c r="U44" i="1"/>
  <c r="S44" i="1"/>
  <c r="R44" i="1"/>
  <c r="Q44" i="1"/>
  <c r="Y43" i="1"/>
  <c r="W43" i="1"/>
  <c r="V43" i="1"/>
  <c r="U43" i="1"/>
  <c r="S43" i="1"/>
  <c r="R43" i="1"/>
  <c r="Q43" i="1"/>
  <c r="Y42" i="1"/>
  <c r="W42" i="1"/>
  <c r="V42" i="1"/>
  <c r="U42" i="1"/>
  <c r="S42" i="1"/>
  <c r="R42" i="1"/>
  <c r="Q42" i="1"/>
  <c r="Y41" i="1"/>
  <c r="W41" i="1"/>
  <c r="V41" i="1"/>
  <c r="U41" i="1"/>
  <c r="S41" i="1"/>
  <c r="R41" i="1"/>
  <c r="Q41" i="1"/>
  <c r="Y40" i="1"/>
  <c r="W40" i="1"/>
  <c r="V40" i="1"/>
  <c r="U40" i="1"/>
  <c r="S40" i="1"/>
  <c r="R40" i="1"/>
  <c r="Q40" i="1"/>
  <c r="Y39" i="1"/>
  <c r="W39" i="1"/>
  <c r="V39" i="1"/>
  <c r="U39" i="1"/>
  <c r="S39" i="1"/>
  <c r="R39" i="1"/>
  <c r="Q39" i="1"/>
  <c r="Y38" i="1"/>
  <c r="W38" i="1"/>
  <c r="V38" i="1"/>
  <c r="U38" i="1"/>
  <c r="S38" i="1"/>
  <c r="R38" i="1"/>
  <c r="Q38" i="1"/>
  <c r="Y37" i="1"/>
  <c r="W37" i="1"/>
  <c r="V37" i="1"/>
  <c r="U37" i="1"/>
  <c r="S37" i="1"/>
  <c r="R37" i="1"/>
  <c r="Q37" i="1"/>
  <c r="Y36" i="1"/>
  <c r="W36" i="1"/>
  <c r="V36" i="1"/>
  <c r="U36" i="1"/>
  <c r="S36" i="1"/>
  <c r="R36" i="1"/>
  <c r="Q36" i="1"/>
  <c r="Y35" i="1"/>
  <c r="W35" i="1"/>
  <c r="V35" i="1"/>
  <c r="U35" i="1"/>
  <c r="S35" i="1"/>
  <c r="R35" i="1"/>
  <c r="Q35" i="1"/>
  <c r="Y34" i="1"/>
  <c r="W34" i="1"/>
  <c r="V34" i="1"/>
  <c r="U34" i="1"/>
  <c r="S34" i="1"/>
  <c r="R34" i="1"/>
  <c r="Q34" i="1"/>
  <c r="Y33" i="1"/>
  <c r="W33" i="1"/>
  <c r="V33" i="1"/>
  <c r="U33" i="1"/>
  <c r="S33" i="1"/>
  <c r="R33" i="1"/>
  <c r="Q33" i="1"/>
  <c r="Y32" i="1"/>
  <c r="W32" i="1"/>
  <c r="V32" i="1"/>
  <c r="U32" i="1"/>
  <c r="S32" i="1"/>
  <c r="R32" i="1"/>
  <c r="Q32" i="1"/>
  <c r="Y31" i="1"/>
  <c r="W31" i="1"/>
  <c r="V31" i="1"/>
  <c r="U31" i="1"/>
  <c r="S31" i="1"/>
  <c r="R31" i="1"/>
  <c r="Q31" i="1"/>
  <c r="Y30" i="1"/>
  <c r="W30" i="1"/>
  <c r="V30" i="1"/>
  <c r="U30" i="1"/>
  <c r="S30" i="1"/>
  <c r="R30" i="1"/>
  <c r="Q30" i="1"/>
  <c r="Y29" i="1"/>
  <c r="W29" i="1"/>
  <c r="V29" i="1"/>
  <c r="U29" i="1"/>
  <c r="S29" i="1"/>
  <c r="R29" i="1"/>
  <c r="Q29" i="1"/>
  <c r="Y28" i="1"/>
  <c r="W28" i="1"/>
  <c r="V28" i="1"/>
  <c r="U28" i="1"/>
  <c r="S28" i="1"/>
  <c r="R28" i="1"/>
  <c r="Q28" i="1"/>
  <c r="Y27" i="1"/>
  <c r="W27" i="1"/>
  <c r="V27" i="1"/>
  <c r="U27" i="1"/>
  <c r="S27" i="1"/>
  <c r="R27" i="1"/>
  <c r="Q27" i="1"/>
  <c r="Y26" i="1"/>
  <c r="W26" i="1"/>
  <c r="V26" i="1"/>
  <c r="U26" i="1"/>
  <c r="S26" i="1"/>
  <c r="R26" i="1"/>
  <c r="Q26" i="1"/>
  <c r="Y25" i="1"/>
  <c r="W25" i="1"/>
  <c r="V25" i="1"/>
  <c r="U25" i="1"/>
  <c r="S25" i="1"/>
  <c r="R25" i="1"/>
  <c r="Q25" i="1"/>
  <c r="Y24" i="1"/>
  <c r="W24" i="1"/>
  <c r="V24" i="1"/>
  <c r="U24" i="1"/>
  <c r="S24" i="1"/>
  <c r="R24" i="1"/>
  <c r="Q24" i="1"/>
  <c r="Y23" i="1"/>
  <c r="W23" i="1"/>
  <c r="V23" i="1"/>
  <c r="U23" i="1"/>
  <c r="S23" i="1"/>
  <c r="R23" i="1"/>
  <c r="Q23" i="1"/>
  <c r="W22" i="1"/>
  <c r="V22" i="1"/>
  <c r="U22" i="1"/>
  <c r="S22" i="1"/>
  <c r="R22" i="1"/>
  <c r="Q22" i="1"/>
  <c r="W21" i="1"/>
  <c r="V21" i="1"/>
  <c r="U21" i="1"/>
  <c r="S21" i="1"/>
  <c r="R21" i="1"/>
  <c r="Q21" i="1"/>
  <c r="W20" i="1"/>
  <c r="V20" i="1"/>
  <c r="U20" i="1"/>
  <c r="S20" i="1"/>
  <c r="R20" i="1"/>
  <c r="Q20" i="1"/>
  <c r="W19" i="1"/>
  <c r="V19" i="1"/>
  <c r="U19" i="1"/>
  <c r="S19" i="1"/>
  <c r="R19" i="1"/>
  <c r="Q19" i="1"/>
  <c r="W18" i="1"/>
  <c r="V18" i="1"/>
  <c r="U18" i="1"/>
  <c r="S18" i="1"/>
  <c r="R18" i="1"/>
  <c r="Q18" i="1"/>
  <c r="W17" i="1"/>
  <c r="V17" i="1"/>
  <c r="U17" i="1"/>
  <c r="S17" i="1"/>
  <c r="R17" i="1"/>
  <c r="Q17" i="1"/>
  <c r="W16" i="1"/>
  <c r="V16" i="1"/>
  <c r="U16" i="1"/>
  <c r="S16" i="1"/>
  <c r="R16" i="1"/>
  <c r="Q16" i="1"/>
  <c r="W15" i="1"/>
  <c r="V15" i="1"/>
  <c r="U15" i="1"/>
  <c r="S15" i="1"/>
  <c r="R15" i="1"/>
  <c r="Q15" i="1"/>
  <c r="W14" i="1"/>
  <c r="V14" i="1"/>
  <c r="U14" i="1"/>
  <c r="S14" i="1"/>
  <c r="R14" i="1"/>
  <c r="Q14" i="1"/>
  <c r="W13" i="1"/>
  <c r="V13" i="1"/>
  <c r="U13" i="1"/>
  <c r="S13" i="1"/>
  <c r="R13" i="1"/>
  <c r="Q13" i="1"/>
  <c r="W12" i="1"/>
  <c r="V12" i="1"/>
  <c r="U12" i="1"/>
  <c r="S12" i="1"/>
  <c r="R12" i="1"/>
  <c r="Q12" i="1"/>
  <c r="W11" i="1"/>
  <c r="V11" i="1"/>
  <c r="U11" i="1"/>
  <c r="S11" i="1"/>
  <c r="R11" i="1"/>
  <c r="Q11" i="1"/>
  <c r="W10" i="1"/>
  <c r="V10" i="1"/>
  <c r="U10" i="1"/>
  <c r="S10" i="1"/>
  <c r="R10" i="1"/>
  <c r="Q10" i="1"/>
  <c r="W9" i="1"/>
  <c r="V9" i="1"/>
  <c r="U9" i="1"/>
  <c r="S9" i="1"/>
  <c r="R9" i="1"/>
  <c r="Q9" i="1"/>
  <c r="W8" i="1"/>
  <c r="V8" i="1"/>
  <c r="U8" i="1"/>
  <c r="S8" i="1"/>
  <c r="R8" i="1"/>
  <c r="Q8" i="1"/>
  <c r="W7" i="1"/>
  <c r="V7" i="1"/>
  <c r="U7" i="1"/>
  <c r="S7" i="1"/>
  <c r="R7" i="1"/>
  <c r="Q7" i="1"/>
  <c r="O6" i="1"/>
  <c r="N6" i="1"/>
  <c r="J114" i="3" s="1"/>
  <c r="M6" i="1"/>
  <c r="J73" i="3" s="1"/>
  <c r="K6" i="1"/>
  <c r="J6" i="1"/>
  <c r="I114" i="3" s="1"/>
  <c r="I6" i="1"/>
  <c r="I73" i="3" s="1"/>
  <c r="I79" i="3" s="1"/>
  <c r="G6" i="1"/>
  <c r="F6" i="1"/>
  <c r="E6" i="1"/>
  <c r="K73" i="3" s="1"/>
  <c r="C76" i="3" l="1"/>
  <c r="U3" i="5"/>
  <c r="AF3" i="5"/>
  <c r="AG3" i="5"/>
  <c r="F76" i="3"/>
  <c r="X3" i="5"/>
  <c r="T6" i="1"/>
  <c r="G33" i="3"/>
  <c r="J70" i="3"/>
  <c r="J79" i="3" s="1"/>
  <c r="I29" i="3"/>
  <c r="I38" i="3" s="1"/>
  <c r="K29" i="3"/>
  <c r="J29" i="3"/>
  <c r="J38" i="3" s="1"/>
  <c r="F35" i="3"/>
  <c r="K70" i="3"/>
  <c r="K79" i="3" s="1"/>
  <c r="P6" i="1"/>
  <c r="K32" i="3"/>
  <c r="G74" i="3"/>
  <c r="J111" i="3"/>
  <c r="J120" i="3" s="1"/>
  <c r="K111" i="3"/>
  <c r="R6" i="1"/>
  <c r="I34" i="3"/>
  <c r="J34" i="3"/>
  <c r="E35" i="3"/>
  <c r="C35" i="3"/>
  <c r="Y13" i="1"/>
  <c r="Y17" i="1"/>
  <c r="Y10" i="1"/>
  <c r="Y14" i="1"/>
  <c r="Y18" i="1"/>
  <c r="Y22" i="1"/>
  <c r="Y9" i="1"/>
  <c r="Y21" i="1"/>
  <c r="Y11" i="1"/>
  <c r="Y15" i="1"/>
  <c r="Y19" i="1"/>
  <c r="Y8" i="1"/>
  <c r="Y12" i="1"/>
  <c r="Y16" i="1"/>
  <c r="Y20" i="1"/>
  <c r="W6" i="1"/>
  <c r="U6" i="1"/>
  <c r="S6" i="1"/>
  <c r="K114" i="3"/>
  <c r="Q6" i="1"/>
  <c r="V6" i="1"/>
  <c r="I75" i="3"/>
  <c r="C117" i="3"/>
  <c r="J75" i="3"/>
  <c r="E76" i="3"/>
  <c r="I116" i="3"/>
  <c r="K75" i="3"/>
  <c r="I111" i="3"/>
  <c r="I120" i="3" s="1"/>
  <c r="J116" i="3"/>
  <c r="E117" i="3"/>
  <c r="F117" i="3"/>
  <c r="Y3" i="5" l="1"/>
  <c r="Z3" i="5"/>
  <c r="K120" i="3"/>
  <c r="K38" i="3"/>
  <c r="K116" i="3"/>
  <c r="K34" i="3"/>
  <c r="C83" i="3"/>
  <c r="K80" i="3"/>
  <c r="I80" i="3" s="1"/>
  <c r="Y7" i="1" l="1"/>
  <c r="A2" i="1" s="1"/>
  <c r="K81" i="3" l="1"/>
  <c r="I81" i="3" s="1"/>
</calcChain>
</file>

<file path=xl/sharedStrings.xml><?xml version="1.0" encoding="utf-8"?>
<sst xmlns="http://schemas.openxmlformats.org/spreadsheetml/2006/main" count="1088" uniqueCount="644">
  <si>
    <t>№</t>
  </si>
  <si>
    <t>生年月日</t>
  </si>
  <si>
    <t>支払額</t>
  </si>
  <si>
    <t>勤務月数</t>
  </si>
  <si>
    <t>勤務時間数</t>
  </si>
  <si>
    <t>工賃実績月額</t>
  </si>
  <si>
    <t>工賃実績時間額</t>
  </si>
  <si>
    <t>計</t>
  </si>
  <si>
    <t>知的障害</t>
  </si>
  <si>
    <t>非該当</t>
  </si>
  <si>
    <t>発達障害</t>
  </si>
  <si>
    <t>精神障害</t>
  </si>
  <si>
    <t>独居</t>
  </si>
  <si>
    <t>身体障害</t>
  </si>
  <si>
    <t>工賃番号</t>
  </si>
  <si>
    <t>事業所番号</t>
  </si>
  <si>
    <t>法人名</t>
  </si>
  <si>
    <t>法人代表者名</t>
  </si>
  <si>
    <t>事業所名</t>
  </si>
  <si>
    <t>利用定員</t>
  </si>
  <si>
    <t>事業所住所</t>
  </si>
  <si>
    <t>担当者氏名</t>
  </si>
  <si>
    <t>電話番号</t>
  </si>
  <si>
    <t>e-mail</t>
  </si>
  <si>
    <t>年間工賃支払総額</t>
  </si>
  <si>
    <t>合計</t>
  </si>
  <si>
    <t>区分1</t>
  </si>
  <si>
    <t>区分2</t>
  </si>
  <si>
    <t>区分3</t>
  </si>
  <si>
    <t>区分4</t>
  </si>
  <si>
    <t>区分5</t>
  </si>
  <si>
    <t>区分6</t>
  </si>
  <si>
    <t>１　支払形態</t>
  </si>
  <si>
    <t>時間額</t>
  </si>
  <si>
    <t>（単位：円）</t>
  </si>
  <si>
    <t>区分</t>
  </si>
  <si>
    <t>支払対象者数</t>
  </si>
  <si>
    <t>延労働日数</t>
  </si>
  <si>
    <t>延労働時間</t>
  </si>
  <si>
    <t>月別工賃総額</t>
  </si>
  <si>
    <t>（支払実人数）</t>
  </si>
  <si>
    <t>（一月あたり）</t>
  </si>
  <si>
    <t>Ａ</t>
  </si>
  <si>
    <t>Ｂ</t>
  </si>
  <si>
    <t>Ｃ</t>
  </si>
  <si>
    <t>Ｄ</t>
  </si>
  <si>
    <t>4月</t>
  </si>
  <si>
    <t>※当該月に現に支払った額と実人数を入力してください。</t>
  </si>
  <si>
    <t>5月</t>
  </si>
  <si>
    <t>6月</t>
  </si>
  <si>
    <t>7月</t>
  </si>
  <si>
    <t>8月</t>
  </si>
  <si>
    <t>9月</t>
  </si>
  <si>
    <t>10月</t>
  </si>
  <si>
    <t>11月</t>
  </si>
  <si>
    <t>年間延実人数</t>
  </si>
  <si>
    <t>年間延労働時間</t>
  </si>
  <si>
    <t>12月</t>
  </si>
  <si>
    <t>1月</t>
  </si>
  <si>
    <t>2月</t>
  </si>
  <si>
    <t>利用者台帳値
勤務月総数</t>
  </si>
  <si>
    <t>利用者台帳値
勤務時間総数</t>
  </si>
  <si>
    <t>利用者台帳値
支払総額</t>
  </si>
  <si>
    <t>3月</t>
  </si>
  <si>
    <t>年間延労働日数</t>
  </si>
  <si>
    <t>※小数点第2位を
四捨五入</t>
  </si>
  <si>
    <t>月額</t>
  </si>
  <si>
    <t>日額</t>
  </si>
  <si>
    <t>郵便番号</t>
  </si>
  <si>
    <t>TEL</t>
  </si>
  <si>
    <t>FAX</t>
  </si>
  <si>
    <t>指定年月日</t>
  </si>
  <si>
    <t>廃止年月日</t>
  </si>
  <si>
    <t>事業所基礎情報</t>
  </si>
  <si>
    <t>作成者情報</t>
  </si>
  <si>
    <t>目標値（共通）</t>
  </si>
  <si>
    <t>工賃実績平均額</t>
  </si>
  <si>
    <t>支払形態</t>
  </si>
  <si>
    <t>平均工賃月額</t>
  </si>
  <si>
    <t>平均工賃時間額</t>
  </si>
  <si>
    <t>年間延実人数</t>
    <phoneticPr fontId="25"/>
  </si>
  <si>
    <r>
      <t>H</t>
    </r>
    <r>
      <rPr>
        <sz val="11"/>
        <color theme="1"/>
        <rFont val="ＭＳ Ｐゴシック"/>
        <family val="3"/>
        <charset val="128"/>
        <scheme val="minor"/>
      </rPr>
      <t>28</t>
    </r>
    <r>
      <rPr>
        <sz val="11"/>
        <color theme="1"/>
        <rFont val="ＭＳ Ｐゴシック"/>
        <family val="3"/>
        <charset val="128"/>
        <scheme val="minor"/>
      </rPr>
      <t>延実人数</t>
    </r>
    <phoneticPr fontId="25"/>
  </si>
  <si>
    <t>年間延労働時間</t>
    <phoneticPr fontId="25"/>
  </si>
  <si>
    <r>
      <t>H</t>
    </r>
    <r>
      <rPr>
        <sz val="11"/>
        <color theme="1"/>
        <rFont val="ＭＳ Ｐゴシック"/>
        <family val="3"/>
        <charset val="128"/>
        <scheme val="minor"/>
      </rPr>
      <t>28</t>
    </r>
    <r>
      <rPr>
        <sz val="11"/>
        <color theme="1"/>
        <rFont val="ＭＳ Ｐゴシック"/>
        <family val="3"/>
        <charset val="128"/>
        <scheme val="minor"/>
      </rPr>
      <t>延時間</t>
    </r>
    <phoneticPr fontId="25"/>
  </si>
  <si>
    <t>年間工賃支払総額</t>
    <phoneticPr fontId="25"/>
  </si>
  <si>
    <r>
      <t>H</t>
    </r>
    <r>
      <rPr>
        <sz val="11"/>
        <color theme="1"/>
        <rFont val="ＭＳ Ｐゴシック"/>
        <family val="3"/>
        <charset val="128"/>
        <scheme val="minor"/>
      </rPr>
      <t>28支払額</t>
    </r>
    <rPh sb="3" eb="5">
      <t>シハライ</t>
    </rPh>
    <rPh sb="5" eb="6">
      <t>ガク</t>
    </rPh>
    <phoneticPr fontId="25"/>
  </si>
  <si>
    <t>H29目標月額</t>
    <rPh sb="5" eb="7">
      <t>ゲツガク</t>
    </rPh>
    <phoneticPr fontId="25"/>
  </si>
  <si>
    <t>H29目標時間額</t>
    <rPh sb="5" eb="8">
      <t>ジカンガク</t>
    </rPh>
    <phoneticPr fontId="25"/>
  </si>
  <si>
    <t>施設等</t>
    <phoneticPr fontId="25"/>
  </si>
  <si>
    <t>家族同居</t>
    <phoneticPr fontId="25"/>
  </si>
  <si>
    <t>その他</t>
    <rPh sb="2" eb="3">
      <t>タ</t>
    </rPh>
    <phoneticPr fontId="25"/>
  </si>
  <si>
    <t>法人名</t>
    <rPh sb="0" eb="2">
      <t>ホウジン</t>
    </rPh>
    <phoneticPr fontId="25"/>
  </si>
  <si>
    <t>法人代表者名</t>
    <rPh sb="0" eb="2">
      <t>ホウジン</t>
    </rPh>
    <rPh sb="2" eb="5">
      <t>ダイヒョウシャ</t>
    </rPh>
    <phoneticPr fontId="25"/>
  </si>
  <si>
    <t>利用定員</t>
    <rPh sb="0" eb="2">
      <t>リヨウ</t>
    </rPh>
    <rPh sb="2" eb="4">
      <t>テイイン</t>
    </rPh>
    <phoneticPr fontId="25"/>
  </si>
  <si>
    <t>事業住所</t>
    <rPh sb="2" eb="4">
      <t>ジュウショ</t>
    </rPh>
    <phoneticPr fontId="25"/>
  </si>
  <si>
    <t>作成者名</t>
    <rPh sb="0" eb="2">
      <t>サクセイ</t>
    </rPh>
    <rPh sb="2" eb="3">
      <t>シャ</t>
    </rPh>
    <rPh sb="3" eb="4">
      <t>メイ</t>
    </rPh>
    <phoneticPr fontId="25"/>
  </si>
  <si>
    <t>e-mail</t>
    <phoneticPr fontId="25"/>
  </si>
  <si>
    <t>電話番号</t>
    <rPh sb="0" eb="2">
      <t>デンワ</t>
    </rPh>
    <rPh sb="2" eb="4">
      <t>バンゴウ</t>
    </rPh>
    <phoneticPr fontId="25"/>
  </si>
  <si>
    <t>１　事業所基礎情報</t>
    <rPh sb="2" eb="5">
      <t>ジギョウショ</t>
    </rPh>
    <rPh sb="5" eb="7">
      <t>キソ</t>
    </rPh>
    <rPh sb="7" eb="9">
      <t>ジョウホウ</t>
    </rPh>
    <phoneticPr fontId="25"/>
  </si>
  <si>
    <t>２　作成者情報</t>
    <rPh sb="2" eb="5">
      <t>サクセイシャ</t>
    </rPh>
    <rPh sb="5" eb="7">
      <t>ジョウホウ</t>
    </rPh>
    <phoneticPr fontId="25"/>
  </si>
  <si>
    <t>３　支払形態</t>
    <phoneticPr fontId="25"/>
  </si>
  <si>
    <t>社会福祉法人清風会</t>
  </si>
  <si>
    <t>澤崎　卓児</t>
  </si>
  <si>
    <t>清風会吉田工場</t>
  </si>
  <si>
    <t>731-0511</t>
  </si>
  <si>
    <t>安芸高田市吉田町竹原967番地</t>
  </si>
  <si>
    <t>0826-43-0611</t>
  </si>
  <si>
    <t>0826-43-0180</t>
  </si>
  <si>
    <t>清風会みつや工場</t>
  </si>
  <si>
    <t>安芸高田市吉田町竹原140番地</t>
  </si>
  <si>
    <t>清風会サンライフ</t>
  </si>
  <si>
    <t>安芸高田市吉田町竹原152番地1</t>
  </si>
  <si>
    <t>733-0833</t>
  </si>
  <si>
    <t>社会福祉法人みどりの町</t>
  </si>
  <si>
    <t>岡田　雄幸</t>
  </si>
  <si>
    <t>ともがき</t>
  </si>
  <si>
    <t>739-2101</t>
  </si>
  <si>
    <t>東広島市高屋町造賀2829-7</t>
  </si>
  <si>
    <t>082-430-2021</t>
  </si>
  <si>
    <t>082-436-0609</t>
  </si>
  <si>
    <t>特定非営利活動法人福山手をつなぐ育成会</t>
  </si>
  <si>
    <t>西山　堅太郎</t>
  </si>
  <si>
    <t>ふくやまクリーンメイト</t>
  </si>
  <si>
    <t>720-0032</t>
  </si>
  <si>
    <t>福山市三吉町南二丁目13番27号</t>
  </si>
  <si>
    <t>084-922-1138</t>
  </si>
  <si>
    <t>社会福祉法人一れつ会</t>
  </si>
  <si>
    <t>小林　智久</t>
  </si>
  <si>
    <t>ウイズ</t>
  </si>
  <si>
    <t>720-2419</t>
  </si>
  <si>
    <t>福山市加茂町字上加茂805番地1</t>
  </si>
  <si>
    <t>084-972-5544</t>
  </si>
  <si>
    <t>084-972-5549</t>
  </si>
  <si>
    <t>社会福祉法人にこにこ福祉会</t>
  </si>
  <si>
    <t>瀬良　京子</t>
  </si>
  <si>
    <t>にこにこ会</t>
  </si>
  <si>
    <t>720-2103</t>
  </si>
  <si>
    <t>福山市神辺町字西中条1099番地4</t>
  </si>
  <si>
    <t>084-960-2020</t>
  </si>
  <si>
    <t>084-960-2025</t>
  </si>
  <si>
    <t>社会福祉法人備北福祉会</t>
  </si>
  <si>
    <t>末岡　親行</t>
  </si>
  <si>
    <t>障がい者社会就労センター三次</t>
  </si>
  <si>
    <t>728-0013</t>
  </si>
  <si>
    <t>三次市十日市東五丁目7番35号</t>
  </si>
  <si>
    <t>0824-65-6860</t>
    <phoneticPr fontId="28"/>
  </si>
  <si>
    <t>0824-65-6861</t>
    <phoneticPr fontId="28"/>
  </si>
  <si>
    <t>特定非営利活動法人広島自立支援センターともに</t>
  </si>
  <si>
    <t>橋本　正治</t>
  </si>
  <si>
    <t>広島自立支援センターともに</t>
  </si>
  <si>
    <t>731-5151</t>
  </si>
  <si>
    <t>広島市佐伯区五日市町上河内白ケ瀬1544番地</t>
  </si>
  <si>
    <t>082-929-0185</t>
  </si>
  <si>
    <t>082-928-6578</t>
  </si>
  <si>
    <t>社会福祉法人広島市手をつなぐ育成会</t>
  </si>
  <si>
    <t>山本　一隆</t>
  </si>
  <si>
    <t>広島作業所</t>
  </si>
  <si>
    <t>広島市西区商工センター八丁目3番35号</t>
  </si>
  <si>
    <t>082-277-4361</t>
  </si>
  <si>
    <t>082-277-4368</t>
  </si>
  <si>
    <t>特定非営利活動法人呉自立支援センターホープ</t>
  </si>
  <si>
    <t>柏木　聰</t>
  </si>
  <si>
    <t>就労継続支援施設元きの子の里</t>
  </si>
  <si>
    <t>737-0921</t>
  </si>
  <si>
    <t>呉市苗代町1002番地</t>
  </si>
  <si>
    <t>0823-33-6181</t>
  </si>
  <si>
    <t>0823-33-4006</t>
  </si>
  <si>
    <t>株式会社ハートランドひろしま</t>
  </si>
  <si>
    <t>重津　光彦</t>
  </si>
  <si>
    <t>731-1501</t>
  </si>
  <si>
    <t>山県郡北広島町川戸3413-2</t>
  </si>
  <si>
    <t>0826-72-8911</t>
  </si>
  <si>
    <t>0826-72-8912</t>
  </si>
  <si>
    <t>株式会社ライフハック</t>
  </si>
  <si>
    <t>光田　将章</t>
  </si>
  <si>
    <t>らびんぐるっく</t>
  </si>
  <si>
    <t>737-0154</t>
  </si>
  <si>
    <t>呉市仁方桟橋通1493－197</t>
  </si>
  <si>
    <t>0823-79-6910</t>
  </si>
  <si>
    <t>特定非営利法人広島自立支援センターともに</t>
  </si>
  <si>
    <t>広島自立支援センターともに石内事業所</t>
  </si>
  <si>
    <t>731-5102</t>
  </si>
  <si>
    <t>広島市佐伯区五日市町石内2014番地の7</t>
  </si>
  <si>
    <t>082-927-7899</t>
  </si>
  <si>
    <t>特定非営利活動法人ゆにばーさる</t>
  </si>
  <si>
    <t>藤井　滋登</t>
  </si>
  <si>
    <t>立進工房</t>
  </si>
  <si>
    <t>720-0823</t>
  </si>
  <si>
    <t>福山市千代田町一丁目14番24号</t>
  </si>
  <si>
    <t>084-981-5501</t>
  </si>
  <si>
    <t>084-981-5502</t>
  </si>
  <si>
    <t>一般社団法人にこにこセンター</t>
  </si>
  <si>
    <t>森川　直子</t>
  </si>
  <si>
    <t>にこにこセンター</t>
  </si>
  <si>
    <t>733-0011</t>
  </si>
  <si>
    <t>広島市西区横川町二丁目6番14－201号</t>
  </si>
  <si>
    <t>082-296-1072</t>
  </si>
  <si>
    <t>社会福祉法人三篠会</t>
  </si>
  <si>
    <t>酒井　亮介</t>
  </si>
  <si>
    <t>就労継続支援事業所原</t>
  </si>
  <si>
    <t>738-0031</t>
  </si>
  <si>
    <t>廿日市市原73-1</t>
  </si>
  <si>
    <t>0829-38-3333</t>
  </si>
  <si>
    <t>0829-38-6161</t>
  </si>
  <si>
    <t>721-0942</t>
  </si>
  <si>
    <t>株式会社ラトリエ・ドゥ・ボナペティ</t>
  </si>
  <si>
    <t>田中　麻緒</t>
  </si>
  <si>
    <t>澤﨑　卓兒</t>
  </si>
  <si>
    <t>清風会海田工場</t>
  </si>
  <si>
    <t>736-0034</t>
  </si>
  <si>
    <t>安芸郡海田町月見町8番33号</t>
  </si>
  <si>
    <t>082-821-3150</t>
  </si>
  <si>
    <t>082-823-3060</t>
  </si>
  <si>
    <t>株式会社自然とともに</t>
  </si>
  <si>
    <t>岡田　隆政</t>
  </si>
  <si>
    <t>広島自立支援センターともに原田橋事業所</t>
  </si>
  <si>
    <t>731-5105</t>
  </si>
  <si>
    <t>広島市佐伯区五日市町下小深川字中村129</t>
  </si>
  <si>
    <t>080-1907-6798</t>
  </si>
  <si>
    <t>指定就労継続支援事業所白木の郷</t>
  </si>
  <si>
    <t>739-1412</t>
  </si>
  <si>
    <t>広島市安佐北区白木町小越字門崎740番地1</t>
  </si>
  <si>
    <t>082-828-0123</t>
  </si>
  <si>
    <t>082-828-3456</t>
  </si>
  <si>
    <t>株式会社きのこ村</t>
  </si>
  <si>
    <t>佐藤　二郎</t>
  </si>
  <si>
    <t>きのこ村</t>
  </si>
  <si>
    <t>739-0047</t>
  </si>
  <si>
    <t>東広島市西条下見七丁目2番30号</t>
    <rPh sb="8" eb="9">
      <t>７</t>
    </rPh>
    <phoneticPr fontId="28"/>
  </si>
  <si>
    <t>082-426-5170</t>
  </si>
  <si>
    <t>082-426-5171</t>
  </si>
  <si>
    <t>清風会福山工場</t>
  </si>
  <si>
    <t>720-0092</t>
  </si>
  <si>
    <t>福山市山手町五丁目26番51号</t>
  </si>
  <si>
    <t>084-949-2465</t>
  </si>
  <si>
    <t>084-952-0350</t>
  </si>
  <si>
    <t>一般社団法人東広島自立支援センターあゆみ</t>
  </si>
  <si>
    <t>細木　雄二</t>
  </si>
  <si>
    <t>サポートセンターあゆみ</t>
  </si>
  <si>
    <t>739-2117</t>
  </si>
  <si>
    <t>東広島市高屋台二丁目1番12号</t>
    <rPh sb="7" eb="8">
      <t>２</t>
    </rPh>
    <phoneticPr fontId="28"/>
  </si>
  <si>
    <t>082-434-5790</t>
  </si>
  <si>
    <t>082-420-4002</t>
  </si>
  <si>
    <t>デイジー株式会社</t>
  </si>
  <si>
    <t>齋藤　幸恵</t>
  </si>
  <si>
    <t>株式会社Esperance</t>
  </si>
  <si>
    <t>大塚　弘毅</t>
  </si>
  <si>
    <t>ひまわり</t>
  </si>
  <si>
    <t>732-0055</t>
  </si>
  <si>
    <t>広島市東区東蟹屋町5番10号　宏和22　2階</t>
    <phoneticPr fontId="28"/>
  </si>
  <si>
    <t>082-569-7793</t>
  </si>
  <si>
    <t>082-569-7794</t>
  </si>
  <si>
    <t>ゴールズ株式会社</t>
  </si>
  <si>
    <t>中野　誠治</t>
  </si>
  <si>
    <t>就労継続支援A型事業所ひまわりくらぶ</t>
    <phoneticPr fontId="28"/>
  </si>
  <si>
    <t>737-0935</t>
  </si>
  <si>
    <t>呉市焼山中央二丁目7番10-101号</t>
  </si>
  <si>
    <t>0823-30-3045</t>
  </si>
  <si>
    <t>0823-30-3044</t>
  </si>
  <si>
    <t>株式会社ワンズゴール</t>
  </si>
  <si>
    <t>杉村　暢一</t>
  </si>
  <si>
    <t>ワンダーセンス</t>
  </si>
  <si>
    <t>720-0065</t>
  </si>
  <si>
    <t>福山市東桜町1番41号　エムシー福山ビル7階</t>
    <phoneticPr fontId="28"/>
  </si>
  <si>
    <t>084-959-3030</t>
  </si>
  <si>
    <t>084-959-3020</t>
  </si>
  <si>
    <t>株式会社ワードコーポレーション</t>
  </si>
  <si>
    <t>田中　貴宏</t>
  </si>
  <si>
    <t>就労継続支援A型事業所あざみ</t>
  </si>
  <si>
    <t>731-0122</t>
  </si>
  <si>
    <t>広島市安佐南区中筋二丁目7番8号　中筋ヤマダビル202号室</t>
  </si>
  <si>
    <t>082-557-2935</t>
  </si>
  <si>
    <t>082-876-3393</t>
  </si>
  <si>
    <t>サポートセンターめばえ</t>
  </si>
  <si>
    <t>733-0842</t>
  </si>
  <si>
    <t>広島市西区井口五丁目13番19号　1階</t>
  </si>
  <si>
    <t>082-278-5373</t>
  </si>
  <si>
    <t>株式会社巣だち</t>
  </si>
  <si>
    <t>梶　勇二郎</t>
  </si>
  <si>
    <t>株式会社巣だち呉事業所</t>
  </si>
  <si>
    <t>737-0831</t>
  </si>
  <si>
    <t>呉市光町7－4</t>
  </si>
  <si>
    <t>0823-32-1233</t>
  </si>
  <si>
    <t>0823-32-1211</t>
  </si>
  <si>
    <t>株式会社チャレンジドパーソン</t>
  </si>
  <si>
    <t>濱原　一将</t>
  </si>
  <si>
    <t>722-0025</t>
  </si>
  <si>
    <t>尾道市栗原東一丁目6番29号</t>
    <rPh sb="6" eb="7">
      <t>１</t>
    </rPh>
    <phoneticPr fontId="28"/>
  </si>
  <si>
    <t>0848-21-4510</t>
  </si>
  <si>
    <t>0848-21-4511</t>
  </si>
  <si>
    <t>729-0141</t>
  </si>
  <si>
    <t>株式会社Future Create</t>
    <phoneticPr fontId="28"/>
  </si>
  <si>
    <t>山高　幸一</t>
  </si>
  <si>
    <t>指定就労継続支援A型事業所あざれあ</t>
    <phoneticPr fontId="28"/>
  </si>
  <si>
    <t>739-0024</t>
  </si>
  <si>
    <t>東広島市西条町御薗宇635番地34</t>
  </si>
  <si>
    <t>082-431-4711</t>
  </si>
  <si>
    <t>082-420-8808</t>
  </si>
  <si>
    <t>社会福祉法人静和会</t>
  </si>
  <si>
    <t>今川　智巳</t>
  </si>
  <si>
    <t>ワークショップなび</t>
  </si>
  <si>
    <t>726-0027</t>
  </si>
  <si>
    <t>府中市篠根町82番地</t>
  </si>
  <si>
    <t>0847-41-4009</t>
  </si>
  <si>
    <t>0847-41-4013</t>
  </si>
  <si>
    <t>シエル</t>
  </si>
  <si>
    <t>720-0842</t>
  </si>
  <si>
    <t>福山市津之郷町加屋80番地</t>
  </si>
  <si>
    <t>084-952-4317</t>
  </si>
  <si>
    <t>084-952-4318</t>
  </si>
  <si>
    <t>特定非営利活動法人Mixsim</t>
    <phoneticPr fontId="28"/>
  </si>
  <si>
    <t>山本　貴代子</t>
  </si>
  <si>
    <t>障害福祉サービス事業所Mixsim</t>
    <phoneticPr fontId="28"/>
  </si>
  <si>
    <t>729-0111</t>
  </si>
  <si>
    <t>福山市今津町72番地1</t>
  </si>
  <si>
    <t>084-939-5580</t>
  </si>
  <si>
    <t>084-939-5581</t>
  </si>
  <si>
    <t>株式会社元貴</t>
  </si>
  <si>
    <t>ジョブサポートげんき</t>
  </si>
  <si>
    <t>733-0003</t>
  </si>
  <si>
    <t>広島市西区三篠町一丁目9番17号　辻パンション201号</t>
  </si>
  <si>
    <t>082-836-4510</t>
  </si>
  <si>
    <t>082-836-4512</t>
  </si>
  <si>
    <t>株式会社オンザライズ</t>
  </si>
  <si>
    <t>甲村　健治</t>
  </si>
  <si>
    <t>733-0002</t>
  </si>
  <si>
    <t>広島市西区楠木町二丁目5番18号　新光ビル102号室</t>
    <phoneticPr fontId="28"/>
  </si>
  <si>
    <t>082-962-7390</t>
  </si>
  <si>
    <t>082-962-7391</t>
  </si>
  <si>
    <t>株式会社ディライトウィズ</t>
  </si>
  <si>
    <t>松原　孝之</t>
  </si>
  <si>
    <t>サポートワークス東福山</t>
  </si>
  <si>
    <t>福山市引野町649番地11</t>
  </si>
  <si>
    <t>084-943-6220</t>
  </si>
  <si>
    <t>084-943-6221</t>
  </si>
  <si>
    <t>合同会社AUGUST</t>
    <phoneticPr fontId="28"/>
  </si>
  <si>
    <t>楠　隆緒</t>
  </si>
  <si>
    <t>ICOテラス</t>
    <phoneticPr fontId="28"/>
  </si>
  <si>
    <t>734-0053</t>
  </si>
  <si>
    <t>広島市南区青崎一丁目1番21号　ファンコート青崎2階</t>
    <phoneticPr fontId="28"/>
  </si>
  <si>
    <t>082-569-8144</t>
  </si>
  <si>
    <t>082-569-8145</t>
  </si>
  <si>
    <t>田中　元暁</t>
  </si>
  <si>
    <t>ジョブサポートげんき京橋</t>
  </si>
  <si>
    <t>732-0828</t>
  </si>
  <si>
    <t>広島市南区京橋町8番18号</t>
  </si>
  <si>
    <t>082-258-2106</t>
  </si>
  <si>
    <t>082-258-2107</t>
  </si>
  <si>
    <t>株式会社FCコミュニケーションズ</t>
    <phoneticPr fontId="28"/>
  </si>
  <si>
    <t>藤本　加代</t>
  </si>
  <si>
    <t>指定就労継続支援A型事業所あじさい</t>
    <phoneticPr fontId="28"/>
  </si>
  <si>
    <t>730-0844</t>
  </si>
  <si>
    <t>広島市中区舟入幸町21番23－101号</t>
  </si>
  <si>
    <t>082-208-3810</t>
  </si>
  <si>
    <t>082-208-3813</t>
  </si>
  <si>
    <t>株式会社エヴァーグリーン</t>
  </si>
  <si>
    <t>丸岡　清隆</t>
  </si>
  <si>
    <t>エヴァー八丁堀</t>
  </si>
  <si>
    <t>730-0016</t>
  </si>
  <si>
    <t>広島市中区幟町14番11号　ウイング八丁堀ビル7階-B</t>
    <phoneticPr fontId="28"/>
  </si>
  <si>
    <t>082-836-3622</t>
  </si>
  <si>
    <t>就労支援センターはっとりオーガニック株式会社</t>
  </si>
  <si>
    <t>桐島　正充</t>
  </si>
  <si>
    <t>就労支援センターはっとりオーガニック</t>
  </si>
  <si>
    <t>720-2521</t>
  </si>
  <si>
    <t>福山市駅家町大字服部本郷1266番地</t>
  </si>
  <si>
    <t>084-978-0801</t>
  </si>
  <si>
    <t>084-978-0802</t>
  </si>
  <si>
    <t>グリーンズ八丁堀</t>
  </si>
  <si>
    <t>730-0013</t>
  </si>
  <si>
    <t>広島市中区八丁堀12番2号　日経ビル八丁堀5階</t>
  </si>
  <si>
    <t>082-555-8339</t>
  </si>
  <si>
    <t>730-0822</t>
  </si>
  <si>
    <t>ボナペティ尾道事業所</t>
  </si>
  <si>
    <t>729-0142</t>
  </si>
  <si>
    <t>尾道市西藤町1602番地</t>
  </si>
  <si>
    <t>0848-38-1270</t>
  </si>
  <si>
    <t>0848-38-1271</t>
  </si>
  <si>
    <t>731-0113</t>
  </si>
  <si>
    <t>株式会社カドルアップ</t>
  </si>
  <si>
    <t>三浦　豊</t>
  </si>
  <si>
    <t>みらいく大手町</t>
  </si>
  <si>
    <t>730-0051</t>
  </si>
  <si>
    <t>広島市中区大手町一丁目1番20号　相生橋ビル5階-A</t>
    <phoneticPr fontId="28"/>
  </si>
  <si>
    <t>082-541-7565</t>
  </si>
  <si>
    <t>株式会社LIC</t>
    <phoneticPr fontId="28"/>
  </si>
  <si>
    <t>赤田　純也</t>
  </si>
  <si>
    <t>LICクリエイト市役所前</t>
    <phoneticPr fontId="28"/>
  </si>
  <si>
    <t>広島市中区大手町五丁目1番1号　大手町ファーストビル8階</t>
  </si>
  <si>
    <t>090-5659-6342</t>
  </si>
  <si>
    <t>ジョブサポートげんき五日市</t>
  </si>
  <si>
    <t>731-5133</t>
  </si>
  <si>
    <t>広島市佐伯区旭園3番35　ＩＢビル3階</t>
  </si>
  <si>
    <t>082-961-4530</t>
  </si>
  <si>
    <t>082-961-4529</t>
  </si>
  <si>
    <t>一般社団法人福祉キャリアセンター</t>
  </si>
  <si>
    <t>岡田　敬之</t>
  </si>
  <si>
    <t>広島市中区吉島東一丁目22番2号</t>
    <rPh sb="8" eb="9">
      <t>１</t>
    </rPh>
    <phoneticPr fontId="28"/>
  </si>
  <si>
    <t>082-247-7345</t>
  </si>
  <si>
    <t>082-247-7330</t>
  </si>
  <si>
    <t>株式会社with</t>
    <phoneticPr fontId="28"/>
  </si>
  <si>
    <t>唐下　貴行</t>
  </si>
  <si>
    <t>たちき</t>
  </si>
  <si>
    <t>721-0961</t>
  </si>
  <si>
    <t>福山市明神町一丁目11番13号</t>
  </si>
  <si>
    <t>084-925-5342</t>
  </si>
  <si>
    <t>084-931-7689</t>
  </si>
  <si>
    <t>ジョブサポートげんき矢野</t>
  </si>
  <si>
    <t>736-0085</t>
  </si>
  <si>
    <t>広島市安芸区矢野西四丁目1番19号　SUGIビル202号</t>
    <phoneticPr fontId="28"/>
  </si>
  <si>
    <t>082-889-5432</t>
  </si>
  <si>
    <t>082-889-5433</t>
  </si>
  <si>
    <t>あざみ緑井事業所</t>
  </si>
  <si>
    <t>731-0103</t>
  </si>
  <si>
    <t>広島市安佐南区緑井五丁目29番6号</t>
  </si>
  <si>
    <t>082-876-3933</t>
  </si>
  <si>
    <t>株式会社あすなろ</t>
  </si>
  <si>
    <t>木村　多加二</t>
  </si>
  <si>
    <t>㈱あすなろ</t>
    <phoneticPr fontId="28"/>
  </si>
  <si>
    <t>737-0103</t>
  </si>
  <si>
    <t>呉市広塩焼二丁目1番51号</t>
  </si>
  <si>
    <t>0823-71-3113</t>
  </si>
  <si>
    <t>0823-71-3114</t>
  </si>
  <si>
    <t>株式会社Esperance</t>
    <phoneticPr fontId="28"/>
  </si>
  <si>
    <t>ひまわり本通</t>
  </si>
  <si>
    <t>広島市中区大手町二丁目1番6号　大手町高橋ビル3-B</t>
    <phoneticPr fontId="28"/>
  </si>
  <si>
    <t>一般社団法人広島市西部福祉センター</t>
  </si>
  <si>
    <t>佐々木　貴宏</t>
  </si>
  <si>
    <t>就労支援センターリックリグ</t>
  </si>
  <si>
    <t>広島市安佐南区西原二丁目9番30号　森下ビル102号</t>
  </si>
  <si>
    <t>082-846-6810</t>
  </si>
  <si>
    <t>082-846-6815</t>
  </si>
  <si>
    <t>未来コンサルタント株式会社</t>
  </si>
  <si>
    <t>中島　秋子</t>
  </si>
  <si>
    <t>未来コンサルタント</t>
  </si>
  <si>
    <t>720-0066</t>
  </si>
  <si>
    <t>福山市三之丸町8番18号　福山三之丸アークビル2Ｆ</t>
    <phoneticPr fontId="28"/>
  </si>
  <si>
    <t>084-983-0099</t>
  </si>
  <si>
    <t>084-931-0055</t>
  </si>
  <si>
    <t>メルシー株式会社</t>
  </si>
  <si>
    <t>斎藤　幸恵</t>
  </si>
  <si>
    <t>クレール</t>
  </si>
  <si>
    <t>尾道市高須町4778-18</t>
  </si>
  <si>
    <t>084-838-2907</t>
  </si>
  <si>
    <t>084-838-2908</t>
  </si>
  <si>
    <t>社会福祉法人優輝福祉会</t>
  </si>
  <si>
    <t>熊原　保</t>
  </si>
  <si>
    <t>障害者多機能型事業所里山福業</t>
  </si>
  <si>
    <t>727-0021</t>
  </si>
  <si>
    <t>庄原市三日市町293番地4</t>
  </si>
  <si>
    <t>0824-72-1233</t>
  </si>
  <si>
    <t>0824-72-1299</t>
  </si>
  <si>
    <t>一般社団法人百人邑</t>
  </si>
  <si>
    <t>竹添　憲治</t>
  </si>
  <si>
    <t>つなげよう。農ある暮らしとICT。</t>
    <phoneticPr fontId="28"/>
  </si>
  <si>
    <t>731-1142</t>
  </si>
  <si>
    <t>広島市安佐北区安佐町飯室2126番地</t>
  </si>
  <si>
    <t>082-218-2253</t>
  </si>
  <si>
    <t>020-4669-5430</t>
  </si>
  <si>
    <t>株式会社ミッションワーク</t>
  </si>
  <si>
    <t>山根　佑士</t>
  </si>
  <si>
    <t>キュアシス</t>
  </si>
  <si>
    <t>広島市西区三篠町三丁目6番5号102号室</t>
  </si>
  <si>
    <t>082-237-0909</t>
  </si>
  <si>
    <t>株式会社シーズンモチベーション</t>
  </si>
  <si>
    <t>寺崎　丈博</t>
  </si>
  <si>
    <t>シーズン広島センター</t>
  </si>
  <si>
    <t>730-0043</t>
  </si>
  <si>
    <t>広島市中区富士見町16番22号</t>
  </si>
  <si>
    <t>082-545-6131</t>
  </si>
  <si>
    <t>082-553-0310</t>
  </si>
  <si>
    <t>あさみやフーズ株式会社</t>
  </si>
  <si>
    <t>山本　征義</t>
  </si>
  <si>
    <t>731-5125</t>
  </si>
  <si>
    <t>広島市佐伯区五日市駅前二丁目15番2号</t>
  </si>
  <si>
    <t>090-7133-9506</t>
  </si>
  <si>
    <t>ワークス福山</t>
  </si>
  <si>
    <t>おりづる</t>
  </si>
  <si>
    <t>ｉｓａｉ大手町センター</t>
  </si>
  <si>
    <t>就労継続支援A型事業所　ひまわりくらぶ　江田島</t>
  </si>
  <si>
    <t>ワークス尾道</t>
  </si>
  <si>
    <t>清風会みやじま</t>
  </si>
  <si>
    <t>社会福祉法人　尾道さつき会</t>
  </si>
  <si>
    <t>一般社団法人おりづる福祉会</t>
  </si>
  <si>
    <t>株式会社ｉｓａｉ</t>
  </si>
  <si>
    <t>公益社団法人　青年海外協力協会</t>
  </si>
  <si>
    <t>社会福祉法人　清風会</t>
  </si>
  <si>
    <t>平石　朗</t>
  </si>
  <si>
    <t>高丸　晃</t>
  </si>
  <si>
    <t>片　洸宙</t>
  </si>
  <si>
    <t>冨永　純正</t>
  </si>
  <si>
    <t>広島県福山市引野町一丁目２７番１５号</t>
  </si>
  <si>
    <t>731-0138</t>
  </si>
  <si>
    <t>広島県広島市安佐南区祇園三丁目１３番２１－４号</t>
  </si>
  <si>
    <t>広島県広島市中区大手町二丁目７番７号小松ビル８Ｆ</t>
  </si>
  <si>
    <t>737-2303</t>
  </si>
  <si>
    <t>広島県江田島市能美町高田3355番1</t>
  </si>
  <si>
    <t>722-0232</t>
  </si>
  <si>
    <t>広島県尾道市木ノ庄町木門田360-2</t>
  </si>
  <si>
    <t>731-3702</t>
  </si>
  <si>
    <t>広島県山県郡安芸太田町大字中筒賀字大平研842番地4　　　　　　　　　　　　　　　　　　　　ｄｄｄｄｄｄｄｄｄｄｄｄｄｄ</t>
  </si>
  <si>
    <t>739-0441</t>
  </si>
  <si>
    <t>広島県廿日市市大野原一丁目2-33</t>
  </si>
  <si>
    <t>084-999-0077</t>
  </si>
  <si>
    <t>084-999-0080</t>
  </si>
  <si>
    <t>082-874-3175</t>
  </si>
  <si>
    <t>082-874-5905</t>
  </si>
  <si>
    <t>082-259-3322</t>
  </si>
  <si>
    <t>0848-48-5422</t>
  </si>
  <si>
    <t>0848-48-1099</t>
  </si>
  <si>
    <t>0826-25-0052</t>
  </si>
  <si>
    <t>0826-25-0053</t>
  </si>
  <si>
    <t>中島礼子</t>
    <rPh sb="0" eb="2">
      <t>ナカジマ</t>
    </rPh>
    <rPh sb="2" eb="4">
      <t>レイコ</t>
    </rPh>
    <phoneticPr fontId="25"/>
  </si>
  <si>
    <t>未来ファーム</t>
    <rPh sb="0" eb="2">
      <t>ミライ</t>
    </rPh>
    <phoneticPr fontId="25"/>
  </si>
  <si>
    <t>728-0021</t>
    <phoneticPr fontId="25"/>
  </si>
  <si>
    <t>広島県三次市三次町346-3</t>
    <rPh sb="0" eb="3">
      <t>ヒロシマケン</t>
    </rPh>
    <rPh sb="3" eb="6">
      <t>ミヨシシ</t>
    </rPh>
    <rPh sb="6" eb="9">
      <t>ミヨシマチ</t>
    </rPh>
    <phoneticPr fontId="25"/>
  </si>
  <si>
    <t>0824-69-0600</t>
    <phoneticPr fontId="25"/>
  </si>
  <si>
    <t>0824-63-8899</t>
    <phoneticPr fontId="25"/>
  </si>
  <si>
    <t>中山　智紀</t>
    <phoneticPr fontId="25"/>
  </si>
  <si>
    <t>アスリー</t>
    <phoneticPr fontId="25"/>
  </si>
  <si>
    <t>720-0031</t>
    <phoneticPr fontId="25"/>
  </si>
  <si>
    <t>広島県福山市三吉町五丁目1番7号２階</t>
    <rPh sb="0" eb="3">
      <t>ヒロシマケン</t>
    </rPh>
    <rPh sb="3" eb="6">
      <t>フクヤマシ</t>
    </rPh>
    <rPh sb="6" eb="9">
      <t>ミヨシチョウ</t>
    </rPh>
    <rPh sb="9" eb="12">
      <t>ゴチョウメ</t>
    </rPh>
    <rPh sb="13" eb="14">
      <t>バン</t>
    </rPh>
    <rPh sb="15" eb="16">
      <t>ゴウ</t>
    </rPh>
    <rPh sb="17" eb="18">
      <t>カイ</t>
    </rPh>
    <phoneticPr fontId="25"/>
  </si>
  <si>
    <t>084-982-8829</t>
    <phoneticPr fontId="25"/>
  </si>
  <si>
    <t>084-982-8830</t>
    <phoneticPr fontId="25"/>
  </si>
  <si>
    <t>未来コンサルタント株式会社</t>
    <phoneticPr fontId="25"/>
  </si>
  <si>
    <t>特定非営利活動法人　謙伸</t>
    <rPh sb="0" eb="2">
      <t>トクテイ</t>
    </rPh>
    <rPh sb="2" eb="5">
      <t>ヒエイリ</t>
    </rPh>
    <rPh sb="5" eb="7">
      <t>カツドウ</t>
    </rPh>
    <rPh sb="7" eb="9">
      <t>ホウジン</t>
    </rPh>
    <rPh sb="10" eb="11">
      <t>ケン</t>
    </rPh>
    <rPh sb="11" eb="12">
      <t>シン</t>
    </rPh>
    <phoneticPr fontId="25"/>
  </si>
  <si>
    <t>self-A・広島　海　横川</t>
  </si>
  <si>
    <t>広島市西区楠木町1丁目13番14号</t>
  </si>
  <si>
    <t>082-205-9614</t>
  </si>
  <si>
    <t>082-553-0780</t>
  </si>
  <si>
    <t>一般社団法人日本フレキシブルオペレーション</t>
  </si>
  <si>
    <t>ＪＡＦＲＯ西広島</t>
  </si>
  <si>
    <t>733-0812</t>
  </si>
  <si>
    <t>広島市西区己斐本町一丁目５番８号　センテニアル己斐本町１０２号室</t>
  </si>
  <si>
    <t>082-208-0970</t>
  </si>
  <si>
    <t>082-208-0971</t>
  </si>
  <si>
    <t>ＳＴＡＧＥ</t>
  </si>
  <si>
    <t>株式会社ＳＴＡＧＥ</t>
  </si>
  <si>
    <t>737-2516</t>
  </si>
  <si>
    <t>呉市安浦町中央八丁目2番1号</t>
  </si>
  <si>
    <t>0823-84-2222</t>
  </si>
  <si>
    <t>ソマチッド</t>
  </si>
  <si>
    <t>株式会社ソマチッド</t>
  </si>
  <si>
    <t>730-0017</t>
  </si>
  <si>
    <t>広島市中区鉄砲町４－７　シティーコープ幟町２０２号</t>
  </si>
  <si>
    <t>080-1913-4607</t>
  </si>
  <si>
    <t>株式会社もみじ</t>
  </si>
  <si>
    <t>ｓｅｌｆ－Ａ・もみじ</t>
  </si>
  <si>
    <t>733-0834</t>
  </si>
  <si>
    <t>広島市西区草津新町２丁目１７番１７号　１Ｆ</t>
  </si>
  <si>
    <t>082-275-4910</t>
  </si>
  <si>
    <t>082-275-4917</t>
  </si>
  <si>
    <t>ジョブース　ガーベラ</t>
  </si>
  <si>
    <t>特定非営利活動法人ポラーノ</t>
  </si>
  <si>
    <t>730-0826</t>
  </si>
  <si>
    <t>広島市中区南吉島一丁目２番３７号</t>
  </si>
  <si>
    <t>082-545-6368</t>
  </si>
  <si>
    <t>082-545-6369</t>
  </si>
  <si>
    <t>（　　　　％）</t>
    <phoneticPr fontId="25"/>
  </si>
  <si>
    <t>無</t>
    <rPh sb="0" eb="1">
      <t>ム</t>
    </rPh>
    <phoneticPr fontId="25"/>
  </si>
  <si>
    <t>　　　　有の場合収入の割合を教えてください。　→　</t>
    <rPh sb="4" eb="5">
      <t>アリ</t>
    </rPh>
    <rPh sb="6" eb="8">
      <t>バアイ</t>
    </rPh>
    <rPh sb="8" eb="10">
      <t>シュウニュウ</t>
    </rPh>
    <rPh sb="11" eb="13">
      <t>ワリアイ</t>
    </rPh>
    <rPh sb="14" eb="15">
      <t>オシ</t>
    </rPh>
    <phoneticPr fontId="25"/>
  </si>
  <si>
    <t>（全体の就労支援事業の収入に対する農福連携による生産活動に係る収入の割合を記入してください。）</t>
    <rPh sb="1" eb="3">
      <t>ゼンタイ</t>
    </rPh>
    <rPh sb="4" eb="6">
      <t>シュウロウ</t>
    </rPh>
    <rPh sb="6" eb="8">
      <t>シエン</t>
    </rPh>
    <rPh sb="8" eb="10">
      <t>ジギョウ</t>
    </rPh>
    <rPh sb="11" eb="13">
      <t>シュウニュウ</t>
    </rPh>
    <rPh sb="14" eb="15">
      <t>タイ</t>
    </rPh>
    <rPh sb="17" eb="18">
      <t>ノウ</t>
    </rPh>
    <rPh sb="18" eb="19">
      <t>フク</t>
    </rPh>
    <rPh sb="19" eb="21">
      <t>レンケイ</t>
    </rPh>
    <rPh sb="24" eb="26">
      <t>セイサン</t>
    </rPh>
    <rPh sb="26" eb="28">
      <t>カツドウ</t>
    </rPh>
    <rPh sb="29" eb="30">
      <t>カカ</t>
    </rPh>
    <rPh sb="31" eb="33">
      <t>シュウニュウ</t>
    </rPh>
    <rPh sb="34" eb="36">
      <t>ワリアイ</t>
    </rPh>
    <rPh sb="37" eb="39">
      <t>キニュウ</t>
    </rPh>
    <phoneticPr fontId="25"/>
  </si>
  <si>
    <t>　</t>
    <phoneticPr fontId="25"/>
  </si>
  <si>
    <t>澤﨑　晋一</t>
    <rPh sb="3" eb="5">
      <t>シンイチ</t>
    </rPh>
    <phoneticPr fontId="25"/>
  </si>
  <si>
    <t>島谷　文昭</t>
    <rPh sb="0" eb="2">
      <t>シマタニ</t>
    </rPh>
    <rPh sb="3" eb="5">
      <t>フミアキ</t>
    </rPh>
    <phoneticPr fontId="25"/>
  </si>
  <si>
    <t>郷の駅塩町</t>
    <rPh sb="3" eb="5">
      <t>シオマチ</t>
    </rPh>
    <phoneticPr fontId="25"/>
  </si>
  <si>
    <r>
      <t>7</t>
    </r>
    <r>
      <rPr>
        <sz val="11"/>
        <rFont val="ＭＳ Ｐゴシック"/>
        <family val="3"/>
        <charset val="128"/>
      </rPr>
      <t>25</t>
    </r>
    <r>
      <rPr>
        <sz val="11"/>
        <rFont val="ＭＳ Ｐゴシック"/>
        <family val="3"/>
        <charset val="128"/>
      </rPr>
      <t>-</t>
    </r>
    <r>
      <rPr>
        <sz val="11"/>
        <rFont val="ＭＳ Ｐゴシック"/>
        <family val="3"/>
        <charset val="128"/>
      </rPr>
      <t>0025</t>
    </r>
    <phoneticPr fontId="25"/>
  </si>
  <si>
    <t>竹原市塩町四丁目9-1</t>
    <rPh sb="0" eb="2">
      <t>タケハラ</t>
    </rPh>
    <rPh sb="3" eb="4">
      <t>シオ</t>
    </rPh>
    <rPh sb="5" eb="8">
      <t>ヨンチョウメ</t>
    </rPh>
    <phoneticPr fontId="25"/>
  </si>
  <si>
    <t>0846-22-6527</t>
    <phoneticPr fontId="25"/>
  </si>
  <si>
    <r>
      <t>0</t>
    </r>
    <r>
      <rPr>
        <sz val="11"/>
        <rFont val="ＭＳ Ｐゴシック"/>
        <family val="3"/>
        <charset val="128"/>
      </rPr>
      <t>846-22-6527</t>
    </r>
    <phoneticPr fontId="25"/>
  </si>
  <si>
    <t>広島県事業所工賃向上計画（令和３～５年度）利用者台帳　1/2</t>
    <rPh sb="13" eb="15">
      <t>レイワ</t>
    </rPh>
    <phoneticPr fontId="25"/>
  </si>
  <si>
    <t>広島県事業所工賃向上計画（令和３～５年度）利用者台帳　2/2</t>
    <rPh sb="13" eb="15">
      <t>レイワ</t>
    </rPh>
    <phoneticPr fontId="25"/>
  </si>
  <si>
    <t>令和２年度</t>
    <rPh sb="0" eb="2">
      <t>レイワ</t>
    </rPh>
    <rPh sb="3" eb="5">
      <t>ネンド</t>
    </rPh>
    <phoneticPr fontId="25"/>
  </si>
  <si>
    <t>令和３年度</t>
    <rPh sb="0" eb="2">
      <t>レイワ</t>
    </rPh>
    <rPh sb="3" eb="5">
      <t>ネンド</t>
    </rPh>
    <phoneticPr fontId="25"/>
  </si>
  <si>
    <t>令和４年度</t>
    <rPh sb="0" eb="2">
      <t>レイワ</t>
    </rPh>
    <rPh sb="3" eb="5">
      <t>ネンド</t>
    </rPh>
    <phoneticPr fontId="25"/>
  </si>
  <si>
    <t>令和５年度</t>
    <rPh sb="0" eb="2">
      <t>レイワ</t>
    </rPh>
    <rPh sb="3" eb="5">
      <t>ネンド</t>
    </rPh>
    <phoneticPr fontId="25"/>
  </si>
  <si>
    <t>４　令和２年度の工賃実績平均額</t>
    <rPh sb="2" eb="4">
      <t>レイワ</t>
    </rPh>
    <phoneticPr fontId="25"/>
  </si>
  <si>
    <r>
      <t>令和元</t>
    </r>
    <r>
      <rPr>
        <sz val="10"/>
        <rFont val="ＭＳ ゴシック"/>
        <family val="3"/>
        <charset val="128"/>
      </rPr>
      <t>年度実績</t>
    </r>
    <rPh sb="0" eb="2">
      <t>レイワ</t>
    </rPh>
    <rPh sb="2" eb="3">
      <t>ゲン</t>
    </rPh>
    <phoneticPr fontId="25"/>
  </si>
  <si>
    <t>令和元年度比</t>
    <rPh sb="0" eb="2">
      <t>レイワ</t>
    </rPh>
    <rPh sb="2" eb="3">
      <t>ゲン</t>
    </rPh>
    <phoneticPr fontId="25"/>
  </si>
  <si>
    <t>４　令和３年度の工賃実績平均額</t>
    <rPh sb="2" eb="4">
      <t>レイワ</t>
    </rPh>
    <phoneticPr fontId="25"/>
  </si>
  <si>
    <t>令和２年度実績</t>
    <rPh sb="0" eb="2">
      <t>レイワ</t>
    </rPh>
    <phoneticPr fontId="25"/>
  </si>
  <si>
    <t>令和２年度比</t>
    <rPh sb="0" eb="2">
      <t>レイワ</t>
    </rPh>
    <phoneticPr fontId="25"/>
  </si>
  <si>
    <t>２　令和４年度の工賃実績平均額</t>
    <rPh sb="2" eb="4">
      <t>レイワ</t>
    </rPh>
    <phoneticPr fontId="25"/>
  </si>
  <si>
    <t>令和３年度実績</t>
    <rPh sb="0" eb="2">
      <t>レイワ</t>
    </rPh>
    <phoneticPr fontId="25"/>
  </si>
  <si>
    <t>令和３年度比</t>
    <rPh sb="0" eb="2">
      <t>レイワ</t>
    </rPh>
    <phoneticPr fontId="25"/>
  </si>
  <si>
    <t>ＪＯＫＡ×３</t>
    <phoneticPr fontId="25"/>
  </si>
  <si>
    <t>self-A・広島　海　五日市</t>
    <rPh sb="12" eb="15">
      <t>イツカイチ</t>
    </rPh>
    <phoneticPr fontId="28"/>
  </si>
  <si>
    <t>山口　雄史</t>
  </si>
  <si>
    <t>東風上　拓史</t>
  </si>
  <si>
    <t>高崎　明彦</t>
  </si>
  <si>
    <t>松村　公市</t>
  </si>
  <si>
    <t>一般社団法人安芸磨輝道</t>
  </si>
  <si>
    <t>光重　智治</t>
  </si>
  <si>
    <t>安芸磨輝道　出汐事業所</t>
  </si>
  <si>
    <t>734-0001</t>
  </si>
  <si>
    <t>広島県広島市南区出汐一丁目６番１号　出汐レスト１階１０２号室</t>
  </si>
  <si>
    <t>082-258-2522</t>
  </si>
  <si>
    <t>大福最中株式会社</t>
  </si>
  <si>
    <t>竹林　泰朗</t>
  </si>
  <si>
    <t>福処の最中</t>
  </si>
  <si>
    <t>730-0042</t>
  </si>
  <si>
    <t>広島県広島市中区国泰寺町一丁目５番２７－２０６号</t>
  </si>
  <si>
    <t>082-569-4888</t>
  </si>
  <si>
    <t>082-569-4898</t>
  </si>
  <si>
    <t>株式会社三備</t>
  </si>
  <si>
    <t>藤井　剛</t>
  </si>
  <si>
    <t>あったか我が家</t>
  </si>
  <si>
    <t>720-0825</t>
  </si>
  <si>
    <t>広島県福山市沖野上町四丁目１１番５号　フローレンス２０２</t>
  </si>
  <si>
    <t>080-9793-4311</t>
  </si>
  <si>
    <t>084-993-4086</t>
  </si>
  <si>
    <t>ルート</t>
    <phoneticPr fontId="25"/>
  </si>
  <si>
    <t>株式会社ルート</t>
  </si>
  <si>
    <t>729-0106</t>
  </si>
  <si>
    <t>福山市高西町三丁目１４番３５号</t>
  </si>
  <si>
    <t>084-939-5880</t>
  </si>
  <si>
    <t>084-934-8586</t>
  </si>
  <si>
    <t>下岡　尚記</t>
  </si>
  <si>
    <t>令和３年度</t>
    <rPh sb="0" eb="2">
      <t>レイワ</t>
    </rPh>
    <phoneticPr fontId="25"/>
  </si>
  <si>
    <t>令和４年度</t>
    <rPh sb="0" eb="2">
      <t>レイワ</t>
    </rPh>
    <phoneticPr fontId="25"/>
  </si>
  <si>
    <t>令和５年度</t>
    <rPh sb="0" eb="2">
      <t>レイワ</t>
    </rPh>
    <phoneticPr fontId="25"/>
  </si>
  <si>
    <t>　</t>
    <phoneticPr fontId="25"/>
  </si>
  <si>
    <t>契約者名（提出時には空欄にしてください。）</t>
    <rPh sb="5" eb="7">
      <t>テイシュツ</t>
    </rPh>
    <rPh sb="7" eb="8">
      <t>ジ</t>
    </rPh>
    <rPh sb="10" eb="12">
      <t>クウラン</t>
    </rPh>
    <phoneticPr fontId="29"/>
  </si>
  <si>
    <t>　</t>
    <phoneticPr fontId="25"/>
  </si>
  <si>
    <t>　</t>
    <phoneticPr fontId="25"/>
  </si>
  <si>
    <t>有（新規）</t>
    <rPh sb="0" eb="1">
      <t>ア</t>
    </rPh>
    <rPh sb="2" eb="4">
      <t>シンキ</t>
    </rPh>
    <phoneticPr fontId="25"/>
  </si>
  <si>
    <t>有（継続）</t>
    <rPh sb="0" eb="1">
      <t>ア</t>
    </rPh>
    <rPh sb="2" eb="4">
      <t>ケイゾク</t>
    </rPh>
    <phoneticPr fontId="25"/>
  </si>
  <si>
    <t>該当する所に〇をしてください。→</t>
    <rPh sb="0" eb="2">
      <t>ガイトウ</t>
    </rPh>
    <rPh sb="4" eb="5">
      <t>トコロ</t>
    </rPh>
    <phoneticPr fontId="25"/>
  </si>
  <si>
    <t>利用者の割合（％）</t>
    <rPh sb="0" eb="3">
      <t>リヨウシャ</t>
    </rPh>
    <rPh sb="4" eb="6">
      <t>ワリアイ</t>
    </rPh>
    <phoneticPr fontId="25"/>
  </si>
  <si>
    <t xml:space="preserve"> </t>
    <phoneticPr fontId="25"/>
  </si>
  <si>
    <t xml:space="preserve"> </t>
    <phoneticPr fontId="25"/>
  </si>
  <si>
    <t>サービスの提供状況（令和２年度）</t>
    <rPh sb="5" eb="7">
      <t>テイキョウ</t>
    </rPh>
    <rPh sb="7" eb="9">
      <t>ジョウキョウ</t>
    </rPh>
    <rPh sb="10" eb="12">
      <t>レイワ</t>
    </rPh>
    <rPh sb="13" eb="15">
      <t>ネンド</t>
    </rPh>
    <phoneticPr fontId="25"/>
  </si>
  <si>
    <t>令和２年度広島県工賃（賃金）実績報告書（就業継続支援Ａ型）</t>
    <rPh sb="0" eb="2">
      <t>レイワ</t>
    </rPh>
    <rPh sb="8" eb="10">
      <t>コウチン</t>
    </rPh>
    <rPh sb="11" eb="13">
      <t>チンギン</t>
    </rPh>
    <phoneticPr fontId="25"/>
  </si>
  <si>
    <t>令和３年度広島県工賃（賃金）実績報告書（就業継続支援Ａ型）</t>
    <rPh sb="0" eb="2">
      <t>レイワ</t>
    </rPh>
    <rPh sb="8" eb="10">
      <t>コウチン</t>
    </rPh>
    <rPh sb="11" eb="13">
      <t>チンギン</t>
    </rPh>
    <phoneticPr fontId="25"/>
  </si>
  <si>
    <t>令和４年度広島県工賃（賃金）実績報告書（就業継続支援Ａ型）</t>
    <rPh sb="0" eb="2">
      <t>レイワ</t>
    </rPh>
    <rPh sb="8" eb="10">
      <t>コウチン</t>
    </rPh>
    <rPh sb="11" eb="13">
      <t>チンギン</t>
    </rPh>
    <phoneticPr fontId="25"/>
  </si>
  <si>
    <t>（1）農福連携による生産活動実施の有無</t>
    <rPh sb="3" eb="4">
      <t>ノウ</t>
    </rPh>
    <rPh sb="4" eb="5">
      <t>フク</t>
    </rPh>
    <rPh sb="5" eb="7">
      <t>レンケイ</t>
    </rPh>
    <rPh sb="10" eb="12">
      <t>セイサン</t>
    </rPh>
    <rPh sb="12" eb="14">
      <t>カツドウ</t>
    </rPh>
    <rPh sb="14" eb="16">
      <t>ジッシ</t>
    </rPh>
    <rPh sb="17" eb="19">
      <t>ウム</t>
    </rPh>
    <phoneticPr fontId="25"/>
  </si>
  <si>
    <t>（令和３年３月31日時点の運営規程において在宅で実施する訓練及び支援の内容が明記されている場合）</t>
    <rPh sb="1" eb="3">
      <t>レイワ</t>
    </rPh>
    <rPh sb="4" eb="5">
      <t>ネン</t>
    </rPh>
    <rPh sb="6" eb="7">
      <t>ガツ</t>
    </rPh>
    <rPh sb="9" eb="10">
      <t>ニチ</t>
    </rPh>
    <rPh sb="10" eb="12">
      <t>ジテン</t>
    </rPh>
    <rPh sb="13" eb="15">
      <t>ウンエイ</t>
    </rPh>
    <rPh sb="15" eb="17">
      <t>キテイ</t>
    </rPh>
    <rPh sb="21" eb="23">
      <t>ザイタク</t>
    </rPh>
    <rPh sb="24" eb="26">
      <t>ジッシ</t>
    </rPh>
    <rPh sb="28" eb="30">
      <t>クンレン</t>
    </rPh>
    <rPh sb="30" eb="31">
      <t>オヨ</t>
    </rPh>
    <rPh sb="32" eb="34">
      <t>シエン</t>
    </rPh>
    <rPh sb="35" eb="37">
      <t>ナイヨウ</t>
    </rPh>
    <rPh sb="38" eb="40">
      <t>メイキ</t>
    </rPh>
    <rPh sb="45" eb="47">
      <t>バアイ</t>
    </rPh>
    <phoneticPr fontId="25"/>
  </si>
  <si>
    <t>明記されている</t>
    <rPh sb="0" eb="2">
      <t>メイキ</t>
    </rPh>
    <phoneticPr fontId="25"/>
  </si>
  <si>
    <t>明記されていいない</t>
    <rPh sb="0" eb="2">
      <t>メイキ</t>
    </rPh>
    <phoneticPr fontId="25"/>
  </si>
  <si>
    <t>（2）在宅利用の状況を教えてください。</t>
    <phoneticPr fontId="25"/>
  </si>
  <si>
    <t>明記されている場合に，令和３年３月の　　　　→</t>
    <phoneticPr fontId="25"/>
  </si>
  <si>
    <t>受けている実利用者数の割合を記載してください。</t>
    <phoneticPr fontId="25"/>
  </si>
  <si>
    <t>実利用者数に占める，常時（利用日数のうち概ね６割程度以上）在宅で実施する訓練及び支援を</t>
    <rPh sb="10" eb="12">
      <t>ジョウジ</t>
    </rPh>
    <rPh sb="13" eb="15">
      <t>リヨウ</t>
    </rPh>
    <rPh sb="15" eb="17">
      <t>ニッスウ</t>
    </rPh>
    <rPh sb="20" eb="21">
      <t>オオム</t>
    </rPh>
    <rPh sb="23" eb="24">
      <t>ワリ</t>
    </rPh>
    <rPh sb="24" eb="26">
      <t>テイド</t>
    </rPh>
    <rPh sb="26" eb="28">
      <t>イジョウ</t>
    </rPh>
    <phoneticPr fontId="25"/>
  </si>
  <si>
    <t>どちらかに〇をしてください。→</t>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</si>
</sst>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0"/>
    <numFmt numFmtId="178" formatCode="#,##0.0;[Red]\-#,##0.0"/>
    <numFmt numFmtId="179" formatCode="0_);[Red]\(0\)"/>
    <numFmt numFmtId="180" formatCode="#,##0_ ;[Red]\-#,##0\ "/>
    <numFmt numFmtId="181" formatCode="#,##0;&quot;▲ &quot;#,##0"/>
    <numFmt numFmtId="182" formatCode="0.0%"/>
  </numFmts>
  <fonts count="31">
    <font>
      <sz val="11"/>
      <name val="ＭＳ Ｐゴシック"/>
      <charset val="134"/>
    </font>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11"/>
      <name val="ＭＳ ゴシック"/>
      <family val="3"/>
      <charset val="128"/>
    </font>
    <font>
      <sz val="10"/>
      <name val="ＭＳ ゴシック"/>
      <family val="3"/>
      <charset val="128"/>
    </font>
    <font>
      <sz val="11"/>
      <color indexed="8"/>
      <name val="ＭＳ ゴシック"/>
      <family val="3"/>
      <charset val="128"/>
    </font>
    <font>
      <sz val="10"/>
      <color indexed="8"/>
      <name val="ＭＳ ゴシック"/>
      <family val="3"/>
      <charset val="128"/>
    </font>
    <font>
      <sz val="12"/>
      <name val="ＭＳ Ｐ明朝"/>
      <family val="1"/>
      <charset val="128"/>
    </font>
    <font>
      <sz val="20"/>
      <name val="ＭＳ Ｐ明朝"/>
      <family val="1"/>
      <charset val="128"/>
    </font>
    <font>
      <b/>
      <sz val="10"/>
      <color indexed="8"/>
      <name val="ＭＳ ゴシック"/>
      <family val="3"/>
      <charset val="128"/>
    </font>
    <font>
      <sz val="12"/>
      <name val="ＭＳ ゴシック"/>
      <family val="3"/>
      <charset val="128"/>
    </font>
    <font>
      <sz val="14"/>
      <name val="ＭＳ ゴシック"/>
      <family val="3"/>
      <charset val="128"/>
    </font>
    <font>
      <b/>
      <sz val="10"/>
      <name val="ＭＳ ゴシック"/>
      <family val="3"/>
      <charset val="128"/>
    </font>
    <font>
      <sz val="14"/>
      <name val="ＭＳ Ｐ明朝"/>
      <family val="1"/>
      <charset val="128"/>
    </font>
    <font>
      <b/>
      <sz val="10"/>
      <color indexed="10"/>
      <name val="ＭＳ ゴシック"/>
      <family val="3"/>
      <charset val="128"/>
    </font>
    <font>
      <u/>
      <sz val="10"/>
      <name val="ＭＳ ゴシック"/>
      <family val="3"/>
      <charset val="128"/>
    </font>
    <font>
      <sz val="10"/>
      <color indexed="9"/>
      <name val="ＭＳ ゴシック"/>
      <family val="3"/>
      <charset val="128"/>
    </font>
    <font>
      <b/>
      <sz val="12"/>
      <color rgb="FFFF0000"/>
      <name val="ＭＳ ゴシック"/>
      <family val="3"/>
      <charset val="128"/>
    </font>
    <font>
      <b/>
      <sz val="14"/>
      <name val="ＭＳ ゴシック"/>
      <family val="3"/>
      <charset val="128"/>
    </font>
    <font>
      <b/>
      <sz val="12"/>
      <color rgb="FFFF0000"/>
      <name val="ＭＳ Ｐゴシック"/>
      <family val="3"/>
      <charset val="128"/>
    </font>
    <font>
      <sz val="12"/>
      <name val="ＭＳ Ｐゴシック"/>
      <family val="3"/>
      <charset val="128"/>
    </font>
    <font>
      <b/>
      <sz val="11"/>
      <name val="ＭＳ Ｐゴシック"/>
      <family val="3"/>
      <charset val="128"/>
    </font>
    <font>
      <sz val="11"/>
      <name val="ＭＳ Ｐ明朝"/>
      <family val="1"/>
      <charset val="128"/>
    </font>
    <font>
      <sz val="11"/>
      <color theme="1"/>
      <name val="ＭＳ Ｐゴシック"/>
      <family val="3"/>
      <charset val="128"/>
      <scheme val="minor"/>
    </font>
    <font>
      <sz val="6"/>
      <name val="ＭＳ Ｐゴシック"/>
      <family val="3"/>
      <charset val="128"/>
    </font>
    <font>
      <sz val="12"/>
      <name val="ＭＳ ゴシック"/>
      <family val="3"/>
      <charset val="128"/>
    </font>
    <font>
      <sz val="10"/>
      <name val="ＭＳ ゴシック"/>
      <family val="3"/>
      <charset val="128"/>
    </font>
    <font>
      <sz val="6"/>
      <name val="ＭＳ Ｐゴシック"/>
      <family val="2"/>
      <charset val="128"/>
      <scheme val="minor"/>
    </font>
    <font>
      <sz val="11"/>
      <color rgb="FF9C6500"/>
      <name val="ＭＳ Ｐゴシック"/>
      <family val="2"/>
      <charset val="128"/>
      <scheme val="minor"/>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9" tint="0.39994506668294322"/>
        <bgColor indexed="64"/>
      </patternFill>
    </fill>
    <fill>
      <patternFill patternType="solid">
        <fgColor indexed="27"/>
        <bgColor indexed="64"/>
      </patternFill>
    </fill>
    <fill>
      <patternFill patternType="solid">
        <fgColor rgb="FFCCFFFF"/>
        <bgColor indexed="64"/>
      </patternFill>
    </fill>
  </fills>
  <borders count="2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diagonalDown="1">
      <left/>
      <right style="thin">
        <color auto="1"/>
      </right>
      <top style="thin">
        <color auto="1"/>
      </top>
      <bottom/>
      <diagonal style="thin">
        <color auto="1"/>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diagonalDown="1">
      <left/>
      <right style="thin">
        <color auto="1"/>
      </right>
      <top/>
      <bottom/>
      <diagonal style="thin">
        <color auto="1"/>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right/>
      <top style="medium">
        <color auto="1"/>
      </top>
      <bottom style="thin">
        <color auto="1"/>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style="medium">
        <color auto="1"/>
      </left>
      <right style="thin">
        <color auto="1"/>
      </right>
      <top style="thin">
        <color auto="1"/>
      </top>
      <bottom/>
      <diagonal/>
    </border>
    <border>
      <left/>
      <right style="medium">
        <color auto="1"/>
      </right>
      <top style="medium">
        <color auto="1"/>
      </top>
      <bottom style="thin">
        <color auto="1"/>
      </bottom>
      <diagonal/>
    </border>
    <border>
      <left/>
      <right style="thin">
        <color auto="1"/>
      </right>
      <top/>
      <bottom/>
      <diagonal/>
    </border>
  </borders>
  <cellStyleXfs count="6">
    <xf numFmtId="0" fontId="0" fillId="0" borderId="0">
      <alignment vertical="center"/>
    </xf>
    <xf numFmtId="0" fontId="3" fillId="0" borderId="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1" fillId="0" borderId="0">
      <alignment vertical="center"/>
    </xf>
  </cellStyleXfs>
  <cellXfs count="179">
    <xf numFmtId="0" fontId="0" fillId="0" borderId="0" xfId="0">
      <alignment vertical="center"/>
    </xf>
    <xf numFmtId="0" fontId="2" fillId="2" borderId="1" xfId="0" applyFont="1" applyFill="1" applyBorder="1">
      <alignment vertical="center"/>
    </xf>
    <xf numFmtId="0" fontId="0" fillId="2" borderId="2" xfId="0" applyFill="1" applyBorder="1">
      <alignment vertical="center"/>
    </xf>
    <xf numFmtId="0" fontId="2" fillId="2" borderId="3" xfId="0" applyFont="1" applyFill="1" applyBorder="1">
      <alignment vertical="center"/>
    </xf>
    <xf numFmtId="0" fontId="0" fillId="0" borderId="3" xfId="0" applyBorder="1">
      <alignment vertical="center"/>
    </xf>
    <xf numFmtId="0" fontId="2" fillId="3" borderId="2" xfId="0" applyFont="1" applyFill="1" applyBorder="1">
      <alignment vertical="center"/>
    </xf>
    <xf numFmtId="0" fontId="0" fillId="3" borderId="2" xfId="0" applyFill="1" applyBorder="1">
      <alignment vertical="center"/>
    </xf>
    <xf numFmtId="0" fontId="2" fillId="3" borderId="3" xfId="0" applyFont="1" applyFill="1" applyBorder="1">
      <alignment vertical="center"/>
    </xf>
    <xf numFmtId="0" fontId="2" fillId="4" borderId="1" xfId="0" applyFont="1" applyFill="1" applyBorder="1">
      <alignment vertical="center"/>
    </xf>
    <xf numFmtId="0" fontId="0" fillId="4" borderId="2" xfId="0" applyFill="1" applyBorder="1">
      <alignment vertical="center"/>
    </xf>
    <xf numFmtId="0" fontId="0" fillId="4" borderId="1" xfId="0" applyFill="1" applyBorder="1">
      <alignment vertical="center"/>
    </xf>
    <xf numFmtId="0" fontId="0" fillId="4" borderId="3" xfId="0" applyFill="1" applyBorder="1">
      <alignment vertical="center"/>
    </xf>
    <xf numFmtId="38" fontId="0" fillId="0" borderId="3" xfId="0" applyNumberFormat="1" applyBorder="1">
      <alignment vertical="center"/>
    </xf>
    <xf numFmtId="0" fontId="2" fillId="3" borderId="1" xfId="0" applyFont="1" applyFill="1" applyBorder="1">
      <alignment vertical="center"/>
    </xf>
    <xf numFmtId="177" fontId="0" fillId="0" borderId="3" xfId="0" applyNumberFormat="1" applyBorder="1">
      <alignment vertical="center"/>
    </xf>
    <xf numFmtId="0" fontId="3" fillId="0" borderId="0" xfId="4" applyFill="1">
      <alignment vertical="center"/>
    </xf>
    <xf numFmtId="0" fontId="3" fillId="0" borderId="0" xfId="4">
      <alignment vertical="center"/>
    </xf>
    <xf numFmtId="0" fontId="3" fillId="2" borderId="3" xfId="4" applyFill="1" applyBorder="1" applyAlignment="1">
      <alignment horizontal="center" vertical="center"/>
    </xf>
    <xf numFmtId="0" fontId="3" fillId="0" borderId="3" xfId="4" applyFill="1" applyBorder="1">
      <alignment vertical="center"/>
    </xf>
    <xf numFmtId="0" fontId="3" fillId="0" borderId="3" xfId="4" applyFont="1" applyFill="1" applyBorder="1">
      <alignment vertical="center"/>
    </xf>
    <xf numFmtId="14" fontId="3" fillId="0" borderId="3" xfId="4" applyNumberFormat="1" applyFill="1" applyBorder="1">
      <alignment vertical="center"/>
    </xf>
    <xf numFmtId="38" fontId="3" fillId="0" borderId="3" xfId="4" applyNumberFormat="1" applyFill="1" applyBorder="1">
      <alignment vertical="center"/>
    </xf>
    <xf numFmtId="0" fontId="4" fillId="0" borderId="0" xfId="0" applyFont="1">
      <alignment vertical="center"/>
    </xf>
    <xf numFmtId="0" fontId="4" fillId="0" borderId="0" xfId="0" applyFont="1" applyFill="1">
      <alignment vertical="center"/>
    </xf>
    <xf numFmtId="0" fontId="5" fillId="0" borderId="0" xfId="3" applyFont="1" applyAlignment="1">
      <alignment vertical="center"/>
    </xf>
    <xf numFmtId="0" fontId="6" fillId="0" borderId="0" xfId="0" applyFont="1" applyAlignment="1">
      <alignment vertical="center"/>
    </xf>
    <xf numFmtId="0" fontId="7" fillId="0" borderId="0" xfId="3" applyFont="1" applyAlignment="1">
      <alignment vertical="center"/>
    </xf>
    <xf numFmtId="0" fontId="5" fillId="5" borderId="1" xfId="3" applyFont="1" applyFill="1" applyBorder="1" applyAlignment="1">
      <alignment horizontal="center" vertical="center"/>
    </xf>
    <xf numFmtId="0" fontId="9" fillId="0" borderId="3" xfId="3" applyNumberFormat="1" applyFont="1" applyFill="1" applyBorder="1" applyAlignment="1" applyProtection="1">
      <alignment horizontal="center" vertical="center"/>
      <protection locked="0"/>
    </xf>
    <xf numFmtId="0" fontId="10" fillId="0" borderId="0" xfId="3" applyFont="1" applyBorder="1" applyAlignment="1">
      <alignment horizontal="left" vertical="center"/>
    </xf>
    <xf numFmtId="0" fontId="5" fillId="0" borderId="0" xfId="3" applyFont="1" applyFill="1" applyAlignment="1">
      <alignment vertical="center"/>
    </xf>
    <xf numFmtId="0" fontId="5" fillId="0" borderId="0" xfId="3" applyFont="1" applyFill="1" applyAlignment="1">
      <alignment horizontal="center" vertical="center"/>
    </xf>
    <xf numFmtId="179" fontId="11" fillId="0" borderId="0" xfId="3" applyNumberFormat="1" applyFont="1" applyFill="1" applyAlignment="1">
      <alignment horizontal="center" vertical="center"/>
    </xf>
    <xf numFmtId="0" fontId="12" fillId="0" borderId="0" xfId="3" applyNumberFormat="1" applyFont="1" applyFill="1" applyAlignment="1" applyProtection="1">
      <alignment horizontal="center" vertical="center"/>
      <protection locked="0"/>
    </xf>
    <xf numFmtId="0" fontId="10" fillId="0" borderId="0" xfId="3" applyFont="1" applyFill="1" applyAlignment="1">
      <alignment horizontal="left" vertical="center"/>
    </xf>
    <xf numFmtId="0" fontId="11" fillId="0" borderId="0" xfId="3" applyFont="1" applyAlignment="1">
      <alignment horizontal="center" vertical="center"/>
    </xf>
    <xf numFmtId="0" fontId="4" fillId="6" borderId="5" xfId="3" applyFont="1" applyFill="1" applyBorder="1" applyAlignment="1" applyProtection="1">
      <alignment horizontal="center" vertical="center"/>
      <protection locked="0"/>
    </xf>
    <xf numFmtId="0" fontId="5" fillId="0" borderId="0" xfId="3" applyFont="1" applyAlignment="1">
      <alignment horizontal="right"/>
    </xf>
    <xf numFmtId="0" fontId="5" fillId="5" borderId="6" xfId="3" applyFont="1" applyFill="1" applyBorder="1" applyAlignment="1">
      <alignment horizontal="center" wrapText="1"/>
    </xf>
    <xf numFmtId="0" fontId="5" fillId="5" borderId="6" xfId="3" applyFont="1" applyFill="1" applyBorder="1" applyAlignment="1">
      <alignment horizontal="center"/>
    </xf>
    <xf numFmtId="0" fontId="5" fillId="5" borderId="7" xfId="3" applyFont="1" applyFill="1" applyBorder="1" applyAlignment="1">
      <alignment horizontal="center" vertical="center" wrapText="1"/>
    </xf>
    <xf numFmtId="0" fontId="5" fillId="5" borderId="7" xfId="3" applyFont="1" applyFill="1" applyBorder="1" applyAlignment="1">
      <alignment horizontal="center" vertical="center"/>
    </xf>
    <xf numFmtId="0" fontId="5" fillId="5" borderId="7" xfId="3" applyFont="1" applyFill="1" applyBorder="1" applyAlignment="1">
      <alignment horizontal="center"/>
    </xf>
    <xf numFmtId="0" fontId="10" fillId="5" borderId="7" xfId="3" applyFont="1" applyFill="1" applyBorder="1" applyAlignment="1">
      <alignment horizontal="center" vertical="top" wrapText="1"/>
    </xf>
    <xf numFmtId="0" fontId="13" fillId="5" borderId="8" xfId="3" applyFont="1" applyFill="1" applyBorder="1" applyAlignment="1">
      <alignment horizontal="center" vertical="top" wrapText="1"/>
    </xf>
    <xf numFmtId="38" fontId="14" fillId="7" borderId="9" xfId="3" applyNumberFormat="1" applyFont="1" applyFill="1" applyBorder="1" applyAlignment="1" applyProtection="1">
      <alignment horizontal="right" vertical="center"/>
      <protection locked="0"/>
    </xf>
    <xf numFmtId="38" fontId="14" fillId="0" borderId="10" xfId="3" applyNumberFormat="1" applyFont="1" applyFill="1" applyBorder="1" applyAlignment="1" applyProtection="1">
      <alignment horizontal="right" vertical="center"/>
      <protection locked="0"/>
    </xf>
    <xf numFmtId="38" fontId="14" fillId="6" borderId="10" xfId="3" applyNumberFormat="1" applyFont="1" applyFill="1" applyBorder="1" applyAlignment="1" applyProtection="1">
      <alignment horizontal="right" vertical="center"/>
      <protection locked="0"/>
    </xf>
    <xf numFmtId="38" fontId="14" fillId="6" borderId="11" xfId="3" applyNumberFormat="1" applyFont="1" applyFill="1" applyBorder="1" applyAlignment="1" applyProtection="1">
      <alignment horizontal="right" vertical="center"/>
      <protection locked="0"/>
    </xf>
    <xf numFmtId="0" fontId="10" fillId="0" borderId="0" xfId="3" applyFont="1" applyAlignment="1">
      <alignment vertical="center"/>
    </xf>
    <xf numFmtId="38" fontId="14" fillId="6" borderId="13" xfId="3" applyNumberFormat="1" applyFont="1" applyFill="1" applyBorder="1" applyAlignment="1" applyProtection="1">
      <alignment horizontal="right" vertical="center"/>
      <protection locked="0"/>
    </xf>
    <xf numFmtId="38" fontId="14" fillId="0" borderId="3" xfId="3" applyNumberFormat="1" applyFont="1" applyFill="1" applyBorder="1" applyAlignment="1" applyProtection="1">
      <alignment horizontal="right" vertical="center"/>
      <protection locked="0"/>
    </xf>
    <xf numFmtId="38" fontId="14" fillId="6" borderId="3" xfId="3" applyNumberFormat="1" applyFont="1" applyFill="1" applyBorder="1" applyAlignment="1" applyProtection="1">
      <alignment horizontal="right" vertical="center"/>
      <protection locked="0"/>
    </xf>
    <xf numFmtId="38" fontId="14" fillId="6" borderId="14" xfId="3" applyNumberFormat="1" applyFont="1" applyFill="1" applyBorder="1" applyAlignment="1" applyProtection="1">
      <alignment horizontal="right" vertical="center"/>
      <protection locked="0"/>
    </xf>
    <xf numFmtId="0" fontId="5" fillId="5" borderId="16" xfId="3" applyFont="1" applyFill="1" applyBorder="1" applyAlignment="1">
      <alignment horizontal="center" vertical="center"/>
    </xf>
    <xf numFmtId="38" fontId="14" fillId="6" borderId="17" xfId="3" applyNumberFormat="1" applyFont="1" applyFill="1" applyBorder="1" applyAlignment="1" applyProtection="1">
      <alignment horizontal="right" vertical="center"/>
      <protection locked="0"/>
    </xf>
    <xf numFmtId="38" fontId="14" fillId="0" borderId="18" xfId="3" applyNumberFormat="1" applyFont="1" applyFill="1" applyBorder="1" applyAlignment="1" applyProtection="1">
      <alignment horizontal="right" vertical="center"/>
      <protection locked="0"/>
    </xf>
    <xf numFmtId="38" fontId="14" fillId="6" borderId="18" xfId="3" applyNumberFormat="1" applyFont="1" applyFill="1" applyBorder="1" applyAlignment="1" applyProtection="1">
      <alignment horizontal="right" vertical="center"/>
      <protection locked="0"/>
    </xf>
    <xf numFmtId="38" fontId="14" fillId="6" borderId="19" xfId="3" applyNumberFormat="1" applyFont="1" applyFill="1" applyBorder="1" applyAlignment="1" applyProtection="1">
      <alignment horizontal="right" vertical="center"/>
      <protection locked="0"/>
    </xf>
    <xf numFmtId="0" fontId="5" fillId="5" borderId="6" xfId="3" applyFont="1" applyFill="1" applyBorder="1" applyAlignment="1">
      <alignment horizontal="center" vertical="center"/>
    </xf>
    <xf numFmtId="38" fontId="12" fillId="0" borderId="7" xfId="3" applyNumberFormat="1" applyFont="1" applyFill="1" applyBorder="1" applyAlignment="1">
      <alignment vertical="center"/>
    </xf>
    <xf numFmtId="178" fontId="12" fillId="0" borderId="6" xfId="3" applyNumberFormat="1" applyFont="1" applyFill="1" applyBorder="1" applyAlignment="1">
      <alignment horizontal="right" vertical="center"/>
    </xf>
    <xf numFmtId="0" fontId="5" fillId="0" borderId="8" xfId="3" applyFont="1" applyBorder="1" applyAlignment="1">
      <alignment vertical="center"/>
    </xf>
    <xf numFmtId="0" fontId="5" fillId="0" borderId="8" xfId="3" applyFont="1" applyBorder="1" applyAlignment="1">
      <alignment horizontal="center" vertical="center"/>
    </xf>
    <xf numFmtId="0" fontId="5" fillId="0" borderId="8" xfId="3" applyFont="1" applyBorder="1" applyAlignment="1">
      <alignment horizontal="center" vertical="center" wrapText="1"/>
    </xf>
    <xf numFmtId="0" fontId="5" fillId="0" borderId="0" xfId="3" applyFont="1" applyBorder="1" applyAlignment="1">
      <alignment vertical="center"/>
    </xf>
    <xf numFmtId="0" fontId="15" fillId="0" borderId="0" xfId="3" applyFont="1" applyBorder="1" applyAlignment="1">
      <alignment horizontal="center" vertical="top"/>
    </xf>
    <xf numFmtId="0" fontId="16" fillId="0" borderId="0" xfId="3" applyFont="1" applyAlignment="1">
      <alignment vertical="center"/>
    </xf>
    <xf numFmtId="38" fontId="14" fillId="6" borderId="9" xfId="3" applyNumberFormat="1" applyFont="1" applyFill="1" applyBorder="1" applyAlignment="1" applyProtection="1">
      <alignment horizontal="right" vertical="center"/>
      <protection locked="0"/>
    </xf>
    <xf numFmtId="38" fontId="12" fillId="0" borderId="6" xfId="3" applyNumberFormat="1" applyFont="1" applyFill="1" applyBorder="1" applyAlignment="1">
      <alignment horizontal="right" vertical="center"/>
    </xf>
    <xf numFmtId="0" fontId="17" fillId="0" borderId="0" xfId="3" applyFont="1" applyAlignment="1">
      <alignment vertical="center"/>
    </xf>
    <xf numFmtId="0" fontId="5" fillId="0" borderId="0" xfId="3" applyFont="1" applyAlignment="1">
      <alignment horizontal="center" vertical="center"/>
    </xf>
    <xf numFmtId="0" fontId="13" fillId="0" borderId="0" xfId="3" applyFont="1" applyAlignment="1">
      <alignment vertical="center"/>
    </xf>
    <xf numFmtId="0" fontId="5" fillId="0" borderId="3" xfId="3" applyFont="1" applyBorder="1" applyAlignment="1">
      <alignment horizontal="center" vertical="center"/>
    </xf>
    <xf numFmtId="3" fontId="12" fillId="0" borderId="3" xfId="3" applyNumberFormat="1" applyFont="1" applyBorder="1" applyAlignment="1">
      <alignment vertical="center"/>
    </xf>
    <xf numFmtId="0" fontId="5" fillId="0" borderId="3" xfId="3" applyFont="1" applyBorder="1" applyAlignment="1">
      <alignment horizontal="center" vertical="center" wrapText="1"/>
    </xf>
    <xf numFmtId="181" fontId="12" fillId="0" borderId="3" xfId="3" applyNumberFormat="1" applyFont="1" applyBorder="1" applyAlignment="1">
      <alignment vertical="center"/>
    </xf>
    <xf numFmtId="0" fontId="18" fillId="0" borderId="3" xfId="3" applyFont="1" applyBorder="1" applyAlignment="1">
      <alignment horizontal="center" vertical="center"/>
    </xf>
    <xf numFmtId="182" fontId="19" fillId="0" borderId="3" xfId="3" applyNumberFormat="1" applyFont="1" applyBorder="1" applyAlignment="1">
      <alignment vertical="center"/>
    </xf>
    <xf numFmtId="0" fontId="18" fillId="0" borderId="0" xfId="3" applyFont="1" applyAlignment="1">
      <alignment vertical="center"/>
    </xf>
    <xf numFmtId="176" fontId="12" fillId="0" borderId="3" xfId="3" applyNumberFormat="1" applyFont="1" applyBorder="1" applyAlignment="1">
      <alignment vertical="center"/>
    </xf>
    <xf numFmtId="0" fontId="2" fillId="0" borderId="0" xfId="3" applyFont="1">
      <alignment vertical="center"/>
    </xf>
    <xf numFmtId="0" fontId="2" fillId="0" borderId="0" xfId="3">
      <alignment vertical="center"/>
    </xf>
    <xf numFmtId="0" fontId="20" fillId="0" borderId="0" xfId="3" applyFont="1">
      <alignment vertical="center"/>
    </xf>
    <xf numFmtId="0" fontId="20" fillId="0" borderId="0" xfId="3" applyFont="1" applyAlignment="1">
      <alignment horizontal="center" vertical="center"/>
    </xf>
    <xf numFmtId="0" fontId="21" fillId="0" borderId="0" xfId="3" applyFont="1" applyAlignment="1">
      <alignment vertical="center"/>
    </xf>
    <xf numFmtId="0" fontId="2" fillId="5" borderId="13" xfId="3" applyFill="1" applyBorder="1" applyAlignment="1">
      <alignment horizontal="center" vertical="center"/>
    </xf>
    <xf numFmtId="0" fontId="2" fillId="5" borderId="14" xfId="3" applyFill="1" applyBorder="1" applyAlignment="1">
      <alignment horizontal="center" vertical="center"/>
    </xf>
    <xf numFmtId="3" fontId="22" fillId="5" borderId="13" xfId="3" applyNumberFormat="1" applyFont="1" applyFill="1" applyBorder="1">
      <alignment vertical="center"/>
    </xf>
    <xf numFmtId="3" fontId="22" fillId="5" borderId="3" xfId="3" applyNumberFormat="1" applyFont="1" applyFill="1" applyBorder="1">
      <alignment vertical="center"/>
    </xf>
    <xf numFmtId="3" fontId="22" fillId="5" borderId="14" xfId="3" applyNumberFormat="1" applyFont="1" applyFill="1" applyBorder="1">
      <alignment vertical="center"/>
    </xf>
    <xf numFmtId="0" fontId="2" fillId="0" borderId="3" xfId="3" applyFont="1" applyBorder="1">
      <alignment vertical="center"/>
    </xf>
    <xf numFmtId="178" fontId="22" fillId="5" borderId="13" xfId="3" applyNumberFormat="1" applyFont="1" applyFill="1" applyBorder="1">
      <alignment vertical="center"/>
    </xf>
    <xf numFmtId="178" fontId="23" fillId="0" borderId="13" xfId="3" applyNumberFormat="1" applyFont="1" applyFill="1" applyBorder="1">
      <alignment vertical="center"/>
    </xf>
    <xf numFmtId="178" fontId="23" fillId="0" borderId="25" xfId="3" applyNumberFormat="1" applyFont="1" applyFill="1" applyBorder="1">
      <alignment vertical="center"/>
    </xf>
    <xf numFmtId="178" fontId="22" fillId="5" borderId="3" xfId="3" applyNumberFormat="1" applyFont="1" applyFill="1" applyBorder="1">
      <alignment vertical="center"/>
    </xf>
    <xf numFmtId="178" fontId="22" fillId="5" borderId="14" xfId="3" applyNumberFormat="1" applyFont="1" applyFill="1" applyBorder="1">
      <alignment vertical="center"/>
    </xf>
    <xf numFmtId="178" fontId="23" fillId="0" borderId="3" xfId="3" applyNumberFormat="1" applyFont="1" applyFill="1" applyBorder="1">
      <alignment vertical="center"/>
    </xf>
    <xf numFmtId="178" fontId="23" fillId="0" borderId="14" xfId="3" applyNumberFormat="1" applyFont="1" applyFill="1" applyBorder="1">
      <alignment vertical="center"/>
    </xf>
    <xf numFmtId="178" fontId="23" fillId="0" borderId="6" xfId="3" applyNumberFormat="1" applyFont="1" applyFill="1" applyBorder="1">
      <alignment vertical="center"/>
    </xf>
    <xf numFmtId="178" fontId="23" fillId="0" borderId="23" xfId="3" applyNumberFormat="1" applyFont="1" applyFill="1" applyBorder="1">
      <alignment vertical="center"/>
    </xf>
    <xf numFmtId="178" fontId="23" fillId="0" borderId="17" xfId="3" applyNumberFormat="1" applyFont="1" applyFill="1" applyBorder="1">
      <alignment vertical="center"/>
    </xf>
    <xf numFmtId="178" fontId="23" fillId="0" borderId="18" xfId="3" applyNumberFormat="1" applyFont="1" applyFill="1" applyBorder="1">
      <alignment vertical="center"/>
    </xf>
    <xf numFmtId="178" fontId="23" fillId="0" borderId="19" xfId="3" applyNumberFormat="1" applyFont="1" applyFill="1" applyBorder="1">
      <alignment vertical="center"/>
    </xf>
    <xf numFmtId="38" fontId="14" fillId="0" borderId="0" xfId="2" applyNumberFormat="1" applyFont="1" applyFill="1" applyBorder="1" applyAlignment="1" applyProtection="1">
      <alignment vertical="center"/>
      <protection locked="0"/>
    </xf>
    <xf numFmtId="180" fontId="5" fillId="0" borderId="0" xfId="2" applyNumberFormat="1" applyFont="1" applyFill="1" applyBorder="1" applyAlignment="1" applyProtection="1">
      <alignment horizontal="center" vertical="center"/>
      <protection locked="0"/>
    </xf>
    <xf numFmtId="38" fontId="12" fillId="0" borderId="0" xfId="2" applyNumberFormat="1" applyFont="1" applyFill="1" applyBorder="1" applyAlignment="1" applyProtection="1">
      <alignment vertical="center"/>
    </xf>
    <xf numFmtId="3" fontId="23" fillId="0" borderId="13" xfId="3" applyNumberFormat="1" applyFont="1" applyFill="1" applyBorder="1">
      <alignment vertical="center"/>
    </xf>
    <xf numFmtId="0" fontId="23" fillId="0" borderId="13" xfId="3" applyFont="1" applyFill="1" applyBorder="1">
      <alignment vertical="center"/>
    </xf>
    <xf numFmtId="0" fontId="23" fillId="0" borderId="25" xfId="3" applyFont="1" applyFill="1" applyBorder="1">
      <alignment vertical="center"/>
    </xf>
    <xf numFmtId="0" fontId="23" fillId="0" borderId="17" xfId="3" applyFont="1" applyFill="1" applyBorder="1">
      <alignment vertical="center"/>
    </xf>
    <xf numFmtId="0" fontId="27" fillId="0" borderId="3" xfId="3" applyFont="1" applyBorder="1" applyAlignment="1">
      <alignment horizontal="center" vertical="center"/>
    </xf>
    <xf numFmtId="38" fontId="24" fillId="2" borderId="3" xfId="4" applyNumberFormat="1" applyFont="1" applyFill="1" applyBorder="1" applyAlignment="1">
      <alignment horizontal="center" vertical="center"/>
    </xf>
    <xf numFmtId="38" fontId="3" fillId="0" borderId="0" xfId="4" applyNumberFormat="1">
      <alignment vertical="center"/>
    </xf>
    <xf numFmtId="0" fontId="2" fillId="5" borderId="3" xfId="3" applyFill="1" applyBorder="1" applyAlignment="1">
      <alignment horizontal="center" vertical="center"/>
    </xf>
    <xf numFmtId="0" fontId="5" fillId="0" borderId="0" xfId="3" applyFont="1" applyFill="1" applyBorder="1" applyAlignment="1">
      <alignment horizontal="right"/>
    </xf>
    <xf numFmtId="38" fontId="3" fillId="2" borderId="3" xfId="4" applyNumberFormat="1" applyFont="1" applyFill="1" applyBorder="1" applyAlignment="1">
      <alignment horizontal="center" vertical="center"/>
    </xf>
    <xf numFmtId="0" fontId="9" fillId="7" borderId="21" xfId="3" applyNumberFormat="1" applyFont="1" applyFill="1" applyBorder="1" applyAlignment="1" applyProtection="1">
      <alignment horizontal="center" vertical="center"/>
      <protection locked="0"/>
    </xf>
    <xf numFmtId="0" fontId="4" fillId="6" borderId="21" xfId="3" applyFont="1" applyFill="1" applyBorder="1" applyAlignment="1" applyProtection="1">
      <alignment horizontal="center" vertical="center"/>
      <protection locked="0"/>
    </xf>
    <xf numFmtId="0" fontId="11" fillId="0" borderId="0" xfId="3" applyFont="1" applyAlignment="1">
      <alignment horizontal="center" vertical="center"/>
    </xf>
    <xf numFmtId="0" fontId="5" fillId="5" borderId="3" xfId="3" applyFont="1" applyFill="1" applyBorder="1" applyAlignment="1">
      <alignment horizontal="center" vertical="center"/>
    </xf>
    <xf numFmtId="57" fontId="23" fillId="7" borderId="1" xfId="3" applyNumberFormat="1" applyFont="1" applyFill="1" applyBorder="1" applyProtection="1">
      <alignment vertical="center"/>
      <protection locked="0"/>
    </xf>
    <xf numFmtId="3" fontId="23" fillId="7" borderId="13" xfId="3" applyNumberFormat="1" applyFont="1" applyFill="1" applyBorder="1" applyProtection="1">
      <alignment vertical="center"/>
      <protection locked="0"/>
    </xf>
    <xf numFmtId="3" fontId="23" fillId="7" borderId="3" xfId="3" applyNumberFormat="1" applyFont="1" applyFill="1" applyBorder="1" applyProtection="1">
      <alignment vertical="center"/>
      <protection locked="0"/>
    </xf>
    <xf numFmtId="3" fontId="23" fillId="7" borderId="14" xfId="3" applyNumberFormat="1" applyFont="1" applyFill="1" applyBorder="1" applyProtection="1">
      <alignment vertical="center"/>
      <protection locked="0"/>
    </xf>
    <xf numFmtId="0" fontId="23" fillId="7" borderId="1" xfId="3" applyFont="1" applyFill="1" applyBorder="1" applyProtection="1">
      <alignment vertical="center"/>
      <protection locked="0"/>
    </xf>
    <xf numFmtId="0" fontId="23" fillId="7" borderId="13" xfId="3" applyFont="1" applyFill="1" applyBorder="1" applyProtection="1">
      <alignment vertical="center"/>
      <protection locked="0"/>
    </xf>
    <xf numFmtId="0" fontId="23" fillId="7" borderId="3" xfId="3" applyFont="1" applyFill="1" applyBorder="1" applyProtection="1">
      <alignment vertical="center"/>
      <protection locked="0"/>
    </xf>
    <xf numFmtId="0" fontId="23" fillId="7" borderId="14" xfId="3" applyFont="1" applyFill="1" applyBorder="1" applyProtection="1">
      <alignment vertical="center"/>
      <protection locked="0"/>
    </xf>
    <xf numFmtId="0" fontId="23" fillId="7" borderId="25" xfId="3" applyFont="1" applyFill="1" applyBorder="1" applyProtection="1">
      <alignment vertical="center"/>
      <protection locked="0"/>
    </xf>
    <xf numFmtId="0" fontId="23" fillId="7" borderId="6" xfId="3" applyFont="1" applyFill="1" applyBorder="1" applyProtection="1">
      <alignment vertical="center"/>
      <protection locked="0"/>
    </xf>
    <xf numFmtId="0" fontId="23" fillId="7" borderId="23" xfId="3" applyFont="1" applyFill="1" applyBorder="1" applyProtection="1">
      <alignment vertical="center"/>
      <protection locked="0"/>
    </xf>
    <xf numFmtId="0" fontId="23" fillId="7" borderId="17" xfId="3" applyFont="1" applyFill="1" applyBorder="1" applyProtection="1">
      <alignment vertical="center"/>
      <protection locked="0"/>
    </xf>
    <xf numFmtId="0" fontId="23" fillId="7" borderId="18" xfId="3" applyFont="1" applyFill="1" applyBorder="1" applyProtection="1">
      <alignment vertical="center"/>
      <protection locked="0"/>
    </xf>
    <xf numFmtId="0" fontId="23" fillId="7" borderId="19" xfId="3" applyFont="1" applyFill="1" applyBorder="1" applyProtection="1">
      <alignment vertical="center"/>
      <protection locked="0"/>
    </xf>
    <xf numFmtId="0" fontId="11" fillId="0" borderId="3" xfId="3" applyFont="1" applyBorder="1" applyAlignment="1">
      <alignment horizontal="center" vertical="center"/>
    </xf>
    <xf numFmtId="0" fontId="5" fillId="0" borderId="0" xfId="3" applyFont="1" applyFill="1" applyBorder="1" applyAlignment="1">
      <alignment horizontal="center" vertical="center"/>
    </xf>
    <xf numFmtId="0" fontId="11" fillId="0" borderId="0" xfId="3" applyFont="1" applyFill="1" applyBorder="1" applyAlignment="1">
      <alignment horizontal="left" vertical="center"/>
    </xf>
    <xf numFmtId="0" fontId="4" fillId="0" borderId="0" xfId="3" applyFont="1" applyAlignment="1">
      <alignment horizontal="left" vertical="center"/>
    </xf>
    <xf numFmtId="0" fontId="26" fillId="0" borderId="0" xfId="3" applyFont="1" applyFill="1" applyAlignment="1">
      <alignment horizontal="center" vertical="center"/>
    </xf>
    <xf numFmtId="0" fontId="11" fillId="0" borderId="0" xfId="3" applyFont="1" applyFill="1" applyAlignment="1">
      <alignment horizontal="center" vertical="center"/>
    </xf>
    <xf numFmtId="0" fontId="7" fillId="0" borderId="0" xfId="3" applyFont="1" applyFill="1" applyAlignment="1">
      <alignment vertical="center"/>
    </xf>
    <xf numFmtId="0" fontId="17" fillId="0" borderId="0" xfId="3" applyFont="1" applyFill="1" applyAlignment="1">
      <alignment vertical="center"/>
    </xf>
    <xf numFmtId="0" fontId="11" fillId="7" borderId="3" xfId="3" applyFont="1" applyFill="1" applyBorder="1" applyAlignment="1">
      <alignment horizontal="center" vertical="center"/>
    </xf>
    <xf numFmtId="57" fontId="0" fillId="0" borderId="3" xfId="0" applyNumberFormat="1" applyBorder="1">
      <alignment vertical="center"/>
    </xf>
    <xf numFmtId="0" fontId="11" fillId="7" borderId="3" xfId="3" applyFont="1" applyFill="1" applyBorder="1" applyAlignment="1" applyProtection="1">
      <alignment horizontal="center" vertical="center"/>
      <protection locked="0"/>
    </xf>
    <xf numFmtId="0" fontId="0" fillId="0" borderId="3" xfId="0" applyBorder="1" applyAlignment="1">
      <alignment horizontal="center" vertical="center" shrinkToFit="1"/>
    </xf>
    <xf numFmtId="0" fontId="5" fillId="7" borderId="3" xfId="3" applyFont="1" applyFill="1" applyBorder="1" applyAlignment="1">
      <alignment vertical="center"/>
    </xf>
    <xf numFmtId="0" fontId="2" fillId="0" borderId="3" xfId="0" applyFont="1" applyBorder="1">
      <alignment vertical="center"/>
    </xf>
    <xf numFmtId="0" fontId="2" fillId="5" borderId="3" xfId="3" applyFill="1" applyBorder="1" applyAlignment="1">
      <alignment horizontal="center" vertical="center"/>
    </xf>
    <xf numFmtId="14" fontId="0" fillId="0" borderId="3" xfId="0" applyNumberFormat="1" applyBorder="1">
      <alignment vertical="center"/>
    </xf>
    <xf numFmtId="0" fontId="0" fillId="0" borderId="0" xfId="0" applyBorder="1" applyAlignment="1">
      <alignment vertical="center" shrinkToFit="1"/>
    </xf>
    <xf numFmtId="0" fontId="5" fillId="0" borderId="3" xfId="3" applyFont="1" applyBorder="1" applyAlignment="1">
      <alignment horizontal="center" vertical="center" shrinkToFit="1"/>
    </xf>
    <xf numFmtId="0" fontId="11" fillId="0" borderId="0" xfId="3" applyFont="1" applyAlignment="1">
      <alignment vertical="center"/>
    </xf>
    <xf numFmtId="182" fontId="19" fillId="0" borderId="0" xfId="3" applyNumberFormat="1" applyFont="1" applyBorder="1" applyAlignment="1">
      <alignment vertical="center"/>
    </xf>
    <xf numFmtId="0" fontId="30" fillId="0" borderId="0" xfId="3" applyFont="1" applyAlignment="1">
      <alignment vertical="center"/>
    </xf>
    <xf numFmtId="0" fontId="2" fillId="5" borderId="24" xfId="3" applyFont="1" applyFill="1" applyBorder="1" applyAlignment="1">
      <alignment horizontal="center" vertical="center"/>
    </xf>
    <xf numFmtId="0" fontId="2" fillId="5" borderId="22" xfId="3" applyFont="1" applyFill="1" applyBorder="1" applyAlignment="1">
      <alignment horizontal="center" vertical="center"/>
    </xf>
    <xf numFmtId="0" fontId="2" fillId="5" borderId="26" xfId="3" applyFont="1" applyFill="1" applyBorder="1" applyAlignment="1">
      <alignment horizontal="center" vertical="center"/>
    </xf>
    <xf numFmtId="0" fontId="20" fillId="0" borderId="0" xfId="3" applyFont="1" applyAlignment="1">
      <alignment horizontal="center" vertical="center"/>
    </xf>
    <xf numFmtId="0" fontId="2" fillId="5" borderId="3" xfId="3" applyFont="1" applyFill="1" applyBorder="1" applyAlignment="1">
      <alignment horizontal="center" vertical="center"/>
    </xf>
    <xf numFmtId="0" fontId="2" fillId="5" borderId="1" xfId="3" applyFont="1" applyFill="1" applyBorder="1" applyAlignment="1">
      <alignment horizontal="center" vertical="center"/>
    </xf>
    <xf numFmtId="0" fontId="2" fillId="5" borderId="3" xfId="3" applyFill="1" applyBorder="1" applyAlignment="1">
      <alignment horizontal="center" vertical="center"/>
    </xf>
    <xf numFmtId="0" fontId="2" fillId="5" borderId="3" xfId="3" applyFill="1" applyBorder="1" applyAlignment="1">
      <alignment horizontal="left" vertical="center" wrapText="1"/>
    </xf>
    <xf numFmtId="0" fontId="2" fillId="5" borderId="1" xfId="3" applyFill="1" applyBorder="1" applyAlignment="1">
      <alignment horizontal="center" vertical="center"/>
    </xf>
    <xf numFmtId="179" fontId="8" fillId="0" borderId="3" xfId="3" applyNumberFormat="1" applyFont="1" applyFill="1" applyBorder="1" applyAlignment="1">
      <alignment horizontal="center" vertical="center"/>
    </xf>
    <xf numFmtId="0" fontId="11" fillId="0" borderId="0" xfId="3" applyFont="1" applyAlignment="1">
      <alignment horizontal="center" vertical="center"/>
    </xf>
    <xf numFmtId="0" fontId="5" fillId="0" borderId="20" xfId="3" applyFont="1" applyBorder="1" applyAlignment="1">
      <alignment horizontal="center" vertical="center"/>
    </xf>
    <xf numFmtId="0" fontId="5" fillId="5" borderId="3" xfId="3" applyFont="1" applyFill="1" applyBorder="1" applyAlignment="1">
      <alignment horizontal="center" vertical="center"/>
    </xf>
    <xf numFmtId="0" fontId="5" fillId="0" borderId="12" xfId="3" applyFont="1" applyBorder="1" applyAlignment="1">
      <alignment horizontal="center" vertical="center"/>
    </xf>
    <xf numFmtId="0" fontId="5" fillId="0" borderId="15" xfId="3" applyFont="1" applyBorder="1" applyAlignment="1">
      <alignment horizontal="center" vertical="center"/>
    </xf>
    <xf numFmtId="0" fontId="11" fillId="0" borderId="3" xfId="3" applyFont="1" applyBorder="1" applyAlignment="1">
      <alignment horizontal="left" vertical="center"/>
    </xf>
    <xf numFmtId="0" fontId="11" fillId="7" borderId="3" xfId="3" applyFont="1" applyFill="1" applyBorder="1" applyAlignment="1">
      <alignment horizontal="left" vertical="center"/>
    </xf>
    <xf numFmtId="0" fontId="11" fillId="7" borderId="1" xfId="3" applyFont="1" applyFill="1" applyBorder="1" applyAlignment="1">
      <alignment horizontal="left" vertical="center"/>
    </xf>
    <xf numFmtId="0" fontId="11" fillId="7" borderId="4" xfId="3" applyFont="1" applyFill="1" applyBorder="1" applyAlignment="1">
      <alignment horizontal="left" vertical="center"/>
    </xf>
    <xf numFmtId="0" fontId="11" fillId="7" borderId="3" xfId="3" applyFont="1" applyFill="1" applyBorder="1" applyAlignment="1" applyProtection="1">
      <alignment horizontal="left" vertical="center"/>
      <protection locked="0"/>
    </xf>
    <xf numFmtId="0" fontId="11" fillId="7" borderId="1" xfId="3" applyFont="1" applyFill="1" applyBorder="1" applyAlignment="1" applyProtection="1">
      <alignment horizontal="left" vertical="center"/>
      <protection locked="0"/>
    </xf>
    <xf numFmtId="0" fontId="11" fillId="7" borderId="4" xfId="3" applyFont="1" applyFill="1" applyBorder="1" applyAlignment="1" applyProtection="1">
      <alignment horizontal="left" vertical="center"/>
      <protection locked="0"/>
    </xf>
    <xf numFmtId="0" fontId="5" fillId="0" borderId="27" xfId="3" applyFont="1" applyBorder="1" applyAlignment="1">
      <alignment vertical="center"/>
    </xf>
  </cellXfs>
  <cellStyles count="6">
    <cellStyle name="桁区切り 2" xfId="2"/>
    <cellStyle name="標準" xfId="0" builtinId="0"/>
    <cellStyle name="標準 2" xfId="3"/>
    <cellStyle name="標準 3" xfId="4"/>
    <cellStyle name="標準 4" xfId="1"/>
    <cellStyle name="標準 5" xfId="5"/>
  </cellStyles>
  <dxfs count="4">
    <dxf>
      <fill>
        <patternFill patternType="solid">
          <bgColor rgb="FFCCFFFF"/>
        </patternFill>
      </fill>
    </dxf>
    <dxf>
      <fill>
        <patternFill patternType="solid">
          <fgColor indexed="10"/>
          <bgColor indexed="27"/>
        </patternFill>
      </fill>
    </dxf>
    <dxf>
      <fill>
        <patternFill patternType="solid">
          <fgColor indexed="10"/>
          <bgColor indexed="27"/>
        </patternFill>
      </fill>
    </dxf>
    <dxf>
      <fill>
        <patternFill patternType="solid">
          <fgColor indexed="10"/>
          <bgColor indexed="27"/>
        </patternFill>
      </fill>
    </dxf>
  </dxfs>
  <tableStyles count="0" defaultTableStyle="TableStyleMedium2"/>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216"/>
  <sheetViews>
    <sheetView topLeftCell="D1" workbookViewId="0">
      <selection activeCell="D20" sqref="D20"/>
    </sheetView>
  </sheetViews>
  <sheetFormatPr defaultColWidth="9" defaultRowHeight="24.95" customHeight="1"/>
  <cols>
    <col min="1" max="1" width="4.625" style="82" customWidth="1"/>
    <col min="2" max="2" width="16.625" style="82" customWidth="1"/>
    <col min="3" max="23" width="10.625" style="82" customWidth="1"/>
    <col min="24" max="24" width="2.625" style="82" customWidth="1"/>
    <col min="25" max="25" width="12.625" style="83" customWidth="1"/>
    <col min="26" max="16384" width="9" style="82"/>
  </cols>
  <sheetData>
    <row r="1" spans="1:25" ht="12.6" customHeight="1"/>
    <row r="2" spans="1:25" ht="24.95" customHeight="1">
      <c r="A2" s="159" t="str">
        <f>IF(COUNTIF(Y7:Y206,"ERROR!!")=0,"","未記入部分があります!!")</f>
        <v/>
      </c>
      <c r="B2" s="159"/>
      <c r="C2" s="159"/>
      <c r="D2" s="85" t="s">
        <v>570</v>
      </c>
      <c r="E2" s="85"/>
      <c r="F2" s="85"/>
      <c r="G2" s="85"/>
      <c r="H2" s="85"/>
      <c r="I2" s="85"/>
      <c r="J2" s="85"/>
      <c r="K2" s="85"/>
      <c r="L2" s="85"/>
      <c r="M2" s="85"/>
      <c r="N2" s="85"/>
      <c r="O2" s="85"/>
      <c r="P2" s="85" t="s">
        <v>571</v>
      </c>
      <c r="Q2" s="85"/>
      <c r="R2" s="85"/>
      <c r="S2" s="85"/>
      <c r="T2" s="85"/>
      <c r="U2" s="85"/>
      <c r="V2" s="85"/>
      <c r="W2" s="85"/>
    </row>
    <row r="3" spans="1:25" ht="12.6" customHeight="1" thickBot="1"/>
    <row r="4" spans="1:25" ht="24.95" customHeight="1">
      <c r="A4" s="162" t="s">
        <v>0</v>
      </c>
      <c r="B4" s="163" t="s">
        <v>622</v>
      </c>
      <c r="C4" s="161" t="s">
        <v>1</v>
      </c>
      <c r="D4" s="156" t="s">
        <v>2</v>
      </c>
      <c r="E4" s="157"/>
      <c r="F4" s="157"/>
      <c r="G4" s="158"/>
      <c r="H4" s="156" t="s">
        <v>3</v>
      </c>
      <c r="I4" s="157"/>
      <c r="J4" s="157"/>
      <c r="K4" s="158"/>
      <c r="L4" s="156" t="s">
        <v>4</v>
      </c>
      <c r="M4" s="157"/>
      <c r="N4" s="157"/>
      <c r="O4" s="158"/>
      <c r="P4" s="156" t="s">
        <v>5</v>
      </c>
      <c r="Q4" s="157"/>
      <c r="R4" s="157"/>
      <c r="S4" s="158"/>
      <c r="T4" s="156" t="s">
        <v>6</v>
      </c>
      <c r="U4" s="157"/>
      <c r="V4" s="157"/>
      <c r="W4" s="158"/>
    </row>
    <row r="5" spans="1:25" ht="24.95" customHeight="1">
      <c r="A5" s="162"/>
      <c r="B5" s="163"/>
      <c r="C5" s="164"/>
      <c r="D5" s="86" t="s">
        <v>572</v>
      </c>
      <c r="E5" s="114" t="s">
        <v>573</v>
      </c>
      <c r="F5" s="114" t="s">
        <v>574</v>
      </c>
      <c r="G5" s="87" t="s">
        <v>575</v>
      </c>
      <c r="H5" s="86" t="s">
        <v>572</v>
      </c>
      <c r="I5" s="149" t="s">
        <v>573</v>
      </c>
      <c r="J5" s="149" t="s">
        <v>574</v>
      </c>
      <c r="K5" s="87" t="s">
        <v>575</v>
      </c>
      <c r="L5" s="86" t="s">
        <v>572</v>
      </c>
      <c r="M5" s="149" t="s">
        <v>573</v>
      </c>
      <c r="N5" s="149" t="s">
        <v>574</v>
      </c>
      <c r="O5" s="87" t="s">
        <v>575</v>
      </c>
      <c r="P5" s="86" t="s">
        <v>572</v>
      </c>
      <c r="Q5" s="149" t="s">
        <v>573</v>
      </c>
      <c r="R5" s="149" t="s">
        <v>574</v>
      </c>
      <c r="S5" s="87" t="s">
        <v>575</v>
      </c>
      <c r="T5" s="86" t="s">
        <v>572</v>
      </c>
      <c r="U5" s="149" t="s">
        <v>573</v>
      </c>
      <c r="V5" s="149" t="s">
        <v>574</v>
      </c>
      <c r="W5" s="87" t="s">
        <v>575</v>
      </c>
    </row>
    <row r="6" spans="1:25" s="81" customFormat="1" ht="24.95" customHeight="1">
      <c r="A6" s="160" t="s">
        <v>7</v>
      </c>
      <c r="B6" s="160"/>
      <c r="C6" s="161"/>
      <c r="D6" s="88">
        <f t="shared" ref="D6:G6" si="0">SUM(D7:D206)</f>
        <v>0</v>
      </c>
      <c r="E6" s="89">
        <f t="shared" si="0"/>
        <v>0</v>
      </c>
      <c r="F6" s="89">
        <f t="shared" si="0"/>
        <v>0</v>
      </c>
      <c r="G6" s="90">
        <f t="shared" si="0"/>
        <v>0</v>
      </c>
      <c r="H6" s="88">
        <f t="shared" ref="H6:O6" si="1">SUM(H7:H206)</f>
        <v>0</v>
      </c>
      <c r="I6" s="89">
        <f t="shared" si="1"/>
        <v>0</v>
      </c>
      <c r="J6" s="89">
        <f t="shared" si="1"/>
        <v>0</v>
      </c>
      <c r="K6" s="90">
        <f t="shared" si="1"/>
        <v>0</v>
      </c>
      <c r="L6" s="88">
        <f t="shared" si="1"/>
        <v>0</v>
      </c>
      <c r="M6" s="89">
        <f t="shared" si="1"/>
        <v>0</v>
      </c>
      <c r="N6" s="89">
        <f t="shared" si="1"/>
        <v>0</v>
      </c>
      <c r="O6" s="90">
        <f t="shared" si="1"/>
        <v>0</v>
      </c>
      <c r="P6" s="88" t="e">
        <f>ROUND(D6/H6,2)</f>
        <v>#DIV/0!</v>
      </c>
      <c r="Q6" s="95" t="e">
        <f>ROUND(E6/I6,2)</f>
        <v>#DIV/0!</v>
      </c>
      <c r="R6" s="95" t="e">
        <f>ROUND(F6/J6,2)</f>
        <v>#DIV/0!</v>
      </c>
      <c r="S6" s="96" t="e">
        <f>ROUND(G6/K6,2)</f>
        <v>#DIV/0!</v>
      </c>
      <c r="T6" s="92" t="e">
        <f>ROUND(D6/L6,2)</f>
        <v>#DIV/0!</v>
      </c>
      <c r="U6" s="95" t="e">
        <f>ROUND(E6/M6,2)</f>
        <v>#DIV/0!</v>
      </c>
      <c r="V6" s="95" t="e">
        <f>ROUND(F6/N6,2)</f>
        <v>#DIV/0!</v>
      </c>
      <c r="W6" s="96" t="e">
        <f>ROUND(G6/O6,2)</f>
        <v>#DIV/0!</v>
      </c>
      <c r="Y6" s="83"/>
    </row>
    <row r="7" spans="1:25" s="81" customFormat="1" ht="24.95" customHeight="1">
      <c r="A7" s="91">
        <v>1</v>
      </c>
      <c r="B7" s="121" t="s">
        <v>621</v>
      </c>
      <c r="C7" s="121"/>
      <c r="D7" s="122"/>
      <c r="E7" s="123"/>
      <c r="F7" s="123"/>
      <c r="G7" s="124"/>
      <c r="H7" s="122"/>
      <c r="I7" s="123"/>
      <c r="J7" s="123"/>
      <c r="K7" s="124"/>
      <c r="L7" s="122"/>
      <c r="M7" s="123"/>
      <c r="N7" s="123"/>
      <c r="O7" s="124"/>
      <c r="P7" s="107">
        <f>IF(D7=0,0,ROUND(D7/H7,2))</f>
        <v>0</v>
      </c>
      <c r="Q7" s="97">
        <f>IF(E7=0,0,ROUND(E7/I7,2))</f>
        <v>0</v>
      </c>
      <c r="R7" s="97">
        <f>IF(F7=0,0,ROUND(F7/J7,2))</f>
        <v>0</v>
      </c>
      <c r="S7" s="98">
        <f>IF(G7=0,0,ROUND(G7/K7,2))</f>
        <v>0</v>
      </c>
      <c r="T7" s="93">
        <f>IF(D7=0,0,ROUND(D7/L7,2))</f>
        <v>0</v>
      </c>
      <c r="U7" s="97">
        <f>IF(E7=0,0,ROUND(E7/M7,2))</f>
        <v>0</v>
      </c>
      <c r="V7" s="97">
        <f>IF(F7=0,0,ROUND(F7/N7,2))</f>
        <v>0</v>
      </c>
      <c r="W7" s="98">
        <f>IF(G7=0,0,ROUND(G7/O7,2))</f>
        <v>0</v>
      </c>
      <c r="Y7" s="84" t="str">
        <f t="shared" ref="Y7:Y38" si="2">IF(C7=0,"",IF(COUNTBLANK(D7:W7)=0,"","ERROR!!"))</f>
        <v/>
      </c>
    </row>
    <row r="8" spans="1:25" s="81" customFormat="1" ht="24.95" customHeight="1">
      <c r="A8" s="91">
        <v>2</v>
      </c>
      <c r="B8" s="121" t="s">
        <v>623</v>
      </c>
      <c r="C8" s="121"/>
      <c r="D8" s="122"/>
      <c r="E8" s="123"/>
      <c r="F8" s="123"/>
      <c r="G8" s="124"/>
      <c r="H8" s="122"/>
      <c r="I8" s="123"/>
      <c r="J8" s="123"/>
      <c r="K8" s="124"/>
      <c r="L8" s="122"/>
      <c r="M8" s="123"/>
      <c r="N8" s="123"/>
      <c r="O8" s="124"/>
      <c r="P8" s="107">
        <f t="shared" ref="P8:Q71" si="3">IF(D8=0,0,ROUND(D8/H8,2))</f>
        <v>0</v>
      </c>
      <c r="Q8" s="97">
        <f t="shared" si="3"/>
        <v>0</v>
      </c>
      <c r="R8" s="97">
        <f t="shared" ref="R8:R71" si="4">IF(F8=0,0,ROUND(F8/J8,2))</f>
        <v>0</v>
      </c>
      <c r="S8" s="98">
        <f t="shared" ref="S8:S71" si="5">IF(G8=0,0,ROUND(G8/K8,2))</f>
        <v>0</v>
      </c>
      <c r="T8" s="93">
        <f t="shared" ref="T8:U71" si="6">IF(D8=0,0,ROUND(D8/L8,2))</f>
        <v>0</v>
      </c>
      <c r="U8" s="97">
        <f t="shared" si="6"/>
        <v>0</v>
      </c>
      <c r="V8" s="97">
        <f t="shared" ref="V8:V71" si="7">IF(F8=0,0,ROUND(F8/N8,2))</f>
        <v>0</v>
      </c>
      <c r="W8" s="98">
        <f t="shared" ref="W8:W71" si="8">IF(G8=0,0,ROUND(G8/O8,2))</f>
        <v>0</v>
      </c>
      <c r="Y8" s="84" t="str">
        <f t="shared" si="2"/>
        <v/>
      </c>
    </row>
    <row r="9" spans="1:25" s="81" customFormat="1" ht="24.95" customHeight="1">
      <c r="A9" s="91">
        <v>3</v>
      </c>
      <c r="B9" s="121" t="s">
        <v>621</v>
      </c>
      <c r="C9" s="121"/>
      <c r="D9" s="122"/>
      <c r="E9" s="123"/>
      <c r="F9" s="123"/>
      <c r="G9" s="124"/>
      <c r="H9" s="122"/>
      <c r="I9" s="123"/>
      <c r="J9" s="123"/>
      <c r="K9" s="124"/>
      <c r="L9" s="122"/>
      <c r="M9" s="123"/>
      <c r="N9" s="123"/>
      <c r="O9" s="124"/>
      <c r="P9" s="107">
        <f t="shared" si="3"/>
        <v>0</v>
      </c>
      <c r="Q9" s="97">
        <f t="shared" si="3"/>
        <v>0</v>
      </c>
      <c r="R9" s="97">
        <f t="shared" si="4"/>
        <v>0</v>
      </c>
      <c r="S9" s="98">
        <f t="shared" si="5"/>
        <v>0</v>
      </c>
      <c r="T9" s="93">
        <f t="shared" si="6"/>
        <v>0</v>
      </c>
      <c r="U9" s="97">
        <f t="shared" si="6"/>
        <v>0</v>
      </c>
      <c r="V9" s="97">
        <f t="shared" si="7"/>
        <v>0</v>
      </c>
      <c r="W9" s="98">
        <f t="shared" si="8"/>
        <v>0</v>
      </c>
      <c r="Y9" s="84" t="str">
        <f t="shared" si="2"/>
        <v/>
      </c>
    </row>
    <row r="10" spans="1:25" s="81" customFormat="1" ht="24.95" customHeight="1">
      <c r="A10" s="91">
        <v>4</v>
      </c>
      <c r="B10" s="121" t="s">
        <v>621</v>
      </c>
      <c r="C10" s="121"/>
      <c r="D10" s="122"/>
      <c r="E10" s="123"/>
      <c r="F10" s="123"/>
      <c r="G10" s="124"/>
      <c r="H10" s="122"/>
      <c r="I10" s="123"/>
      <c r="J10" s="123"/>
      <c r="K10" s="124"/>
      <c r="L10" s="122"/>
      <c r="M10" s="123"/>
      <c r="N10" s="123"/>
      <c r="O10" s="124"/>
      <c r="P10" s="107">
        <f t="shared" si="3"/>
        <v>0</v>
      </c>
      <c r="Q10" s="97">
        <f t="shared" si="3"/>
        <v>0</v>
      </c>
      <c r="R10" s="97">
        <f t="shared" si="4"/>
        <v>0</v>
      </c>
      <c r="S10" s="98">
        <f t="shared" si="5"/>
        <v>0</v>
      </c>
      <c r="T10" s="93">
        <f t="shared" si="6"/>
        <v>0</v>
      </c>
      <c r="U10" s="97">
        <f t="shared" si="6"/>
        <v>0</v>
      </c>
      <c r="V10" s="97">
        <f t="shared" si="7"/>
        <v>0</v>
      </c>
      <c r="W10" s="98">
        <f t="shared" si="8"/>
        <v>0</v>
      </c>
      <c r="Y10" s="84" t="str">
        <f t="shared" si="2"/>
        <v/>
      </c>
    </row>
    <row r="11" spans="1:25" s="81" customFormat="1" ht="24.95" customHeight="1">
      <c r="A11" s="91">
        <v>5</v>
      </c>
      <c r="B11" s="121" t="s">
        <v>621</v>
      </c>
      <c r="C11" s="121"/>
      <c r="D11" s="122"/>
      <c r="E11" s="123"/>
      <c r="F11" s="123"/>
      <c r="G11" s="124"/>
      <c r="H11" s="122"/>
      <c r="I11" s="123"/>
      <c r="J11" s="123"/>
      <c r="K11" s="124"/>
      <c r="L11" s="122"/>
      <c r="M11" s="123"/>
      <c r="N11" s="123"/>
      <c r="O11" s="124"/>
      <c r="P11" s="107">
        <f t="shared" si="3"/>
        <v>0</v>
      </c>
      <c r="Q11" s="97">
        <f t="shared" si="3"/>
        <v>0</v>
      </c>
      <c r="R11" s="97">
        <f t="shared" si="4"/>
        <v>0</v>
      </c>
      <c r="S11" s="98">
        <f t="shared" si="5"/>
        <v>0</v>
      </c>
      <c r="T11" s="93">
        <f t="shared" si="6"/>
        <v>0</v>
      </c>
      <c r="U11" s="97">
        <f t="shared" si="6"/>
        <v>0</v>
      </c>
      <c r="V11" s="97">
        <f t="shared" si="7"/>
        <v>0</v>
      </c>
      <c r="W11" s="98">
        <f t="shared" si="8"/>
        <v>0</v>
      </c>
      <c r="Y11" s="84" t="str">
        <f t="shared" si="2"/>
        <v/>
      </c>
    </row>
    <row r="12" spans="1:25" s="81" customFormat="1" ht="24.95" customHeight="1">
      <c r="A12" s="91">
        <v>6</v>
      </c>
      <c r="B12" s="121" t="s">
        <v>621</v>
      </c>
      <c r="C12" s="121"/>
      <c r="D12" s="122"/>
      <c r="E12" s="123"/>
      <c r="F12" s="123"/>
      <c r="G12" s="124"/>
      <c r="H12" s="122"/>
      <c r="I12" s="123"/>
      <c r="J12" s="123"/>
      <c r="K12" s="124"/>
      <c r="L12" s="122"/>
      <c r="M12" s="123"/>
      <c r="N12" s="123"/>
      <c r="O12" s="124"/>
      <c r="P12" s="107">
        <f t="shared" si="3"/>
        <v>0</v>
      </c>
      <c r="Q12" s="97">
        <f t="shared" si="3"/>
        <v>0</v>
      </c>
      <c r="R12" s="97">
        <f t="shared" si="4"/>
        <v>0</v>
      </c>
      <c r="S12" s="98">
        <f t="shared" si="5"/>
        <v>0</v>
      </c>
      <c r="T12" s="93">
        <f t="shared" si="6"/>
        <v>0</v>
      </c>
      <c r="U12" s="97">
        <f t="shared" si="6"/>
        <v>0</v>
      </c>
      <c r="V12" s="97">
        <f t="shared" si="7"/>
        <v>0</v>
      </c>
      <c r="W12" s="98">
        <f t="shared" si="8"/>
        <v>0</v>
      </c>
      <c r="Y12" s="84" t="str">
        <f t="shared" si="2"/>
        <v/>
      </c>
    </row>
    <row r="13" spans="1:25" s="81" customFormat="1" ht="24.95" customHeight="1">
      <c r="A13" s="91">
        <v>7</v>
      </c>
      <c r="B13" s="121" t="s">
        <v>621</v>
      </c>
      <c r="C13" s="121"/>
      <c r="D13" s="122"/>
      <c r="E13" s="123"/>
      <c r="F13" s="123"/>
      <c r="G13" s="124"/>
      <c r="H13" s="122"/>
      <c r="I13" s="123"/>
      <c r="J13" s="123"/>
      <c r="K13" s="124"/>
      <c r="L13" s="122"/>
      <c r="M13" s="123"/>
      <c r="N13" s="123"/>
      <c r="O13" s="124"/>
      <c r="P13" s="107">
        <f t="shared" si="3"/>
        <v>0</v>
      </c>
      <c r="Q13" s="97">
        <f t="shared" si="3"/>
        <v>0</v>
      </c>
      <c r="R13" s="97">
        <f t="shared" si="4"/>
        <v>0</v>
      </c>
      <c r="S13" s="98">
        <f t="shared" si="5"/>
        <v>0</v>
      </c>
      <c r="T13" s="93">
        <f t="shared" si="6"/>
        <v>0</v>
      </c>
      <c r="U13" s="97">
        <f t="shared" si="6"/>
        <v>0</v>
      </c>
      <c r="V13" s="97">
        <f t="shared" si="7"/>
        <v>0</v>
      </c>
      <c r="W13" s="98">
        <f t="shared" si="8"/>
        <v>0</v>
      </c>
      <c r="Y13" s="84" t="str">
        <f t="shared" si="2"/>
        <v/>
      </c>
    </row>
    <row r="14" spans="1:25" s="81" customFormat="1" ht="24.95" customHeight="1">
      <c r="A14" s="91">
        <v>8</v>
      </c>
      <c r="B14" s="121" t="s">
        <v>623</v>
      </c>
      <c r="C14" s="121"/>
      <c r="D14" s="122"/>
      <c r="E14" s="123"/>
      <c r="F14" s="123"/>
      <c r="G14" s="124"/>
      <c r="H14" s="122"/>
      <c r="I14" s="123"/>
      <c r="J14" s="123"/>
      <c r="K14" s="124"/>
      <c r="L14" s="122"/>
      <c r="M14" s="123"/>
      <c r="N14" s="123"/>
      <c r="O14" s="124"/>
      <c r="P14" s="107">
        <f t="shared" si="3"/>
        <v>0</v>
      </c>
      <c r="Q14" s="97">
        <f t="shared" si="3"/>
        <v>0</v>
      </c>
      <c r="R14" s="97">
        <f t="shared" si="4"/>
        <v>0</v>
      </c>
      <c r="S14" s="98">
        <f t="shared" si="5"/>
        <v>0</v>
      </c>
      <c r="T14" s="93">
        <f t="shared" si="6"/>
        <v>0</v>
      </c>
      <c r="U14" s="97">
        <f t="shared" si="6"/>
        <v>0</v>
      </c>
      <c r="V14" s="97">
        <f t="shared" si="7"/>
        <v>0</v>
      </c>
      <c r="W14" s="98">
        <f t="shared" si="8"/>
        <v>0</v>
      </c>
      <c r="Y14" s="84" t="str">
        <f t="shared" si="2"/>
        <v/>
      </c>
    </row>
    <row r="15" spans="1:25" s="81" customFormat="1" ht="24.95" customHeight="1">
      <c r="A15" s="91">
        <v>9</v>
      </c>
      <c r="B15" s="121" t="s">
        <v>621</v>
      </c>
      <c r="C15" s="121"/>
      <c r="D15" s="122"/>
      <c r="E15" s="123"/>
      <c r="F15" s="123"/>
      <c r="G15" s="124"/>
      <c r="H15" s="122"/>
      <c r="I15" s="123"/>
      <c r="J15" s="123"/>
      <c r="K15" s="124"/>
      <c r="L15" s="122"/>
      <c r="M15" s="123"/>
      <c r="N15" s="123"/>
      <c r="O15" s="124"/>
      <c r="P15" s="107">
        <f t="shared" si="3"/>
        <v>0</v>
      </c>
      <c r="Q15" s="97">
        <f t="shared" si="3"/>
        <v>0</v>
      </c>
      <c r="R15" s="97">
        <f t="shared" si="4"/>
        <v>0</v>
      </c>
      <c r="S15" s="98">
        <f t="shared" si="5"/>
        <v>0</v>
      </c>
      <c r="T15" s="93">
        <f t="shared" si="6"/>
        <v>0</v>
      </c>
      <c r="U15" s="97">
        <f t="shared" si="6"/>
        <v>0</v>
      </c>
      <c r="V15" s="97">
        <f t="shared" si="7"/>
        <v>0</v>
      </c>
      <c r="W15" s="98">
        <f t="shared" si="8"/>
        <v>0</v>
      </c>
      <c r="Y15" s="84" t="str">
        <f t="shared" si="2"/>
        <v/>
      </c>
    </row>
    <row r="16" spans="1:25" s="81" customFormat="1" ht="24.95" customHeight="1">
      <c r="A16" s="91">
        <v>10</v>
      </c>
      <c r="B16" s="121" t="s">
        <v>621</v>
      </c>
      <c r="C16" s="121"/>
      <c r="D16" s="122"/>
      <c r="E16" s="123"/>
      <c r="F16" s="123"/>
      <c r="G16" s="124"/>
      <c r="H16" s="122"/>
      <c r="I16" s="123"/>
      <c r="J16" s="123"/>
      <c r="K16" s="124"/>
      <c r="L16" s="122"/>
      <c r="M16" s="123"/>
      <c r="N16" s="123"/>
      <c r="O16" s="124"/>
      <c r="P16" s="107">
        <f t="shared" si="3"/>
        <v>0</v>
      </c>
      <c r="Q16" s="97">
        <f t="shared" si="3"/>
        <v>0</v>
      </c>
      <c r="R16" s="97">
        <f t="shared" si="4"/>
        <v>0</v>
      </c>
      <c r="S16" s="98">
        <f t="shared" si="5"/>
        <v>0</v>
      </c>
      <c r="T16" s="93">
        <f t="shared" si="6"/>
        <v>0</v>
      </c>
      <c r="U16" s="97">
        <f t="shared" si="6"/>
        <v>0</v>
      </c>
      <c r="V16" s="97">
        <f t="shared" si="7"/>
        <v>0</v>
      </c>
      <c r="W16" s="98">
        <f t="shared" si="8"/>
        <v>0</v>
      </c>
      <c r="Y16" s="84" t="str">
        <f t="shared" si="2"/>
        <v/>
      </c>
    </row>
    <row r="17" spans="1:25" s="81" customFormat="1" ht="24.95" customHeight="1">
      <c r="A17" s="91">
        <v>11</v>
      </c>
      <c r="B17" s="121" t="s">
        <v>621</v>
      </c>
      <c r="C17" s="121"/>
      <c r="D17" s="122"/>
      <c r="E17" s="123"/>
      <c r="F17" s="123"/>
      <c r="G17" s="124"/>
      <c r="H17" s="122"/>
      <c r="I17" s="123"/>
      <c r="J17" s="123"/>
      <c r="K17" s="124"/>
      <c r="L17" s="122"/>
      <c r="M17" s="123"/>
      <c r="N17" s="123"/>
      <c r="O17" s="124"/>
      <c r="P17" s="107">
        <f t="shared" si="3"/>
        <v>0</v>
      </c>
      <c r="Q17" s="97">
        <f t="shared" si="3"/>
        <v>0</v>
      </c>
      <c r="R17" s="97">
        <f t="shared" si="4"/>
        <v>0</v>
      </c>
      <c r="S17" s="98">
        <f t="shared" si="5"/>
        <v>0</v>
      </c>
      <c r="T17" s="93">
        <f t="shared" si="6"/>
        <v>0</v>
      </c>
      <c r="U17" s="97">
        <f t="shared" si="6"/>
        <v>0</v>
      </c>
      <c r="V17" s="97">
        <f t="shared" si="7"/>
        <v>0</v>
      </c>
      <c r="W17" s="98">
        <f t="shared" si="8"/>
        <v>0</v>
      </c>
      <c r="Y17" s="84" t="str">
        <f t="shared" si="2"/>
        <v/>
      </c>
    </row>
    <row r="18" spans="1:25" s="81" customFormat="1" ht="24.95" customHeight="1">
      <c r="A18" s="91">
        <v>12</v>
      </c>
      <c r="B18" s="121" t="s">
        <v>624</v>
      </c>
      <c r="C18" s="121"/>
      <c r="D18" s="122"/>
      <c r="E18" s="123"/>
      <c r="F18" s="123"/>
      <c r="G18" s="124"/>
      <c r="H18" s="122"/>
      <c r="I18" s="123"/>
      <c r="J18" s="123"/>
      <c r="K18" s="124"/>
      <c r="L18" s="122"/>
      <c r="M18" s="123"/>
      <c r="N18" s="123"/>
      <c r="O18" s="124"/>
      <c r="P18" s="107">
        <f t="shared" si="3"/>
        <v>0</v>
      </c>
      <c r="Q18" s="97">
        <f t="shared" si="3"/>
        <v>0</v>
      </c>
      <c r="R18" s="97">
        <f t="shared" si="4"/>
        <v>0</v>
      </c>
      <c r="S18" s="98">
        <f t="shared" si="5"/>
        <v>0</v>
      </c>
      <c r="T18" s="93">
        <f t="shared" si="6"/>
        <v>0</v>
      </c>
      <c r="U18" s="97">
        <f t="shared" si="6"/>
        <v>0</v>
      </c>
      <c r="V18" s="97">
        <f t="shared" si="7"/>
        <v>0</v>
      </c>
      <c r="W18" s="98">
        <f t="shared" si="8"/>
        <v>0</v>
      </c>
      <c r="Y18" s="84" t="str">
        <f t="shared" si="2"/>
        <v/>
      </c>
    </row>
    <row r="19" spans="1:25" s="81" customFormat="1" ht="24.95" customHeight="1">
      <c r="A19" s="91">
        <v>13</v>
      </c>
      <c r="B19" s="121" t="s">
        <v>621</v>
      </c>
      <c r="C19" s="121"/>
      <c r="D19" s="122"/>
      <c r="E19" s="123"/>
      <c r="F19" s="123"/>
      <c r="G19" s="124"/>
      <c r="H19" s="122"/>
      <c r="I19" s="123"/>
      <c r="J19" s="123"/>
      <c r="K19" s="124"/>
      <c r="L19" s="122"/>
      <c r="M19" s="123"/>
      <c r="N19" s="123"/>
      <c r="O19" s="124"/>
      <c r="P19" s="107">
        <f t="shared" si="3"/>
        <v>0</v>
      </c>
      <c r="Q19" s="97">
        <f t="shared" si="3"/>
        <v>0</v>
      </c>
      <c r="R19" s="97">
        <f t="shared" si="4"/>
        <v>0</v>
      </c>
      <c r="S19" s="98">
        <f t="shared" si="5"/>
        <v>0</v>
      </c>
      <c r="T19" s="93">
        <f t="shared" si="6"/>
        <v>0</v>
      </c>
      <c r="U19" s="97">
        <f t="shared" si="6"/>
        <v>0</v>
      </c>
      <c r="V19" s="97">
        <f t="shared" si="7"/>
        <v>0</v>
      </c>
      <c r="W19" s="98">
        <f t="shared" si="8"/>
        <v>0</v>
      </c>
      <c r="Y19" s="84" t="str">
        <f t="shared" si="2"/>
        <v/>
      </c>
    </row>
    <row r="20" spans="1:25" s="81" customFormat="1" ht="24.95" customHeight="1">
      <c r="A20" s="91">
        <v>14</v>
      </c>
      <c r="B20" s="121" t="s">
        <v>623</v>
      </c>
      <c r="C20" s="121"/>
      <c r="D20" s="122"/>
      <c r="E20" s="123"/>
      <c r="F20" s="123"/>
      <c r="G20" s="124"/>
      <c r="H20" s="122"/>
      <c r="I20" s="123"/>
      <c r="J20" s="123"/>
      <c r="K20" s="124"/>
      <c r="L20" s="122"/>
      <c r="M20" s="123"/>
      <c r="N20" s="123"/>
      <c r="O20" s="124"/>
      <c r="P20" s="107">
        <f t="shared" si="3"/>
        <v>0</v>
      </c>
      <c r="Q20" s="97">
        <f t="shared" si="3"/>
        <v>0</v>
      </c>
      <c r="R20" s="97">
        <f t="shared" si="4"/>
        <v>0</v>
      </c>
      <c r="S20" s="98">
        <f t="shared" si="5"/>
        <v>0</v>
      </c>
      <c r="T20" s="93">
        <f t="shared" si="6"/>
        <v>0</v>
      </c>
      <c r="U20" s="97">
        <f t="shared" si="6"/>
        <v>0</v>
      </c>
      <c r="V20" s="97">
        <f t="shared" si="7"/>
        <v>0</v>
      </c>
      <c r="W20" s="98">
        <f t="shared" si="8"/>
        <v>0</v>
      </c>
      <c r="Y20" s="84" t="str">
        <f t="shared" si="2"/>
        <v/>
      </c>
    </row>
    <row r="21" spans="1:25" s="81" customFormat="1" ht="24.95" customHeight="1">
      <c r="A21" s="91">
        <v>15</v>
      </c>
      <c r="B21" s="121" t="s">
        <v>621</v>
      </c>
      <c r="C21" s="121"/>
      <c r="D21" s="122"/>
      <c r="E21" s="123"/>
      <c r="F21" s="123"/>
      <c r="G21" s="124"/>
      <c r="H21" s="122"/>
      <c r="I21" s="123"/>
      <c r="J21" s="123"/>
      <c r="K21" s="124"/>
      <c r="L21" s="122"/>
      <c r="M21" s="123"/>
      <c r="N21" s="123"/>
      <c r="O21" s="124"/>
      <c r="P21" s="107">
        <f t="shared" si="3"/>
        <v>0</v>
      </c>
      <c r="Q21" s="97">
        <f t="shared" si="3"/>
        <v>0</v>
      </c>
      <c r="R21" s="97">
        <f t="shared" si="4"/>
        <v>0</v>
      </c>
      <c r="S21" s="98">
        <f t="shared" si="5"/>
        <v>0</v>
      </c>
      <c r="T21" s="93">
        <f t="shared" si="6"/>
        <v>0</v>
      </c>
      <c r="U21" s="97">
        <f t="shared" si="6"/>
        <v>0</v>
      </c>
      <c r="V21" s="97">
        <f t="shared" si="7"/>
        <v>0</v>
      </c>
      <c r="W21" s="98">
        <f t="shared" si="8"/>
        <v>0</v>
      </c>
      <c r="Y21" s="84" t="str">
        <f t="shared" si="2"/>
        <v/>
      </c>
    </row>
    <row r="22" spans="1:25" s="81" customFormat="1" ht="24.95" customHeight="1">
      <c r="A22" s="91">
        <v>16</v>
      </c>
      <c r="B22" s="121" t="s">
        <v>621</v>
      </c>
      <c r="C22" s="121"/>
      <c r="D22" s="122"/>
      <c r="E22" s="123"/>
      <c r="F22" s="123"/>
      <c r="G22" s="124"/>
      <c r="H22" s="122"/>
      <c r="I22" s="123"/>
      <c r="J22" s="123"/>
      <c r="K22" s="124"/>
      <c r="L22" s="122"/>
      <c r="M22" s="123"/>
      <c r="N22" s="123"/>
      <c r="O22" s="124"/>
      <c r="P22" s="107">
        <f t="shared" si="3"/>
        <v>0</v>
      </c>
      <c r="Q22" s="97">
        <f t="shared" si="3"/>
        <v>0</v>
      </c>
      <c r="R22" s="97">
        <f t="shared" si="4"/>
        <v>0</v>
      </c>
      <c r="S22" s="98">
        <f t="shared" si="5"/>
        <v>0</v>
      </c>
      <c r="T22" s="93">
        <f t="shared" si="6"/>
        <v>0</v>
      </c>
      <c r="U22" s="97">
        <f t="shared" si="6"/>
        <v>0</v>
      </c>
      <c r="V22" s="97">
        <f t="shared" si="7"/>
        <v>0</v>
      </c>
      <c r="W22" s="98">
        <f t="shared" si="8"/>
        <v>0</v>
      </c>
      <c r="Y22" s="84" t="str">
        <f t="shared" si="2"/>
        <v/>
      </c>
    </row>
    <row r="23" spans="1:25" s="81" customFormat="1" ht="24.95" customHeight="1">
      <c r="A23" s="91">
        <v>17</v>
      </c>
      <c r="B23" s="121" t="s">
        <v>621</v>
      </c>
      <c r="C23" s="121"/>
      <c r="D23" s="122"/>
      <c r="E23" s="123"/>
      <c r="F23" s="123"/>
      <c r="G23" s="124"/>
      <c r="H23" s="122"/>
      <c r="I23" s="123"/>
      <c r="J23" s="123"/>
      <c r="K23" s="124"/>
      <c r="L23" s="122"/>
      <c r="M23" s="123"/>
      <c r="N23" s="123"/>
      <c r="O23" s="124"/>
      <c r="P23" s="107">
        <f t="shared" si="3"/>
        <v>0</v>
      </c>
      <c r="Q23" s="97">
        <f t="shared" si="3"/>
        <v>0</v>
      </c>
      <c r="R23" s="97">
        <f t="shared" si="4"/>
        <v>0</v>
      </c>
      <c r="S23" s="98">
        <f t="shared" si="5"/>
        <v>0</v>
      </c>
      <c r="T23" s="93">
        <f t="shared" si="6"/>
        <v>0</v>
      </c>
      <c r="U23" s="97">
        <f t="shared" si="6"/>
        <v>0</v>
      </c>
      <c r="V23" s="97">
        <f t="shared" si="7"/>
        <v>0</v>
      </c>
      <c r="W23" s="98">
        <f t="shared" si="8"/>
        <v>0</v>
      </c>
      <c r="Y23" s="84" t="str">
        <f t="shared" si="2"/>
        <v/>
      </c>
    </row>
    <row r="24" spans="1:25" s="81" customFormat="1" ht="24.95" customHeight="1">
      <c r="A24" s="91">
        <v>18</v>
      </c>
      <c r="B24" s="121" t="s">
        <v>623</v>
      </c>
      <c r="C24" s="121"/>
      <c r="D24" s="122"/>
      <c r="E24" s="123"/>
      <c r="F24" s="123"/>
      <c r="G24" s="124"/>
      <c r="H24" s="122"/>
      <c r="I24" s="123"/>
      <c r="J24" s="123"/>
      <c r="K24" s="124"/>
      <c r="L24" s="122"/>
      <c r="M24" s="123"/>
      <c r="N24" s="123"/>
      <c r="O24" s="124"/>
      <c r="P24" s="107">
        <f t="shared" si="3"/>
        <v>0</v>
      </c>
      <c r="Q24" s="97">
        <f t="shared" si="3"/>
        <v>0</v>
      </c>
      <c r="R24" s="97">
        <f t="shared" si="4"/>
        <v>0</v>
      </c>
      <c r="S24" s="98">
        <f t="shared" si="5"/>
        <v>0</v>
      </c>
      <c r="T24" s="93">
        <f t="shared" si="6"/>
        <v>0</v>
      </c>
      <c r="U24" s="97">
        <f t="shared" si="6"/>
        <v>0</v>
      </c>
      <c r="V24" s="97">
        <f t="shared" si="7"/>
        <v>0</v>
      </c>
      <c r="W24" s="98">
        <f t="shared" si="8"/>
        <v>0</v>
      </c>
      <c r="Y24" s="84" t="str">
        <f t="shared" si="2"/>
        <v/>
      </c>
    </row>
    <row r="25" spans="1:25" s="81" customFormat="1" ht="24.95" customHeight="1">
      <c r="A25" s="91">
        <v>19</v>
      </c>
      <c r="B25" s="121" t="s">
        <v>621</v>
      </c>
      <c r="C25" s="121"/>
      <c r="D25" s="122"/>
      <c r="E25" s="123"/>
      <c r="F25" s="123"/>
      <c r="G25" s="124"/>
      <c r="H25" s="122"/>
      <c r="I25" s="123"/>
      <c r="J25" s="123"/>
      <c r="K25" s="124"/>
      <c r="L25" s="122"/>
      <c r="M25" s="123"/>
      <c r="N25" s="123"/>
      <c r="O25" s="124"/>
      <c r="P25" s="107">
        <f t="shared" si="3"/>
        <v>0</v>
      </c>
      <c r="Q25" s="97">
        <f t="shared" si="3"/>
        <v>0</v>
      </c>
      <c r="R25" s="97">
        <f t="shared" si="4"/>
        <v>0</v>
      </c>
      <c r="S25" s="98">
        <f t="shared" si="5"/>
        <v>0</v>
      </c>
      <c r="T25" s="93">
        <f t="shared" si="6"/>
        <v>0</v>
      </c>
      <c r="U25" s="97">
        <f t="shared" si="6"/>
        <v>0</v>
      </c>
      <c r="V25" s="97">
        <f t="shared" si="7"/>
        <v>0</v>
      </c>
      <c r="W25" s="98">
        <f t="shared" si="8"/>
        <v>0</v>
      </c>
      <c r="Y25" s="84" t="str">
        <f t="shared" si="2"/>
        <v/>
      </c>
    </row>
    <row r="26" spans="1:25" s="81" customFormat="1" ht="24.95" customHeight="1">
      <c r="A26" s="91">
        <v>20</v>
      </c>
      <c r="B26" s="121" t="s">
        <v>623</v>
      </c>
      <c r="C26" s="121"/>
      <c r="D26" s="122"/>
      <c r="E26" s="123"/>
      <c r="F26" s="123"/>
      <c r="G26" s="124"/>
      <c r="H26" s="122"/>
      <c r="I26" s="123"/>
      <c r="J26" s="123"/>
      <c r="K26" s="124"/>
      <c r="L26" s="122"/>
      <c r="M26" s="123"/>
      <c r="N26" s="123"/>
      <c r="O26" s="124"/>
      <c r="P26" s="107">
        <f t="shared" si="3"/>
        <v>0</v>
      </c>
      <c r="Q26" s="97">
        <f t="shared" si="3"/>
        <v>0</v>
      </c>
      <c r="R26" s="97">
        <f t="shared" si="4"/>
        <v>0</v>
      </c>
      <c r="S26" s="98">
        <f t="shared" si="5"/>
        <v>0</v>
      </c>
      <c r="T26" s="93">
        <f t="shared" si="6"/>
        <v>0</v>
      </c>
      <c r="U26" s="97">
        <f t="shared" si="6"/>
        <v>0</v>
      </c>
      <c r="V26" s="97">
        <f t="shared" si="7"/>
        <v>0</v>
      </c>
      <c r="W26" s="98">
        <f t="shared" si="8"/>
        <v>0</v>
      </c>
      <c r="Y26" s="84" t="str">
        <f t="shared" si="2"/>
        <v/>
      </c>
    </row>
    <row r="27" spans="1:25" s="81" customFormat="1" ht="24.95" customHeight="1">
      <c r="A27" s="91">
        <v>21</v>
      </c>
      <c r="B27" s="121" t="s">
        <v>621</v>
      </c>
      <c r="C27" s="125"/>
      <c r="D27" s="126"/>
      <c r="E27" s="127"/>
      <c r="F27" s="127"/>
      <c r="G27" s="128"/>
      <c r="H27" s="126"/>
      <c r="I27" s="127"/>
      <c r="J27" s="127"/>
      <c r="K27" s="128"/>
      <c r="L27" s="126"/>
      <c r="M27" s="127"/>
      <c r="N27" s="127"/>
      <c r="O27" s="128"/>
      <c r="P27" s="108">
        <f t="shared" si="3"/>
        <v>0</v>
      </c>
      <c r="Q27" s="97">
        <f t="shared" si="3"/>
        <v>0</v>
      </c>
      <c r="R27" s="97">
        <f t="shared" si="4"/>
        <v>0</v>
      </c>
      <c r="S27" s="98">
        <f t="shared" si="5"/>
        <v>0</v>
      </c>
      <c r="T27" s="93">
        <f t="shared" si="6"/>
        <v>0</v>
      </c>
      <c r="U27" s="97">
        <f t="shared" si="6"/>
        <v>0</v>
      </c>
      <c r="V27" s="97">
        <f t="shared" si="7"/>
        <v>0</v>
      </c>
      <c r="W27" s="98">
        <f t="shared" si="8"/>
        <v>0</v>
      </c>
      <c r="Y27" s="84" t="str">
        <f t="shared" si="2"/>
        <v/>
      </c>
    </row>
    <row r="28" spans="1:25" s="81" customFormat="1" ht="24.95" customHeight="1">
      <c r="A28" s="91">
        <v>22</v>
      </c>
      <c r="B28" s="121" t="s">
        <v>621</v>
      </c>
      <c r="C28" s="125"/>
      <c r="D28" s="126"/>
      <c r="E28" s="127"/>
      <c r="F28" s="127"/>
      <c r="G28" s="128"/>
      <c r="H28" s="126"/>
      <c r="I28" s="127"/>
      <c r="J28" s="127"/>
      <c r="K28" s="128"/>
      <c r="L28" s="126"/>
      <c r="M28" s="127"/>
      <c r="N28" s="127"/>
      <c r="O28" s="128"/>
      <c r="P28" s="108">
        <f t="shared" si="3"/>
        <v>0</v>
      </c>
      <c r="Q28" s="97">
        <f t="shared" si="3"/>
        <v>0</v>
      </c>
      <c r="R28" s="97">
        <f t="shared" si="4"/>
        <v>0</v>
      </c>
      <c r="S28" s="98">
        <f t="shared" si="5"/>
        <v>0</v>
      </c>
      <c r="T28" s="93">
        <f t="shared" si="6"/>
        <v>0</v>
      </c>
      <c r="U28" s="97">
        <f t="shared" si="6"/>
        <v>0</v>
      </c>
      <c r="V28" s="97">
        <f t="shared" si="7"/>
        <v>0</v>
      </c>
      <c r="W28" s="98">
        <f t="shared" si="8"/>
        <v>0</v>
      </c>
      <c r="Y28" s="84" t="str">
        <f t="shared" si="2"/>
        <v/>
      </c>
    </row>
    <row r="29" spans="1:25" s="81" customFormat="1" ht="24.95" customHeight="1">
      <c r="A29" s="91">
        <v>23</v>
      </c>
      <c r="B29" s="121" t="s">
        <v>621</v>
      </c>
      <c r="C29" s="125"/>
      <c r="D29" s="126"/>
      <c r="E29" s="127"/>
      <c r="F29" s="127"/>
      <c r="G29" s="128"/>
      <c r="H29" s="126"/>
      <c r="I29" s="127"/>
      <c r="J29" s="127"/>
      <c r="K29" s="128"/>
      <c r="L29" s="126"/>
      <c r="M29" s="127"/>
      <c r="N29" s="127"/>
      <c r="O29" s="128"/>
      <c r="P29" s="108">
        <f t="shared" si="3"/>
        <v>0</v>
      </c>
      <c r="Q29" s="97">
        <f t="shared" si="3"/>
        <v>0</v>
      </c>
      <c r="R29" s="97">
        <f t="shared" si="4"/>
        <v>0</v>
      </c>
      <c r="S29" s="98">
        <f t="shared" si="5"/>
        <v>0</v>
      </c>
      <c r="T29" s="93">
        <f t="shared" si="6"/>
        <v>0</v>
      </c>
      <c r="U29" s="97">
        <f t="shared" si="6"/>
        <v>0</v>
      </c>
      <c r="V29" s="97">
        <f t="shared" si="7"/>
        <v>0</v>
      </c>
      <c r="W29" s="98">
        <f t="shared" si="8"/>
        <v>0</v>
      </c>
      <c r="Y29" s="84" t="str">
        <f t="shared" si="2"/>
        <v/>
      </c>
    </row>
    <row r="30" spans="1:25" s="81" customFormat="1" ht="24.95" customHeight="1">
      <c r="A30" s="91">
        <v>24</v>
      </c>
      <c r="B30" s="121" t="s">
        <v>621</v>
      </c>
      <c r="C30" s="125"/>
      <c r="D30" s="126"/>
      <c r="E30" s="127"/>
      <c r="F30" s="127"/>
      <c r="G30" s="128"/>
      <c r="H30" s="126"/>
      <c r="I30" s="127"/>
      <c r="J30" s="127"/>
      <c r="K30" s="128"/>
      <c r="L30" s="126"/>
      <c r="M30" s="127"/>
      <c r="N30" s="127"/>
      <c r="O30" s="128"/>
      <c r="P30" s="108">
        <f t="shared" si="3"/>
        <v>0</v>
      </c>
      <c r="Q30" s="97">
        <f t="shared" si="3"/>
        <v>0</v>
      </c>
      <c r="R30" s="97">
        <f t="shared" si="4"/>
        <v>0</v>
      </c>
      <c r="S30" s="98">
        <f t="shared" si="5"/>
        <v>0</v>
      </c>
      <c r="T30" s="93">
        <f t="shared" si="6"/>
        <v>0</v>
      </c>
      <c r="U30" s="97">
        <f t="shared" si="6"/>
        <v>0</v>
      </c>
      <c r="V30" s="97">
        <f t="shared" si="7"/>
        <v>0</v>
      </c>
      <c r="W30" s="98">
        <f t="shared" si="8"/>
        <v>0</v>
      </c>
      <c r="Y30" s="84" t="str">
        <f t="shared" si="2"/>
        <v/>
      </c>
    </row>
    <row r="31" spans="1:25" s="81" customFormat="1" ht="24.95" customHeight="1">
      <c r="A31" s="91">
        <v>25</v>
      </c>
      <c r="B31" s="121" t="s">
        <v>621</v>
      </c>
      <c r="C31" s="125"/>
      <c r="D31" s="126"/>
      <c r="E31" s="127"/>
      <c r="F31" s="127"/>
      <c r="G31" s="128"/>
      <c r="H31" s="126"/>
      <c r="I31" s="127"/>
      <c r="J31" s="127"/>
      <c r="K31" s="128"/>
      <c r="L31" s="126"/>
      <c r="M31" s="127"/>
      <c r="N31" s="127"/>
      <c r="O31" s="128"/>
      <c r="P31" s="108">
        <f t="shared" si="3"/>
        <v>0</v>
      </c>
      <c r="Q31" s="97">
        <f t="shared" si="3"/>
        <v>0</v>
      </c>
      <c r="R31" s="97">
        <f t="shared" si="4"/>
        <v>0</v>
      </c>
      <c r="S31" s="98">
        <f t="shared" si="5"/>
        <v>0</v>
      </c>
      <c r="T31" s="93">
        <f t="shared" si="6"/>
        <v>0</v>
      </c>
      <c r="U31" s="97">
        <f t="shared" si="6"/>
        <v>0</v>
      </c>
      <c r="V31" s="97">
        <f t="shared" si="7"/>
        <v>0</v>
      </c>
      <c r="W31" s="98">
        <f t="shared" si="8"/>
        <v>0</v>
      </c>
      <c r="Y31" s="84" t="str">
        <f t="shared" si="2"/>
        <v/>
      </c>
    </row>
    <row r="32" spans="1:25" s="81" customFormat="1" ht="24.95" customHeight="1">
      <c r="A32" s="91">
        <v>26</v>
      </c>
      <c r="B32" s="121" t="s">
        <v>621</v>
      </c>
      <c r="C32" s="125"/>
      <c r="D32" s="126"/>
      <c r="E32" s="127"/>
      <c r="F32" s="127"/>
      <c r="G32" s="128"/>
      <c r="H32" s="126"/>
      <c r="I32" s="127"/>
      <c r="J32" s="127"/>
      <c r="K32" s="128"/>
      <c r="L32" s="126"/>
      <c r="M32" s="127"/>
      <c r="N32" s="127"/>
      <c r="O32" s="128"/>
      <c r="P32" s="108">
        <f t="shared" si="3"/>
        <v>0</v>
      </c>
      <c r="Q32" s="97">
        <f t="shared" si="3"/>
        <v>0</v>
      </c>
      <c r="R32" s="97">
        <f t="shared" si="4"/>
        <v>0</v>
      </c>
      <c r="S32" s="98">
        <f t="shared" si="5"/>
        <v>0</v>
      </c>
      <c r="T32" s="93">
        <f t="shared" si="6"/>
        <v>0</v>
      </c>
      <c r="U32" s="97">
        <f t="shared" si="6"/>
        <v>0</v>
      </c>
      <c r="V32" s="97">
        <f t="shared" si="7"/>
        <v>0</v>
      </c>
      <c r="W32" s="98">
        <f t="shared" si="8"/>
        <v>0</v>
      </c>
      <c r="Y32" s="84" t="str">
        <f t="shared" si="2"/>
        <v/>
      </c>
    </row>
    <row r="33" spans="1:25" s="81" customFormat="1" ht="24.95" customHeight="1">
      <c r="A33" s="91">
        <v>27</v>
      </c>
      <c r="B33" s="121" t="s">
        <v>621</v>
      </c>
      <c r="C33" s="125"/>
      <c r="D33" s="126"/>
      <c r="E33" s="127"/>
      <c r="F33" s="127"/>
      <c r="G33" s="128"/>
      <c r="H33" s="126"/>
      <c r="I33" s="127"/>
      <c r="J33" s="127"/>
      <c r="K33" s="128"/>
      <c r="L33" s="126"/>
      <c r="M33" s="127"/>
      <c r="N33" s="127"/>
      <c r="O33" s="128"/>
      <c r="P33" s="108">
        <f t="shared" si="3"/>
        <v>0</v>
      </c>
      <c r="Q33" s="97">
        <f t="shared" si="3"/>
        <v>0</v>
      </c>
      <c r="R33" s="97">
        <f t="shared" si="4"/>
        <v>0</v>
      </c>
      <c r="S33" s="98">
        <f t="shared" si="5"/>
        <v>0</v>
      </c>
      <c r="T33" s="93">
        <f t="shared" si="6"/>
        <v>0</v>
      </c>
      <c r="U33" s="97">
        <f t="shared" si="6"/>
        <v>0</v>
      </c>
      <c r="V33" s="97">
        <f t="shared" si="7"/>
        <v>0</v>
      </c>
      <c r="W33" s="98">
        <f t="shared" si="8"/>
        <v>0</v>
      </c>
      <c r="Y33" s="84" t="str">
        <f t="shared" si="2"/>
        <v/>
      </c>
    </row>
    <row r="34" spans="1:25" s="81" customFormat="1" ht="24.95" customHeight="1">
      <c r="A34" s="91">
        <v>28</v>
      </c>
      <c r="B34" s="121" t="s">
        <v>621</v>
      </c>
      <c r="C34" s="125"/>
      <c r="D34" s="126"/>
      <c r="E34" s="127"/>
      <c r="F34" s="127"/>
      <c r="G34" s="128"/>
      <c r="H34" s="126"/>
      <c r="I34" s="127"/>
      <c r="J34" s="127"/>
      <c r="K34" s="128"/>
      <c r="L34" s="126"/>
      <c r="M34" s="127"/>
      <c r="N34" s="127"/>
      <c r="O34" s="128"/>
      <c r="P34" s="108">
        <f t="shared" si="3"/>
        <v>0</v>
      </c>
      <c r="Q34" s="97">
        <f t="shared" si="3"/>
        <v>0</v>
      </c>
      <c r="R34" s="97">
        <f t="shared" si="4"/>
        <v>0</v>
      </c>
      <c r="S34" s="98">
        <f t="shared" si="5"/>
        <v>0</v>
      </c>
      <c r="T34" s="93">
        <f t="shared" si="6"/>
        <v>0</v>
      </c>
      <c r="U34" s="97">
        <f t="shared" si="6"/>
        <v>0</v>
      </c>
      <c r="V34" s="97">
        <f t="shared" si="7"/>
        <v>0</v>
      </c>
      <c r="W34" s="98">
        <f t="shared" si="8"/>
        <v>0</v>
      </c>
      <c r="Y34" s="84" t="str">
        <f t="shared" si="2"/>
        <v/>
      </c>
    </row>
    <row r="35" spans="1:25" s="81" customFormat="1" ht="24.95" customHeight="1">
      <c r="A35" s="91">
        <v>29</v>
      </c>
      <c r="B35" s="121" t="s">
        <v>621</v>
      </c>
      <c r="C35" s="125"/>
      <c r="D35" s="126"/>
      <c r="E35" s="127"/>
      <c r="F35" s="127"/>
      <c r="G35" s="128"/>
      <c r="H35" s="126"/>
      <c r="I35" s="127"/>
      <c r="J35" s="127"/>
      <c r="K35" s="128"/>
      <c r="L35" s="126"/>
      <c r="M35" s="127"/>
      <c r="N35" s="127"/>
      <c r="O35" s="128"/>
      <c r="P35" s="108">
        <f t="shared" si="3"/>
        <v>0</v>
      </c>
      <c r="Q35" s="97">
        <f t="shared" si="3"/>
        <v>0</v>
      </c>
      <c r="R35" s="97">
        <f t="shared" si="4"/>
        <v>0</v>
      </c>
      <c r="S35" s="98">
        <f t="shared" si="5"/>
        <v>0</v>
      </c>
      <c r="T35" s="93">
        <f t="shared" si="6"/>
        <v>0</v>
      </c>
      <c r="U35" s="97">
        <f t="shared" si="6"/>
        <v>0</v>
      </c>
      <c r="V35" s="97">
        <f t="shared" si="7"/>
        <v>0</v>
      </c>
      <c r="W35" s="98">
        <f t="shared" si="8"/>
        <v>0</v>
      </c>
      <c r="Y35" s="84" t="str">
        <f t="shared" si="2"/>
        <v/>
      </c>
    </row>
    <row r="36" spans="1:25" s="81" customFormat="1" ht="24.95" customHeight="1">
      <c r="A36" s="91">
        <v>30</v>
      </c>
      <c r="B36" s="121" t="s">
        <v>623</v>
      </c>
      <c r="C36" s="125"/>
      <c r="D36" s="126"/>
      <c r="E36" s="127"/>
      <c r="F36" s="127"/>
      <c r="G36" s="128"/>
      <c r="H36" s="126"/>
      <c r="I36" s="127"/>
      <c r="J36" s="127"/>
      <c r="K36" s="128"/>
      <c r="L36" s="126"/>
      <c r="M36" s="127"/>
      <c r="N36" s="127"/>
      <c r="O36" s="128"/>
      <c r="P36" s="108">
        <f t="shared" si="3"/>
        <v>0</v>
      </c>
      <c r="Q36" s="97">
        <f t="shared" si="3"/>
        <v>0</v>
      </c>
      <c r="R36" s="97">
        <f t="shared" si="4"/>
        <v>0</v>
      </c>
      <c r="S36" s="98">
        <f t="shared" si="5"/>
        <v>0</v>
      </c>
      <c r="T36" s="93">
        <f t="shared" si="6"/>
        <v>0</v>
      </c>
      <c r="U36" s="97">
        <f t="shared" si="6"/>
        <v>0</v>
      </c>
      <c r="V36" s="97">
        <f t="shared" si="7"/>
        <v>0</v>
      </c>
      <c r="W36" s="98">
        <f t="shared" si="8"/>
        <v>0</v>
      </c>
      <c r="Y36" s="84" t="str">
        <f t="shared" si="2"/>
        <v/>
      </c>
    </row>
    <row r="37" spans="1:25" s="81" customFormat="1" ht="24.95" customHeight="1">
      <c r="A37" s="91">
        <v>31</v>
      </c>
      <c r="B37" s="121" t="s">
        <v>621</v>
      </c>
      <c r="C37" s="125"/>
      <c r="D37" s="126"/>
      <c r="E37" s="127"/>
      <c r="F37" s="127"/>
      <c r="G37" s="128"/>
      <c r="H37" s="126"/>
      <c r="I37" s="127"/>
      <c r="J37" s="127"/>
      <c r="K37" s="128"/>
      <c r="L37" s="126"/>
      <c r="M37" s="127"/>
      <c r="N37" s="127"/>
      <c r="O37" s="128"/>
      <c r="P37" s="108">
        <f t="shared" si="3"/>
        <v>0</v>
      </c>
      <c r="Q37" s="97">
        <f t="shared" si="3"/>
        <v>0</v>
      </c>
      <c r="R37" s="97">
        <f t="shared" si="4"/>
        <v>0</v>
      </c>
      <c r="S37" s="98">
        <f t="shared" si="5"/>
        <v>0</v>
      </c>
      <c r="T37" s="93">
        <f t="shared" si="6"/>
        <v>0</v>
      </c>
      <c r="U37" s="97">
        <f t="shared" si="6"/>
        <v>0</v>
      </c>
      <c r="V37" s="97">
        <f t="shared" si="7"/>
        <v>0</v>
      </c>
      <c r="W37" s="98">
        <f t="shared" si="8"/>
        <v>0</v>
      </c>
      <c r="Y37" s="84" t="str">
        <f t="shared" si="2"/>
        <v/>
      </c>
    </row>
    <row r="38" spans="1:25" s="81" customFormat="1" ht="24.95" customHeight="1">
      <c r="A38" s="91">
        <v>32</v>
      </c>
      <c r="B38" s="121" t="s">
        <v>621</v>
      </c>
      <c r="C38" s="125"/>
      <c r="D38" s="126"/>
      <c r="E38" s="127"/>
      <c r="F38" s="127"/>
      <c r="G38" s="128"/>
      <c r="H38" s="126"/>
      <c r="I38" s="127"/>
      <c r="J38" s="127"/>
      <c r="K38" s="128"/>
      <c r="L38" s="126"/>
      <c r="M38" s="127"/>
      <c r="N38" s="127"/>
      <c r="O38" s="128"/>
      <c r="P38" s="108">
        <f t="shared" si="3"/>
        <v>0</v>
      </c>
      <c r="Q38" s="97">
        <f t="shared" si="3"/>
        <v>0</v>
      </c>
      <c r="R38" s="97">
        <f t="shared" si="4"/>
        <v>0</v>
      </c>
      <c r="S38" s="98">
        <f t="shared" si="5"/>
        <v>0</v>
      </c>
      <c r="T38" s="93">
        <f t="shared" si="6"/>
        <v>0</v>
      </c>
      <c r="U38" s="97">
        <f t="shared" si="6"/>
        <v>0</v>
      </c>
      <c r="V38" s="97">
        <f t="shared" si="7"/>
        <v>0</v>
      </c>
      <c r="W38" s="98">
        <f t="shared" si="8"/>
        <v>0</v>
      </c>
      <c r="Y38" s="84" t="str">
        <f t="shared" si="2"/>
        <v/>
      </c>
    </row>
    <row r="39" spans="1:25" s="81" customFormat="1" ht="24.95" customHeight="1">
      <c r="A39" s="91">
        <v>33</v>
      </c>
      <c r="B39" s="121" t="s">
        <v>621</v>
      </c>
      <c r="C39" s="125"/>
      <c r="D39" s="126"/>
      <c r="E39" s="127"/>
      <c r="F39" s="127"/>
      <c r="G39" s="128"/>
      <c r="H39" s="126"/>
      <c r="I39" s="127"/>
      <c r="J39" s="127"/>
      <c r="K39" s="128"/>
      <c r="L39" s="126"/>
      <c r="M39" s="127"/>
      <c r="N39" s="127"/>
      <c r="O39" s="128"/>
      <c r="P39" s="108">
        <f t="shared" si="3"/>
        <v>0</v>
      </c>
      <c r="Q39" s="97">
        <f t="shared" si="3"/>
        <v>0</v>
      </c>
      <c r="R39" s="97">
        <f t="shared" si="4"/>
        <v>0</v>
      </c>
      <c r="S39" s="98">
        <f t="shared" si="5"/>
        <v>0</v>
      </c>
      <c r="T39" s="93">
        <f t="shared" si="6"/>
        <v>0</v>
      </c>
      <c r="U39" s="97">
        <f t="shared" si="6"/>
        <v>0</v>
      </c>
      <c r="V39" s="97">
        <f t="shared" si="7"/>
        <v>0</v>
      </c>
      <c r="W39" s="98">
        <f t="shared" si="8"/>
        <v>0</v>
      </c>
      <c r="Y39" s="84" t="str">
        <f t="shared" ref="Y39:Y70" si="9">IF(C39=0,"",IF(COUNTBLANK(D39:W39)=0,"","ERROR!!"))</f>
        <v/>
      </c>
    </row>
    <row r="40" spans="1:25" s="81" customFormat="1" ht="24.95" customHeight="1">
      <c r="A40" s="91">
        <v>34</v>
      </c>
      <c r="B40" s="121" t="s">
        <v>621</v>
      </c>
      <c r="C40" s="125"/>
      <c r="D40" s="126"/>
      <c r="E40" s="127"/>
      <c r="F40" s="127"/>
      <c r="G40" s="128"/>
      <c r="H40" s="126"/>
      <c r="I40" s="127"/>
      <c r="J40" s="127"/>
      <c r="K40" s="128"/>
      <c r="L40" s="126"/>
      <c r="M40" s="127"/>
      <c r="N40" s="127"/>
      <c r="O40" s="128"/>
      <c r="P40" s="108">
        <f t="shared" si="3"/>
        <v>0</v>
      </c>
      <c r="Q40" s="97">
        <f t="shared" si="3"/>
        <v>0</v>
      </c>
      <c r="R40" s="97">
        <f t="shared" si="4"/>
        <v>0</v>
      </c>
      <c r="S40" s="98">
        <f t="shared" si="5"/>
        <v>0</v>
      </c>
      <c r="T40" s="93">
        <f t="shared" si="6"/>
        <v>0</v>
      </c>
      <c r="U40" s="97">
        <f t="shared" si="6"/>
        <v>0</v>
      </c>
      <c r="V40" s="97">
        <f t="shared" si="7"/>
        <v>0</v>
      </c>
      <c r="W40" s="98">
        <f t="shared" si="8"/>
        <v>0</v>
      </c>
      <c r="Y40" s="84" t="str">
        <f t="shared" si="9"/>
        <v/>
      </c>
    </row>
    <row r="41" spans="1:25" s="81" customFormat="1" ht="24.95" customHeight="1">
      <c r="A41" s="91">
        <v>35</v>
      </c>
      <c r="B41" s="121" t="s">
        <v>621</v>
      </c>
      <c r="C41" s="125"/>
      <c r="D41" s="126"/>
      <c r="E41" s="127"/>
      <c r="F41" s="127"/>
      <c r="G41" s="128"/>
      <c r="H41" s="126"/>
      <c r="I41" s="127"/>
      <c r="J41" s="127"/>
      <c r="K41" s="128"/>
      <c r="L41" s="126"/>
      <c r="M41" s="127"/>
      <c r="N41" s="127"/>
      <c r="O41" s="128"/>
      <c r="P41" s="108">
        <f t="shared" si="3"/>
        <v>0</v>
      </c>
      <c r="Q41" s="97">
        <f t="shared" si="3"/>
        <v>0</v>
      </c>
      <c r="R41" s="97">
        <f t="shared" si="4"/>
        <v>0</v>
      </c>
      <c r="S41" s="98">
        <f t="shared" si="5"/>
        <v>0</v>
      </c>
      <c r="T41" s="93">
        <f t="shared" si="6"/>
        <v>0</v>
      </c>
      <c r="U41" s="97">
        <f t="shared" si="6"/>
        <v>0</v>
      </c>
      <c r="V41" s="97">
        <f t="shared" si="7"/>
        <v>0</v>
      </c>
      <c r="W41" s="98">
        <f t="shared" si="8"/>
        <v>0</v>
      </c>
      <c r="Y41" s="84" t="str">
        <f t="shared" si="9"/>
        <v/>
      </c>
    </row>
    <row r="42" spans="1:25" s="81" customFormat="1" ht="24.95" customHeight="1">
      <c r="A42" s="91">
        <v>36</v>
      </c>
      <c r="B42" s="121" t="s">
        <v>621</v>
      </c>
      <c r="C42" s="125"/>
      <c r="D42" s="126"/>
      <c r="E42" s="127"/>
      <c r="F42" s="127"/>
      <c r="G42" s="128"/>
      <c r="H42" s="126"/>
      <c r="I42" s="127"/>
      <c r="J42" s="127"/>
      <c r="K42" s="128"/>
      <c r="L42" s="126"/>
      <c r="M42" s="127"/>
      <c r="N42" s="127"/>
      <c r="O42" s="128"/>
      <c r="P42" s="108">
        <f t="shared" si="3"/>
        <v>0</v>
      </c>
      <c r="Q42" s="97">
        <f t="shared" si="3"/>
        <v>0</v>
      </c>
      <c r="R42" s="97">
        <f t="shared" si="4"/>
        <v>0</v>
      </c>
      <c r="S42" s="98">
        <f t="shared" si="5"/>
        <v>0</v>
      </c>
      <c r="T42" s="93">
        <f t="shared" si="6"/>
        <v>0</v>
      </c>
      <c r="U42" s="97">
        <f t="shared" si="6"/>
        <v>0</v>
      </c>
      <c r="V42" s="97">
        <f t="shared" si="7"/>
        <v>0</v>
      </c>
      <c r="W42" s="98">
        <f t="shared" si="8"/>
        <v>0</v>
      </c>
      <c r="Y42" s="84" t="str">
        <f t="shared" si="9"/>
        <v/>
      </c>
    </row>
    <row r="43" spans="1:25" s="81" customFormat="1" ht="24.95" customHeight="1">
      <c r="A43" s="91">
        <v>37</v>
      </c>
      <c r="B43" s="121" t="s">
        <v>621</v>
      </c>
      <c r="C43" s="125"/>
      <c r="D43" s="126"/>
      <c r="E43" s="127"/>
      <c r="F43" s="127"/>
      <c r="G43" s="128"/>
      <c r="H43" s="126"/>
      <c r="I43" s="127"/>
      <c r="J43" s="127"/>
      <c r="K43" s="128"/>
      <c r="L43" s="126"/>
      <c r="M43" s="127"/>
      <c r="N43" s="127"/>
      <c r="O43" s="128"/>
      <c r="P43" s="108">
        <f t="shared" si="3"/>
        <v>0</v>
      </c>
      <c r="Q43" s="97">
        <f t="shared" si="3"/>
        <v>0</v>
      </c>
      <c r="R43" s="97">
        <f t="shared" si="4"/>
        <v>0</v>
      </c>
      <c r="S43" s="98">
        <f t="shared" si="5"/>
        <v>0</v>
      </c>
      <c r="T43" s="93">
        <f t="shared" si="6"/>
        <v>0</v>
      </c>
      <c r="U43" s="97">
        <f t="shared" si="6"/>
        <v>0</v>
      </c>
      <c r="V43" s="97">
        <f t="shared" si="7"/>
        <v>0</v>
      </c>
      <c r="W43" s="98">
        <f t="shared" si="8"/>
        <v>0</v>
      </c>
      <c r="Y43" s="84" t="str">
        <f t="shared" si="9"/>
        <v/>
      </c>
    </row>
    <row r="44" spans="1:25" s="81" customFormat="1" ht="24.95" customHeight="1">
      <c r="A44" s="91">
        <v>38</v>
      </c>
      <c r="B44" s="121" t="s">
        <v>621</v>
      </c>
      <c r="C44" s="125"/>
      <c r="D44" s="126"/>
      <c r="E44" s="127"/>
      <c r="F44" s="127"/>
      <c r="G44" s="128"/>
      <c r="H44" s="126"/>
      <c r="I44" s="127"/>
      <c r="J44" s="127"/>
      <c r="K44" s="128"/>
      <c r="L44" s="126"/>
      <c r="M44" s="127"/>
      <c r="N44" s="127"/>
      <c r="O44" s="128"/>
      <c r="P44" s="108">
        <f t="shared" si="3"/>
        <v>0</v>
      </c>
      <c r="Q44" s="97">
        <f t="shared" si="3"/>
        <v>0</v>
      </c>
      <c r="R44" s="97">
        <f t="shared" si="4"/>
        <v>0</v>
      </c>
      <c r="S44" s="98">
        <f t="shared" si="5"/>
        <v>0</v>
      </c>
      <c r="T44" s="93">
        <f t="shared" si="6"/>
        <v>0</v>
      </c>
      <c r="U44" s="97">
        <f t="shared" si="6"/>
        <v>0</v>
      </c>
      <c r="V44" s="97">
        <f t="shared" si="7"/>
        <v>0</v>
      </c>
      <c r="W44" s="98">
        <f t="shared" si="8"/>
        <v>0</v>
      </c>
      <c r="Y44" s="84" t="str">
        <f t="shared" si="9"/>
        <v/>
      </c>
    </row>
    <row r="45" spans="1:25" s="81" customFormat="1" ht="24.95" customHeight="1">
      <c r="A45" s="91">
        <v>39</v>
      </c>
      <c r="B45" s="121" t="s">
        <v>621</v>
      </c>
      <c r="C45" s="125"/>
      <c r="D45" s="126"/>
      <c r="E45" s="127"/>
      <c r="F45" s="127"/>
      <c r="G45" s="128"/>
      <c r="H45" s="126"/>
      <c r="I45" s="127"/>
      <c r="J45" s="127"/>
      <c r="K45" s="128"/>
      <c r="L45" s="126"/>
      <c r="M45" s="127"/>
      <c r="N45" s="127"/>
      <c r="O45" s="128"/>
      <c r="P45" s="108">
        <f t="shared" si="3"/>
        <v>0</v>
      </c>
      <c r="Q45" s="97">
        <f t="shared" si="3"/>
        <v>0</v>
      </c>
      <c r="R45" s="97">
        <f t="shared" si="4"/>
        <v>0</v>
      </c>
      <c r="S45" s="98">
        <f t="shared" si="5"/>
        <v>0</v>
      </c>
      <c r="T45" s="93">
        <f t="shared" si="6"/>
        <v>0</v>
      </c>
      <c r="U45" s="97">
        <f t="shared" si="6"/>
        <v>0</v>
      </c>
      <c r="V45" s="97">
        <f t="shared" si="7"/>
        <v>0</v>
      </c>
      <c r="W45" s="98">
        <f t="shared" si="8"/>
        <v>0</v>
      </c>
      <c r="Y45" s="84" t="str">
        <f t="shared" si="9"/>
        <v/>
      </c>
    </row>
    <row r="46" spans="1:25" s="81" customFormat="1" ht="24.95" customHeight="1">
      <c r="A46" s="91">
        <v>40</v>
      </c>
      <c r="B46" s="121" t="s">
        <v>624</v>
      </c>
      <c r="C46" s="125"/>
      <c r="D46" s="126"/>
      <c r="E46" s="127"/>
      <c r="F46" s="127"/>
      <c r="G46" s="128"/>
      <c r="H46" s="126"/>
      <c r="I46" s="127"/>
      <c r="J46" s="127"/>
      <c r="K46" s="128"/>
      <c r="L46" s="126"/>
      <c r="M46" s="127"/>
      <c r="N46" s="127"/>
      <c r="O46" s="128"/>
      <c r="P46" s="108">
        <f t="shared" si="3"/>
        <v>0</v>
      </c>
      <c r="Q46" s="97">
        <f t="shared" si="3"/>
        <v>0</v>
      </c>
      <c r="R46" s="97">
        <f t="shared" si="4"/>
        <v>0</v>
      </c>
      <c r="S46" s="98">
        <f t="shared" si="5"/>
        <v>0</v>
      </c>
      <c r="T46" s="93">
        <f t="shared" si="6"/>
        <v>0</v>
      </c>
      <c r="U46" s="97">
        <f t="shared" si="6"/>
        <v>0</v>
      </c>
      <c r="V46" s="97">
        <f t="shared" si="7"/>
        <v>0</v>
      </c>
      <c r="W46" s="98">
        <f t="shared" si="8"/>
        <v>0</v>
      </c>
      <c r="Y46" s="84" t="str">
        <f t="shared" si="9"/>
        <v/>
      </c>
    </row>
    <row r="47" spans="1:25" s="81" customFormat="1" ht="24.95" customHeight="1">
      <c r="A47" s="91">
        <v>41</v>
      </c>
      <c r="B47" s="121" t="s">
        <v>621</v>
      </c>
      <c r="C47" s="125"/>
      <c r="D47" s="126"/>
      <c r="E47" s="127"/>
      <c r="F47" s="127"/>
      <c r="G47" s="128"/>
      <c r="H47" s="126"/>
      <c r="I47" s="127"/>
      <c r="J47" s="127"/>
      <c r="K47" s="128"/>
      <c r="L47" s="126"/>
      <c r="M47" s="127"/>
      <c r="N47" s="127"/>
      <c r="O47" s="128"/>
      <c r="P47" s="108">
        <f t="shared" si="3"/>
        <v>0</v>
      </c>
      <c r="Q47" s="97">
        <f t="shared" si="3"/>
        <v>0</v>
      </c>
      <c r="R47" s="97">
        <f t="shared" si="4"/>
        <v>0</v>
      </c>
      <c r="S47" s="98">
        <f t="shared" si="5"/>
        <v>0</v>
      </c>
      <c r="T47" s="93">
        <f t="shared" si="6"/>
        <v>0</v>
      </c>
      <c r="U47" s="97">
        <f t="shared" si="6"/>
        <v>0</v>
      </c>
      <c r="V47" s="97">
        <f t="shared" si="7"/>
        <v>0</v>
      </c>
      <c r="W47" s="98">
        <f t="shared" si="8"/>
        <v>0</v>
      </c>
      <c r="Y47" s="84" t="str">
        <f t="shared" si="9"/>
        <v/>
      </c>
    </row>
    <row r="48" spans="1:25" s="81" customFormat="1" ht="24.95" customHeight="1">
      <c r="A48" s="91">
        <v>42</v>
      </c>
      <c r="B48" s="121" t="s">
        <v>623</v>
      </c>
      <c r="C48" s="125"/>
      <c r="D48" s="126"/>
      <c r="E48" s="127"/>
      <c r="F48" s="127"/>
      <c r="G48" s="128"/>
      <c r="H48" s="126"/>
      <c r="I48" s="127"/>
      <c r="J48" s="127"/>
      <c r="K48" s="128"/>
      <c r="L48" s="126"/>
      <c r="M48" s="127"/>
      <c r="N48" s="127"/>
      <c r="O48" s="128"/>
      <c r="P48" s="108">
        <f t="shared" si="3"/>
        <v>0</v>
      </c>
      <c r="Q48" s="97">
        <f t="shared" si="3"/>
        <v>0</v>
      </c>
      <c r="R48" s="97">
        <f t="shared" si="4"/>
        <v>0</v>
      </c>
      <c r="S48" s="98">
        <f t="shared" si="5"/>
        <v>0</v>
      </c>
      <c r="T48" s="93">
        <f t="shared" si="6"/>
        <v>0</v>
      </c>
      <c r="U48" s="97">
        <f t="shared" si="6"/>
        <v>0</v>
      </c>
      <c r="V48" s="97">
        <f t="shared" si="7"/>
        <v>0</v>
      </c>
      <c r="W48" s="98">
        <f t="shared" si="8"/>
        <v>0</v>
      </c>
      <c r="Y48" s="84" t="str">
        <f t="shared" si="9"/>
        <v/>
      </c>
    </row>
    <row r="49" spans="1:25" s="81" customFormat="1" ht="24.95" customHeight="1">
      <c r="A49" s="91">
        <v>43</v>
      </c>
      <c r="B49" s="121" t="s">
        <v>621</v>
      </c>
      <c r="C49" s="125"/>
      <c r="D49" s="126"/>
      <c r="E49" s="127"/>
      <c r="F49" s="127"/>
      <c r="G49" s="128"/>
      <c r="H49" s="126"/>
      <c r="I49" s="127"/>
      <c r="J49" s="127"/>
      <c r="K49" s="128"/>
      <c r="L49" s="126"/>
      <c r="M49" s="127"/>
      <c r="N49" s="127"/>
      <c r="O49" s="128"/>
      <c r="P49" s="108">
        <f t="shared" si="3"/>
        <v>0</v>
      </c>
      <c r="Q49" s="97">
        <f t="shared" si="3"/>
        <v>0</v>
      </c>
      <c r="R49" s="97">
        <f t="shared" si="4"/>
        <v>0</v>
      </c>
      <c r="S49" s="98">
        <f t="shared" si="5"/>
        <v>0</v>
      </c>
      <c r="T49" s="93">
        <f t="shared" si="6"/>
        <v>0</v>
      </c>
      <c r="U49" s="97">
        <f t="shared" si="6"/>
        <v>0</v>
      </c>
      <c r="V49" s="97">
        <f t="shared" si="7"/>
        <v>0</v>
      </c>
      <c r="W49" s="98">
        <f t="shared" si="8"/>
        <v>0</v>
      </c>
      <c r="Y49" s="84" t="str">
        <f t="shared" si="9"/>
        <v/>
      </c>
    </row>
    <row r="50" spans="1:25" s="81" customFormat="1" ht="24.95" customHeight="1">
      <c r="A50" s="91">
        <v>44</v>
      </c>
      <c r="B50" s="121" t="s">
        <v>621</v>
      </c>
      <c r="C50" s="125"/>
      <c r="D50" s="126"/>
      <c r="E50" s="127"/>
      <c r="F50" s="127"/>
      <c r="G50" s="128"/>
      <c r="H50" s="126"/>
      <c r="I50" s="127"/>
      <c r="J50" s="127"/>
      <c r="K50" s="128"/>
      <c r="L50" s="126"/>
      <c r="M50" s="127"/>
      <c r="N50" s="127"/>
      <c r="O50" s="128"/>
      <c r="P50" s="108">
        <f t="shared" si="3"/>
        <v>0</v>
      </c>
      <c r="Q50" s="97">
        <f t="shared" si="3"/>
        <v>0</v>
      </c>
      <c r="R50" s="97">
        <f t="shared" si="4"/>
        <v>0</v>
      </c>
      <c r="S50" s="98">
        <f t="shared" si="5"/>
        <v>0</v>
      </c>
      <c r="T50" s="93">
        <f t="shared" si="6"/>
        <v>0</v>
      </c>
      <c r="U50" s="97">
        <f t="shared" si="6"/>
        <v>0</v>
      </c>
      <c r="V50" s="97">
        <f t="shared" si="7"/>
        <v>0</v>
      </c>
      <c r="W50" s="98">
        <f t="shared" si="8"/>
        <v>0</v>
      </c>
      <c r="Y50" s="84" t="str">
        <f t="shared" si="9"/>
        <v/>
      </c>
    </row>
    <row r="51" spans="1:25" s="81" customFormat="1" ht="24.95" customHeight="1">
      <c r="A51" s="91">
        <v>45</v>
      </c>
      <c r="B51" s="121" t="s">
        <v>621</v>
      </c>
      <c r="C51" s="125"/>
      <c r="D51" s="126"/>
      <c r="E51" s="127"/>
      <c r="F51" s="127"/>
      <c r="G51" s="128"/>
      <c r="H51" s="126"/>
      <c r="I51" s="127"/>
      <c r="J51" s="127"/>
      <c r="K51" s="128"/>
      <c r="L51" s="126"/>
      <c r="M51" s="127"/>
      <c r="N51" s="127"/>
      <c r="O51" s="128"/>
      <c r="P51" s="108">
        <f t="shared" si="3"/>
        <v>0</v>
      </c>
      <c r="Q51" s="97">
        <f t="shared" si="3"/>
        <v>0</v>
      </c>
      <c r="R51" s="97">
        <f t="shared" si="4"/>
        <v>0</v>
      </c>
      <c r="S51" s="98">
        <f t="shared" si="5"/>
        <v>0</v>
      </c>
      <c r="T51" s="93">
        <f t="shared" si="6"/>
        <v>0</v>
      </c>
      <c r="U51" s="97">
        <f t="shared" si="6"/>
        <v>0</v>
      </c>
      <c r="V51" s="97">
        <f t="shared" si="7"/>
        <v>0</v>
      </c>
      <c r="W51" s="98">
        <f t="shared" si="8"/>
        <v>0</v>
      </c>
      <c r="Y51" s="84" t="str">
        <f t="shared" si="9"/>
        <v/>
      </c>
    </row>
    <row r="52" spans="1:25" s="81" customFormat="1" ht="24.95" customHeight="1">
      <c r="A52" s="91">
        <v>46</v>
      </c>
      <c r="B52" s="121" t="s">
        <v>621</v>
      </c>
      <c r="C52" s="125"/>
      <c r="D52" s="126"/>
      <c r="E52" s="127"/>
      <c r="F52" s="127"/>
      <c r="G52" s="128"/>
      <c r="H52" s="126"/>
      <c r="I52" s="127"/>
      <c r="J52" s="127"/>
      <c r="K52" s="128"/>
      <c r="L52" s="126"/>
      <c r="M52" s="127"/>
      <c r="N52" s="127"/>
      <c r="O52" s="128"/>
      <c r="P52" s="108">
        <f t="shared" si="3"/>
        <v>0</v>
      </c>
      <c r="Q52" s="97">
        <f t="shared" si="3"/>
        <v>0</v>
      </c>
      <c r="R52" s="97">
        <f t="shared" si="4"/>
        <v>0</v>
      </c>
      <c r="S52" s="98">
        <f t="shared" si="5"/>
        <v>0</v>
      </c>
      <c r="T52" s="93">
        <f t="shared" si="6"/>
        <v>0</v>
      </c>
      <c r="U52" s="97">
        <f t="shared" si="6"/>
        <v>0</v>
      </c>
      <c r="V52" s="97">
        <f t="shared" si="7"/>
        <v>0</v>
      </c>
      <c r="W52" s="98">
        <f t="shared" si="8"/>
        <v>0</v>
      </c>
      <c r="Y52" s="84" t="str">
        <f t="shared" si="9"/>
        <v/>
      </c>
    </row>
    <row r="53" spans="1:25" s="81" customFormat="1" ht="24.95" customHeight="1">
      <c r="A53" s="91">
        <v>47</v>
      </c>
      <c r="B53" s="121" t="s">
        <v>621</v>
      </c>
      <c r="C53" s="125"/>
      <c r="D53" s="126"/>
      <c r="E53" s="127"/>
      <c r="F53" s="127"/>
      <c r="G53" s="128"/>
      <c r="H53" s="126"/>
      <c r="I53" s="127"/>
      <c r="J53" s="127"/>
      <c r="K53" s="128"/>
      <c r="L53" s="126"/>
      <c r="M53" s="127"/>
      <c r="N53" s="127"/>
      <c r="O53" s="128"/>
      <c r="P53" s="108">
        <f t="shared" si="3"/>
        <v>0</v>
      </c>
      <c r="Q53" s="97">
        <f t="shared" si="3"/>
        <v>0</v>
      </c>
      <c r="R53" s="97">
        <f t="shared" si="4"/>
        <v>0</v>
      </c>
      <c r="S53" s="98">
        <f t="shared" si="5"/>
        <v>0</v>
      </c>
      <c r="T53" s="93">
        <f t="shared" si="6"/>
        <v>0</v>
      </c>
      <c r="U53" s="97">
        <f t="shared" si="6"/>
        <v>0</v>
      </c>
      <c r="V53" s="97">
        <f t="shared" si="7"/>
        <v>0</v>
      </c>
      <c r="W53" s="98">
        <f t="shared" si="8"/>
        <v>0</v>
      </c>
      <c r="Y53" s="84" t="str">
        <f t="shared" si="9"/>
        <v/>
      </c>
    </row>
    <row r="54" spans="1:25" s="81" customFormat="1" ht="24.95" customHeight="1">
      <c r="A54" s="91">
        <v>48</v>
      </c>
      <c r="B54" s="121" t="s">
        <v>621</v>
      </c>
      <c r="C54" s="125"/>
      <c r="D54" s="126"/>
      <c r="E54" s="127"/>
      <c r="F54" s="127"/>
      <c r="G54" s="128"/>
      <c r="H54" s="126"/>
      <c r="I54" s="127"/>
      <c r="J54" s="127"/>
      <c r="K54" s="128"/>
      <c r="L54" s="126"/>
      <c r="M54" s="127"/>
      <c r="N54" s="127"/>
      <c r="O54" s="128"/>
      <c r="P54" s="108">
        <f t="shared" si="3"/>
        <v>0</v>
      </c>
      <c r="Q54" s="97">
        <f t="shared" si="3"/>
        <v>0</v>
      </c>
      <c r="R54" s="97">
        <f t="shared" si="4"/>
        <v>0</v>
      </c>
      <c r="S54" s="98">
        <f t="shared" si="5"/>
        <v>0</v>
      </c>
      <c r="T54" s="93">
        <f t="shared" si="6"/>
        <v>0</v>
      </c>
      <c r="U54" s="97">
        <f t="shared" si="6"/>
        <v>0</v>
      </c>
      <c r="V54" s="97">
        <f t="shared" si="7"/>
        <v>0</v>
      </c>
      <c r="W54" s="98">
        <f t="shared" si="8"/>
        <v>0</v>
      </c>
      <c r="Y54" s="84" t="str">
        <f t="shared" si="9"/>
        <v/>
      </c>
    </row>
    <row r="55" spans="1:25" s="81" customFormat="1" ht="24.95" customHeight="1">
      <c r="A55" s="91">
        <v>49</v>
      </c>
      <c r="B55" s="121" t="s">
        <v>621</v>
      </c>
      <c r="C55" s="125"/>
      <c r="D55" s="126"/>
      <c r="E55" s="127"/>
      <c r="F55" s="127"/>
      <c r="G55" s="128"/>
      <c r="H55" s="126"/>
      <c r="I55" s="127"/>
      <c r="J55" s="127"/>
      <c r="K55" s="128"/>
      <c r="L55" s="126"/>
      <c r="M55" s="127"/>
      <c r="N55" s="127"/>
      <c r="O55" s="128"/>
      <c r="P55" s="108">
        <f t="shared" si="3"/>
        <v>0</v>
      </c>
      <c r="Q55" s="97">
        <f t="shared" si="3"/>
        <v>0</v>
      </c>
      <c r="R55" s="97">
        <f t="shared" si="4"/>
        <v>0</v>
      </c>
      <c r="S55" s="98">
        <f t="shared" si="5"/>
        <v>0</v>
      </c>
      <c r="T55" s="93">
        <f t="shared" si="6"/>
        <v>0</v>
      </c>
      <c r="U55" s="97">
        <f t="shared" si="6"/>
        <v>0</v>
      </c>
      <c r="V55" s="97">
        <f t="shared" si="7"/>
        <v>0</v>
      </c>
      <c r="W55" s="98">
        <f t="shared" si="8"/>
        <v>0</v>
      </c>
      <c r="Y55" s="84" t="str">
        <f t="shared" si="9"/>
        <v/>
      </c>
    </row>
    <row r="56" spans="1:25" s="81" customFormat="1" ht="24.95" customHeight="1">
      <c r="A56" s="91">
        <v>50</v>
      </c>
      <c r="B56" s="121" t="s">
        <v>621</v>
      </c>
      <c r="C56" s="125"/>
      <c r="D56" s="129"/>
      <c r="E56" s="130"/>
      <c r="F56" s="130"/>
      <c r="G56" s="131"/>
      <c r="H56" s="129"/>
      <c r="I56" s="130"/>
      <c r="J56" s="130"/>
      <c r="K56" s="131"/>
      <c r="L56" s="129"/>
      <c r="M56" s="130"/>
      <c r="N56" s="130"/>
      <c r="O56" s="131"/>
      <c r="P56" s="109">
        <f t="shared" si="3"/>
        <v>0</v>
      </c>
      <c r="Q56" s="99">
        <f t="shared" si="3"/>
        <v>0</v>
      </c>
      <c r="R56" s="99">
        <f t="shared" si="4"/>
        <v>0</v>
      </c>
      <c r="S56" s="100">
        <f t="shared" si="5"/>
        <v>0</v>
      </c>
      <c r="T56" s="94">
        <f t="shared" si="6"/>
        <v>0</v>
      </c>
      <c r="U56" s="99">
        <f t="shared" si="6"/>
        <v>0</v>
      </c>
      <c r="V56" s="99">
        <f t="shared" si="7"/>
        <v>0</v>
      </c>
      <c r="W56" s="100">
        <f t="shared" si="8"/>
        <v>0</v>
      </c>
      <c r="Y56" s="84" t="str">
        <f t="shared" si="9"/>
        <v/>
      </c>
    </row>
    <row r="57" spans="1:25" s="81" customFormat="1" ht="24.95" customHeight="1">
      <c r="A57" s="91">
        <v>51</v>
      </c>
      <c r="B57" s="121" t="s">
        <v>621</v>
      </c>
      <c r="C57" s="125"/>
      <c r="D57" s="126"/>
      <c r="E57" s="127"/>
      <c r="F57" s="127"/>
      <c r="G57" s="128"/>
      <c r="H57" s="126"/>
      <c r="I57" s="127"/>
      <c r="J57" s="127"/>
      <c r="K57" s="128"/>
      <c r="L57" s="126"/>
      <c r="M57" s="127"/>
      <c r="N57" s="127"/>
      <c r="O57" s="128"/>
      <c r="P57" s="108">
        <f t="shared" si="3"/>
        <v>0</v>
      </c>
      <c r="Q57" s="97">
        <f t="shared" si="3"/>
        <v>0</v>
      </c>
      <c r="R57" s="97">
        <f t="shared" si="4"/>
        <v>0</v>
      </c>
      <c r="S57" s="98">
        <f t="shared" si="5"/>
        <v>0</v>
      </c>
      <c r="T57" s="93">
        <f t="shared" si="6"/>
        <v>0</v>
      </c>
      <c r="U57" s="97">
        <f t="shared" si="6"/>
        <v>0</v>
      </c>
      <c r="V57" s="97">
        <f t="shared" si="7"/>
        <v>0</v>
      </c>
      <c r="W57" s="98">
        <f t="shared" si="8"/>
        <v>0</v>
      </c>
      <c r="Y57" s="84" t="str">
        <f t="shared" si="9"/>
        <v/>
      </c>
    </row>
    <row r="58" spans="1:25" s="81" customFormat="1" ht="24.95" customHeight="1">
      <c r="A58" s="91">
        <v>52</v>
      </c>
      <c r="B58" s="121" t="s">
        <v>624</v>
      </c>
      <c r="C58" s="125"/>
      <c r="D58" s="126"/>
      <c r="E58" s="127"/>
      <c r="F58" s="127"/>
      <c r="G58" s="128"/>
      <c r="H58" s="126"/>
      <c r="I58" s="127"/>
      <c r="J58" s="127"/>
      <c r="K58" s="128"/>
      <c r="L58" s="126"/>
      <c r="M58" s="127"/>
      <c r="N58" s="127"/>
      <c r="O58" s="128"/>
      <c r="P58" s="108">
        <f t="shared" si="3"/>
        <v>0</v>
      </c>
      <c r="Q58" s="97">
        <f t="shared" si="3"/>
        <v>0</v>
      </c>
      <c r="R58" s="97">
        <f t="shared" si="4"/>
        <v>0</v>
      </c>
      <c r="S58" s="98">
        <f t="shared" si="5"/>
        <v>0</v>
      </c>
      <c r="T58" s="93">
        <f t="shared" si="6"/>
        <v>0</v>
      </c>
      <c r="U58" s="97">
        <f t="shared" si="6"/>
        <v>0</v>
      </c>
      <c r="V58" s="97">
        <f t="shared" si="7"/>
        <v>0</v>
      </c>
      <c r="W58" s="98">
        <f t="shared" si="8"/>
        <v>0</v>
      </c>
      <c r="Y58" s="84" t="str">
        <f t="shared" si="9"/>
        <v/>
      </c>
    </row>
    <row r="59" spans="1:25" s="81" customFormat="1" ht="24.95" customHeight="1">
      <c r="A59" s="91">
        <v>53</v>
      </c>
      <c r="B59" s="121" t="s">
        <v>621</v>
      </c>
      <c r="C59" s="125"/>
      <c r="D59" s="126"/>
      <c r="E59" s="127"/>
      <c r="F59" s="127"/>
      <c r="G59" s="128"/>
      <c r="H59" s="126"/>
      <c r="I59" s="127"/>
      <c r="J59" s="127"/>
      <c r="K59" s="128"/>
      <c r="L59" s="126"/>
      <c r="M59" s="127"/>
      <c r="N59" s="127"/>
      <c r="O59" s="128"/>
      <c r="P59" s="108">
        <f t="shared" si="3"/>
        <v>0</v>
      </c>
      <c r="Q59" s="97">
        <f t="shared" si="3"/>
        <v>0</v>
      </c>
      <c r="R59" s="97">
        <f t="shared" si="4"/>
        <v>0</v>
      </c>
      <c r="S59" s="98">
        <f t="shared" si="5"/>
        <v>0</v>
      </c>
      <c r="T59" s="93">
        <f t="shared" si="6"/>
        <v>0</v>
      </c>
      <c r="U59" s="97">
        <f t="shared" si="6"/>
        <v>0</v>
      </c>
      <c r="V59" s="97">
        <f t="shared" si="7"/>
        <v>0</v>
      </c>
      <c r="W59" s="98">
        <f t="shared" si="8"/>
        <v>0</v>
      </c>
      <c r="Y59" s="84" t="str">
        <f t="shared" si="9"/>
        <v/>
      </c>
    </row>
    <row r="60" spans="1:25" s="81" customFormat="1" ht="24.95" customHeight="1">
      <c r="A60" s="91">
        <v>54</v>
      </c>
      <c r="B60" s="121" t="s">
        <v>624</v>
      </c>
      <c r="C60" s="125"/>
      <c r="D60" s="126"/>
      <c r="E60" s="127"/>
      <c r="F60" s="127"/>
      <c r="G60" s="128"/>
      <c r="H60" s="126"/>
      <c r="I60" s="127"/>
      <c r="J60" s="127"/>
      <c r="K60" s="128"/>
      <c r="L60" s="126"/>
      <c r="M60" s="127"/>
      <c r="N60" s="127"/>
      <c r="O60" s="128"/>
      <c r="P60" s="108">
        <f t="shared" si="3"/>
        <v>0</v>
      </c>
      <c r="Q60" s="97">
        <f t="shared" si="3"/>
        <v>0</v>
      </c>
      <c r="R60" s="97">
        <f t="shared" si="4"/>
        <v>0</v>
      </c>
      <c r="S60" s="98">
        <f t="shared" si="5"/>
        <v>0</v>
      </c>
      <c r="T60" s="93">
        <f t="shared" si="6"/>
        <v>0</v>
      </c>
      <c r="U60" s="97">
        <f t="shared" si="6"/>
        <v>0</v>
      </c>
      <c r="V60" s="97">
        <f t="shared" si="7"/>
        <v>0</v>
      </c>
      <c r="W60" s="98">
        <f t="shared" si="8"/>
        <v>0</v>
      </c>
      <c r="Y60" s="84" t="str">
        <f t="shared" si="9"/>
        <v/>
      </c>
    </row>
    <row r="61" spans="1:25" s="81" customFormat="1" ht="24.95" customHeight="1">
      <c r="A61" s="91">
        <v>55</v>
      </c>
      <c r="B61" s="121" t="s">
        <v>621</v>
      </c>
      <c r="C61" s="125"/>
      <c r="D61" s="126"/>
      <c r="E61" s="127"/>
      <c r="F61" s="127"/>
      <c r="G61" s="128"/>
      <c r="H61" s="126"/>
      <c r="I61" s="127"/>
      <c r="J61" s="127"/>
      <c r="K61" s="128"/>
      <c r="L61" s="126"/>
      <c r="M61" s="127"/>
      <c r="N61" s="127"/>
      <c r="O61" s="128"/>
      <c r="P61" s="108">
        <f t="shared" si="3"/>
        <v>0</v>
      </c>
      <c r="Q61" s="97">
        <f t="shared" si="3"/>
        <v>0</v>
      </c>
      <c r="R61" s="97">
        <f t="shared" si="4"/>
        <v>0</v>
      </c>
      <c r="S61" s="98">
        <f t="shared" si="5"/>
        <v>0</v>
      </c>
      <c r="T61" s="93">
        <f t="shared" si="6"/>
        <v>0</v>
      </c>
      <c r="U61" s="97">
        <f t="shared" si="6"/>
        <v>0</v>
      </c>
      <c r="V61" s="97">
        <f t="shared" si="7"/>
        <v>0</v>
      </c>
      <c r="W61" s="98">
        <f t="shared" si="8"/>
        <v>0</v>
      </c>
      <c r="Y61" s="84" t="str">
        <f t="shared" si="9"/>
        <v/>
      </c>
    </row>
    <row r="62" spans="1:25" s="81" customFormat="1" ht="24.95" customHeight="1">
      <c r="A62" s="91">
        <v>56</v>
      </c>
      <c r="B62" s="121" t="s">
        <v>621</v>
      </c>
      <c r="C62" s="125"/>
      <c r="D62" s="126"/>
      <c r="E62" s="127"/>
      <c r="F62" s="127"/>
      <c r="G62" s="128"/>
      <c r="H62" s="126"/>
      <c r="I62" s="127"/>
      <c r="J62" s="127"/>
      <c r="K62" s="128"/>
      <c r="L62" s="126"/>
      <c r="M62" s="127"/>
      <c r="N62" s="127"/>
      <c r="O62" s="128"/>
      <c r="P62" s="108">
        <f t="shared" si="3"/>
        <v>0</v>
      </c>
      <c r="Q62" s="97">
        <f t="shared" si="3"/>
        <v>0</v>
      </c>
      <c r="R62" s="97">
        <f t="shared" si="4"/>
        <v>0</v>
      </c>
      <c r="S62" s="98">
        <f t="shared" si="5"/>
        <v>0</v>
      </c>
      <c r="T62" s="93">
        <f t="shared" si="6"/>
        <v>0</v>
      </c>
      <c r="U62" s="97">
        <f t="shared" si="6"/>
        <v>0</v>
      </c>
      <c r="V62" s="97">
        <f t="shared" si="7"/>
        <v>0</v>
      </c>
      <c r="W62" s="98">
        <f t="shared" si="8"/>
        <v>0</v>
      </c>
      <c r="Y62" s="84" t="str">
        <f t="shared" si="9"/>
        <v/>
      </c>
    </row>
    <row r="63" spans="1:25" s="81" customFormat="1" ht="24.95" customHeight="1">
      <c r="A63" s="91">
        <v>57</v>
      </c>
      <c r="B63" s="121" t="s">
        <v>621</v>
      </c>
      <c r="C63" s="125"/>
      <c r="D63" s="126"/>
      <c r="E63" s="127"/>
      <c r="F63" s="127"/>
      <c r="G63" s="128"/>
      <c r="H63" s="126"/>
      <c r="I63" s="127"/>
      <c r="J63" s="127"/>
      <c r="K63" s="128"/>
      <c r="L63" s="126"/>
      <c r="M63" s="127"/>
      <c r="N63" s="127"/>
      <c r="O63" s="128"/>
      <c r="P63" s="108">
        <f t="shared" si="3"/>
        <v>0</v>
      </c>
      <c r="Q63" s="97">
        <f t="shared" si="3"/>
        <v>0</v>
      </c>
      <c r="R63" s="97">
        <f t="shared" si="4"/>
        <v>0</v>
      </c>
      <c r="S63" s="98">
        <f t="shared" si="5"/>
        <v>0</v>
      </c>
      <c r="T63" s="93">
        <f t="shared" si="6"/>
        <v>0</v>
      </c>
      <c r="U63" s="97">
        <f t="shared" si="6"/>
        <v>0</v>
      </c>
      <c r="V63" s="97">
        <f t="shared" si="7"/>
        <v>0</v>
      </c>
      <c r="W63" s="98">
        <f t="shared" si="8"/>
        <v>0</v>
      </c>
      <c r="Y63" s="84" t="str">
        <f t="shared" si="9"/>
        <v/>
      </c>
    </row>
    <row r="64" spans="1:25" s="81" customFormat="1" ht="24.95" customHeight="1">
      <c r="A64" s="91">
        <v>58</v>
      </c>
      <c r="B64" s="121" t="s">
        <v>621</v>
      </c>
      <c r="C64" s="125"/>
      <c r="D64" s="126"/>
      <c r="E64" s="127"/>
      <c r="F64" s="127"/>
      <c r="G64" s="128"/>
      <c r="H64" s="126"/>
      <c r="I64" s="127"/>
      <c r="J64" s="127"/>
      <c r="K64" s="128"/>
      <c r="L64" s="126"/>
      <c r="M64" s="127"/>
      <c r="N64" s="127"/>
      <c r="O64" s="128"/>
      <c r="P64" s="108">
        <f t="shared" si="3"/>
        <v>0</v>
      </c>
      <c r="Q64" s="97">
        <f t="shared" si="3"/>
        <v>0</v>
      </c>
      <c r="R64" s="97">
        <f t="shared" si="4"/>
        <v>0</v>
      </c>
      <c r="S64" s="98">
        <f t="shared" si="5"/>
        <v>0</v>
      </c>
      <c r="T64" s="93">
        <f t="shared" si="6"/>
        <v>0</v>
      </c>
      <c r="U64" s="97">
        <f t="shared" si="6"/>
        <v>0</v>
      </c>
      <c r="V64" s="97">
        <f t="shared" si="7"/>
        <v>0</v>
      </c>
      <c r="W64" s="98">
        <f t="shared" si="8"/>
        <v>0</v>
      </c>
      <c r="Y64" s="84" t="str">
        <f t="shared" si="9"/>
        <v/>
      </c>
    </row>
    <row r="65" spans="1:25" s="81" customFormat="1" ht="24.95" customHeight="1">
      <c r="A65" s="91">
        <v>59</v>
      </c>
      <c r="B65" s="121" t="s">
        <v>621</v>
      </c>
      <c r="C65" s="125"/>
      <c r="D65" s="126"/>
      <c r="E65" s="127"/>
      <c r="F65" s="127"/>
      <c r="G65" s="128"/>
      <c r="H65" s="126"/>
      <c r="I65" s="127"/>
      <c r="J65" s="127"/>
      <c r="K65" s="128"/>
      <c r="L65" s="126"/>
      <c r="M65" s="127"/>
      <c r="N65" s="127"/>
      <c r="O65" s="128"/>
      <c r="P65" s="108">
        <f t="shared" si="3"/>
        <v>0</v>
      </c>
      <c r="Q65" s="97">
        <f t="shared" si="3"/>
        <v>0</v>
      </c>
      <c r="R65" s="97">
        <f t="shared" si="4"/>
        <v>0</v>
      </c>
      <c r="S65" s="98">
        <f t="shared" si="5"/>
        <v>0</v>
      </c>
      <c r="T65" s="93">
        <f t="shared" si="6"/>
        <v>0</v>
      </c>
      <c r="U65" s="97">
        <f t="shared" si="6"/>
        <v>0</v>
      </c>
      <c r="V65" s="97">
        <f t="shared" si="7"/>
        <v>0</v>
      </c>
      <c r="W65" s="98">
        <f t="shared" si="8"/>
        <v>0</v>
      </c>
      <c r="Y65" s="84" t="str">
        <f t="shared" si="9"/>
        <v/>
      </c>
    </row>
    <row r="66" spans="1:25" s="81" customFormat="1" ht="24.95" customHeight="1">
      <c r="A66" s="91">
        <v>60</v>
      </c>
      <c r="B66" s="121" t="s">
        <v>623</v>
      </c>
      <c r="C66" s="125"/>
      <c r="D66" s="126"/>
      <c r="E66" s="127"/>
      <c r="F66" s="127"/>
      <c r="G66" s="128"/>
      <c r="H66" s="126"/>
      <c r="I66" s="127"/>
      <c r="J66" s="127"/>
      <c r="K66" s="128"/>
      <c r="L66" s="126"/>
      <c r="M66" s="127"/>
      <c r="N66" s="127"/>
      <c r="O66" s="128"/>
      <c r="P66" s="108">
        <f t="shared" si="3"/>
        <v>0</v>
      </c>
      <c r="Q66" s="97">
        <f t="shared" si="3"/>
        <v>0</v>
      </c>
      <c r="R66" s="97">
        <f t="shared" si="4"/>
        <v>0</v>
      </c>
      <c r="S66" s="98">
        <f t="shared" si="5"/>
        <v>0</v>
      </c>
      <c r="T66" s="93">
        <f t="shared" si="6"/>
        <v>0</v>
      </c>
      <c r="U66" s="97">
        <f t="shared" si="6"/>
        <v>0</v>
      </c>
      <c r="V66" s="97">
        <f t="shared" si="7"/>
        <v>0</v>
      </c>
      <c r="W66" s="98">
        <f t="shared" si="8"/>
        <v>0</v>
      </c>
      <c r="Y66" s="84" t="str">
        <f t="shared" si="9"/>
        <v/>
      </c>
    </row>
    <row r="67" spans="1:25" s="81" customFormat="1" ht="24.95" customHeight="1">
      <c r="A67" s="91">
        <v>61</v>
      </c>
      <c r="B67" s="121" t="s">
        <v>624</v>
      </c>
      <c r="C67" s="125"/>
      <c r="D67" s="126"/>
      <c r="E67" s="127"/>
      <c r="F67" s="127"/>
      <c r="G67" s="128"/>
      <c r="H67" s="126"/>
      <c r="I67" s="127"/>
      <c r="J67" s="127"/>
      <c r="K67" s="128"/>
      <c r="L67" s="126"/>
      <c r="M67" s="127"/>
      <c r="N67" s="127"/>
      <c r="O67" s="128"/>
      <c r="P67" s="108">
        <f t="shared" si="3"/>
        <v>0</v>
      </c>
      <c r="Q67" s="97">
        <f t="shared" si="3"/>
        <v>0</v>
      </c>
      <c r="R67" s="97">
        <f t="shared" si="4"/>
        <v>0</v>
      </c>
      <c r="S67" s="98">
        <f t="shared" si="5"/>
        <v>0</v>
      </c>
      <c r="T67" s="93">
        <f t="shared" si="6"/>
        <v>0</v>
      </c>
      <c r="U67" s="97">
        <f t="shared" si="6"/>
        <v>0</v>
      </c>
      <c r="V67" s="97">
        <f t="shared" si="7"/>
        <v>0</v>
      </c>
      <c r="W67" s="98">
        <f t="shared" si="8"/>
        <v>0</v>
      </c>
      <c r="Y67" s="84" t="str">
        <f t="shared" si="9"/>
        <v/>
      </c>
    </row>
    <row r="68" spans="1:25" s="81" customFormat="1" ht="24.95" customHeight="1">
      <c r="A68" s="91">
        <v>62</v>
      </c>
      <c r="B68" s="121" t="s">
        <v>621</v>
      </c>
      <c r="C68" s="125"/>
      <c r="D68" s="126"/>
      <c r="E68" s="127"/>
      <c r="F68" s="127"/>
      <c r="G68" s="128"/>
      <c r="H68" s="126"/>
      <c r="I68" s="127"/>
      <c r="J68" s="127"/>
      <c r="K68" s="128"/>
      <c r="L68" s="126"/>
      <c r="M68" s="127"/>
      <c r="N68" s="127"/>
      <c r="O68" s="128"/>
      <c r="P68" s="108">
        <f t="shared" si="3"/>
        <v>0</v>
      </c>
      <c r="Q68" s="97">
        <f t="shared" si="3"/>
        <v>0</v>
      </c>
      <c r="R68" s="97">
        <f t="shared" si="4"/>
        <v>0</v>
      </c>
      <c r="S68" s="98">
        <f t="shared" si="5"/>
        <v>0</v>
      </c>
      <c r="T68" s="93">
        <f t="shared" si="6"/>
        <v>0</v>
      </c>
      <c r="U68" s="97">
        <f t="shared" si="6"/>
        <v>0</v>
      </c>
      <c r="V68" s="97">
        <f t="shared" si="7"/>
        <v>0</v>
      </c>
      <c r="W68" s="98">
        <f t="shared" si="8"/>
        <v>0</v>
      </c>
      <c r="Y68" s="84" t="str">
        <f t="shared" si="9"/>
        <v/>
      </c>
    </row>
    <row r="69" spans="1:25" s="81" customFormat="1" ht="24.95" customHeight="1">
      <c r="A69" s="91">
        <v>63</v>
      </c>
      <c r="B69" s="121" t="s">
        <v>624</v>
      </c>
      <c r="C69" s="125"/>
      <c r="D69" s="126"/>
      <c r="E69" s="127"/>
      <c r="F69" s="127"/>
      <c r="G69" s="128"/>
      <c r="H69" s="126"/>
      <c r="I69" s="127"/>
      <c r="J69" s="127"/>
      <c r="K69" s="128"/>
      <c r="L69" s="126"/>
      <c r="M69" s="127"/>
      <c r="N69" s="127"/>
      <c r="O69" s="128"/>
      <c r="P69" s="108">
        <f t="shared" si="3"/>
        <v>0</v>
      </c>
      <c r="Q69" s="97">
        <f t="shared" si="3"/>
        <v>0</v>
      </c>
      <c r="R69" s="97">
        <f t="shared" si="4"/>
        <v>0</v>
      </c>
      <c r="S69" s="98">
        <f t="shared" si="5"/>
        <v>0</v>
      </c>
      <c r="T69" s="93">
        <f t="shared" si="6"/>
        <v>0</v>
      </c>
      <c r="U69" s="97">
        <f t="shared" si="6"/>
        <v>0</v>
      </c>
      <c r="V69" s="97">
        <f t="shared" si="7"/>
        <v>0</v>
      </c>
      <c r="W69" s="98">
        <f t="shared" si="8"/>
        <v>0</v>
      </c>
      <c r="Y69" s="84" t="str">
        <f t="shared" si="9"/>
        <v/>
      </c>
    </row>
    <row r="70" spans="1:25" s="81" customFormat="1" ht="24.95" customHeight="1">
      <c r="A70" s="91">
        <v>64</v>
      </c>
      <c r="B70" s="121" t="s">
        <v>624</v>
      </c>
      <c r="C70" s="125"/>
      <c r="D70" s="126"/>
      <c r="E70" s="127"/>
      <c r="F70" s="127"/>
      <c r="G70" s="128"/>
      <c r="H70" s="126"/>
      <c r="I70" s="127"/>
      <c r="J70" s="127"/>
      <c r="K70" s="128"/>
      <c r="L70" s="126"/>
      <c r="M70" s="127"/>
      <c r="N70" s="127"/>
      <c r="O70" s="128"/>
      <c r="P70" s="108">
        <f t="shared" si="3"/>
        <v>0</v>
      </c>
      <c r="Q70" s="97">
        <f t="shared" si="3"/>
        <v>0</v>
      </c>
      <c r="R70" s="97">
        <f t="shared" si="4"/>
        <v>0</v>
      </c>
      <c r="S70" s="98">
        <f t="shared" si="5"/>
        <v>0</v>
      </c>
      <c r="T70" s="93">
        <f t="shared" si="6"/>
        <v>0</v>
      </c>
      <c r="U70" s="97">
        <f t="shared" si="6"/>
        <v>0</v>
      </c>
      <c r="V70" s="97">
        <f t="shared" si="7"/>
        <v>0</v>
      </c>
      <c r="W70" s="98">
        <f t="shared" si="8"/>
        <v>0</v>
      </c>
      <c r="Y70" s="84" t="str">
        <f t="shared" si="9"/>
        <v/>
      </c>
    </row>
    <row r="71" spans="1:25" s="81" customFormat="1" ht="24.95" customHeight="1">
      <c r="A71" s="91">
        <v>65</v>
      </c>
      <c r="B71" s="121" t="s">
        <v>621</v>
      </c>
      <c r="C71" s="125"/>
      <c r="D71" s="126"/>
      <c r="E71" s="127"/>
      <c r="F71" s="127"/>
      <c r="G71" s="128"/>
      <c r="H71" s="126"/>
      <c r="I71" s="127"/>
      <c r="J71" s="127"/>
      <c r="K71" s="128"/>
      <c r="L71" s="126"/>
      <c r="M71" s="127"/>
      <c r="N71" s="127"/>
      <c r="O71" s="128"/>
      <c r="P71" s="108">
        <f t="shared" si="3"/>
        <v>0</v>
      </c>
      <c r="Q71" s="97">
        <f t="shared" si="3"/>
        <v>0</v>
      </c>
      <c r="R71" s="97">
        <f t="shared" si="4"/>
        <v>0</v>
      </c>
      <c r="S71" s="98">
        <f t="shared" si="5"/>
        <v>0</v>
      </c>
      <c r="T71" s="93">
        <f t="shared" si="6"/>
        <v>0</v>
      </c>
      <c r="U71" s="97">
        <f t="shared" si="6"/>
        <v>0</v>
      </c>
      <c r="V71" s="97">
        <f t="shared" si="7"/>
        <v>0</v>
      </c>
      <c r="W71" s="98">
        <f t="shared" si="8"/>
        <v>0</v>
      </c>
      <c r="Y71" s="84" t="str">
        <f t="shared" ref="Y71:Y102" si="10">IF(C71=0,"",IF(COUNTBLANK(D71:W71)=0,"","ERROR!!"))</f>
        <v/>
      </c>
    </row>
    <row r="72" spans="1:25" s="81" customFormat="1" ht="24.95" customHeight="1">
      <c r="A72" s="91">
        <v>66</v>
      </c>
      <c r="B72" s="121" t="s">
        <v>621</v>
      </c>
      <c r="C72" s="125"/>
      <c r="D72" s="126"/>
      <c r="E72" s="127"/>
      <c r="F72" s="127"/>
      <c r="G72" s="128"/>
      <c r="H72" s="126"/>
      <c r="I72" s="127"/>
      <c r="J72" s="127"/>
      <c r="K72" s="128"/>
      <c r="L72" s="126"/>
      <c r="M72" s="127"/>
      <c r="N72" s="127"/>
      <c r="O72" s="128"/>
      <c r="P72" s="108">
        <f t="shared" ref="P72:Q135" si="11">IF(D72=0,0,ROUND(D72/H72,2))</f>
        <v>0</v>
      </c>
      <c r="Q72" s="97">
        <f t="shared" si="11"/>
        <v>0</v>
      </c>
      <c r="R72" s="97">
        <f t="shared" ref="R72:R135" si="12">IF(F72=0,0,ROUND(F72/J72,2))</f>
        <v>0</v>
      </c>
      <c r="S72" s="98">
        <f t="shared" ref="S72:S135" si="13">IF(G72=0,0,ROUND(G72/K72,2))</f>
        <v>0</v>
      </c>
      <c r="T72" s="93">
        <f t="shared" ref="T72:U135" si="14">IF(D72=0,0,ROUND(D72/L72,2))</f>
        <v>0</v>
      </c>
      <c r="U72" s="97">
        <f t="shared" si="14"/>
        <v>0</v>
      </c>
      <c r="V72" s="97">
        <f t="shared" ref="V72:V135" si="15">IF(F72=0,0,ROUND(F72/N72,2))</f>
        <v>0</v>
      </c>
      <c r="W72" s="98">
        <f t="shared" ref="W72:W135" si="16">IF(G72=0,0,ROUND(G72/O72,2))</f>
        <v>0</v>
      </c>
      <c r="Y72" s="84" t="str">
        <f t="shared" si="10"/>
        <v/>
      </c>
    </row>
    <row r="73" spans="1:25" s="81" customFormat="1" ht="24.95" customHeight="1">
      <c r="A73" s="91">
        <v>67</v>
      </c>
      <c r="B73" s="121" t="s">
        <v>621</v>
      </c>
      <c r="C73" s="125"/>
      <c r="D73" s="126"/>
      <c r="E73" s="127"/>
      <c r="F73" s="127"/>
      <c r="G73" s="128"/>
      <c r="H73" s="126"/>
      <c r="I73" s="127"/>
      <c r="J73" s="127"/>
      <c r="K73" s="128"/>
      <c r="L73" s="126"/>
      <c r="M73" s="127"/>
      <c r="N73" s="127"/>
      <c r="O73" s="128"/>
      <c r="P73" s="108">
        <f t="shared" si="11"/>
        <v>0</v>
      </c>
      <c r="Q73" s="97">
        <f t="shared" si="11"/>
        <v>0</v>
      </c>
      <c r="R73" s="97">
        <f t="shared" si="12"/>
        <v>0</v>
      </c>
      <c r="S73" s="98">
        <f t="shared" si="13"/>
        <v>0</v>
      </c>
      <c r="T73" s="93">
        <f t="shared" si="14"/>
        <v>0</v>
      </c>
      <c r="U73" s="97">
        <f t="shared" si="14"/>
        <v>0</v>
      </c>
      <c r="V73" s="97">
        <f t="shared" si="15"/>
        <v>0</v>
      </c>
      <c r="W73" s="98">
        <f t="shared" si="16"/>
        <v>0</v>
      </c>
      <c r="Y73" s="84" t="str">
        <f t="shared" si="10"/>
        <v/>
      </c>
    </row>
    <row r="74" spans="1:25" s="81" customFormat="1" ht="24.95" customHeight="1">
      <c r="A74" s="91">
        <v>68</v>
      </c>
      <c r="B74" s="121" t="s">
        <v>621</v>
      </c>
      <c r="C74" s="125"/>
      <c r="D74" s="126"/>
      <c r="E74" s="127"/>
      <c r="F74" s="127"/>
      <c r="G74" s="128"/>
      <c r="H74" s="126"/>
      <c r="I74" s="127"/>
      <c r="J74" s="127"/>
      <c r="K74" s="128"/>
      <c r="L74" s="126"/>
      <c r="M74" s="127"/>
      <c r="N74" s="127"/>
      <c r="O74" s="128"/>
      <c r="P74" s="108">
        <f t="shared" si="11"/>
        <v>0</v>
      </c>
      <c r="Q74" s="97">
        <f t="shared" si="11"/>
        <v>0</v>
      </c>
      <c r="R74" s="97">
        <f t="shared" si="12"/>
        <v>0</v>
      </c>
      <c r="S74" s="98">
        <f t="shared" si="13"/>
        <v>0</v>
      </c>
      <c r="T74" s="93">
        <f t="shared" si="14"/>
        <v>0</v>
      </c>
      <c r="U74" s="97">
        <f t="shared" si="14"/>
        <v>0</v>
      </c>
      <c r="V74" s="97">
        <f t="shared" si="15"/>
        <v>0</v>
      </c>
      <c r="W74" s="98">
        <f t="shared" si="16"/>
        <v>0</v>
      </c>
      <c r="Y74" s="84" t="str">
        <f t="shared" si="10"/>
        <v/>
      </c>
    </row>
    <row r="75" spans="1:25" s="81" customFormat="1" ht="24.95" customHeight="1">
      <c r="A75" s="91">
        <v>69</v>
      </c>
      <c r="B75" s="121" t="s">
        <v>621</v>
      </c>
      <c r="C75" s="125"/>
      <c r="D75" s="126"/>
      <c r="E75" s="127"/>
      <c r="F75" s="127"/>
      <c r="G75" s="128"/>
      <c r="H75" s="126"/>
      <c r="I75" s="127"/>
      <c r="J75" s="127"/>
      <c r="K75" s="128"/>
      <c r="L75" s="126"/>
      <c r="M75" s="127"/>
      <c r="N75" s="127"/>
      <c r="O75" s="128"/>
      <c r="P75" s="108">
        <f t="shared" si="11"/>
        <v>0</v>
      </c>
      <c r="Q75" s="97">
        <f t="shared" si="11"/>
        <v>0</v>
      </c>
      <c r="R75" s="97">
        <f t="shared" si="12"/>
        <v>0</v>
      </c>
      <c r="S75" s="98">
        <f t="shared" si="13"/>
        <v>0</v>
      </c>
      <c r="T75" s="93">
        <f t="shared" si="14"/>
        <v>0</v>
      </c>
      <c r="U75" s="97">
        <f t="shared" si="14"/>
        <v>0</v>
      </c>
      <c r="V75" s="97">
        <f t="shared" si="15"/>
        <v>0</v>
      </c>
      <c r="W75" s="98">
        <f t="shared" si="16"/>
        <v>0</v>
      </c>
      <c r="Y75" s="84" t="str">
        <f t="shared" si="10"/>
        <v/>
      </c>
    </row>
    <row r="76" spans="1:25" s="81" customFormat="1" ht="24.95" customHeight="1">
      <c r="A76" s="91">
        <v>70</v>
      </c>
      <c r="B76" s="121" t="s">
        <v>621</v>
      </c>
      <c r="C76" s="125"/>
      <c r="D76" s="126"/>
      <c r="E76" s="127"/>
      <c r="F76" s="127"/>
      <c r="G76" s="128"/>
      <c r="H76" s="126"/>
      <c r="I76" s="127"/>
      <c r="J76" s="127"/>
      <c r="K76" s="128"/>
      <c r="L76" s="126"/>
      <c r="M76" s="127"/>
      <c r="N76" s="127"/>
      <c r="O76" s="128"/>
      <c r="P76" s="108">
        <f t="shared" si="11"/>
        <v>0</v>
      </c>
      <c r="Q76" s="97">
        <f t="shared" si="11"/>
        <v>0</v>
      </c>
      <c r="R76" s="97">
        <f t="shared" si="12"/>
        <v>0</v>
      </c>
      <c r="S76" s="98">
        <f t="shared" si="13"/>
        <v>0</v>
      </c>
      <c r="T76" s="93">
        <f t="shared" si="14"/>
        <v>0</v>
      </c>
      <c r="U76" s="97">
        <f t="shared" si="14"/>
        <v>0</v>
      </c>
      <c r="V76" s="97">
        <f t="shared" si="15"/>
        <v>0</v>
      </c>
      <c r="W76" s="98">
        <f t="shared" si="16"/>
        <v>0</v>
      </c>
      <c r="Y76" s="84" t="str">
        <f t="shared" si="10"/>
        <v/>
      </c>
    </row>
    <row r="77" spans="1:25" s="81" customFormat="1" ht="24.95" customHeight="1">
      <c r="A77" s="91">
        <v>71</v>
      </c>
      <c r="B77" s="121" t="s">
        <v>621</v>
      </c>
      <c r="C77" s="125"/>
      <c r="D77" s="126"/>
      <c r="E77" s="127"/>
      <c r="F77" s="127"/>
      <c r="G77" s="128"/>
      <c r="H77" s="126"/>
      <c r="I77" s="127"/>
      <c r="J77" s="127"/>
      <c r="K77" s="128"/>
      <c r="L77" s="126"/>
      <c r="M77" s="127"/>
      <c r="N77" s="127"/>
      <c r="O77" s="128"/>
      <c r="P77" s="108">
        <f t="shared" si="11"/>
        <v>0</v>
      </c>
      <c r="Q77" s="97">
        <f t="shared" si="11"/>
        <v>0</v>
      </c>
      <c r="R77" s="97">
        <f t="shared" si="12"/>
        <v>0</v>
      </c>
      <c r="S77" s="98">
        <f t="shared" si="13"/>
        <v>0</v>
      </c>
      <c r="T77" s="93">
        <f t="shared" si="14"/>
        <v>0</v>
      </c>
      <c r="U77" s="97">
        <f t="shared" si="14"/>
        <v>0</v>
      </c>
      <c r="V77" s="97">
        <f t="shared" si="15"/>
        <v>0</v>
      </c>
      <c r="W77" s="98">
        <f t="shared" si="16"/>
        <v>0</v>
      </c>
      <c r="Y77" s="84" t="str">
        <f t="shared" si="10"/>
        <v/>
      </c>
    </row>
    <row r="78" spans="1:25" s="81" customFormat="1" ht="24.95" customHeight="1">
      <c r="A78" s="91">
        <v>72</v>
      </c>
      <c r="B78" s="121" t="s">
        <v>621</v>
      </c>
      <c r="C78" s="125"/>
      <c r="D78" s="126"/>
      <c r="E78" s="127"/>
      <c r="F78" s="127"/>
      <c r="G78" s="128"/>
      <c r="H78" s="126"/>
      <c r="I78" s="127"/>
      <c r="J78" s="127"/>
      <c r="K78" s="128"/>
      <c r="L78" s="126"/>
      <c r="M78" s="127"/>
      <c r="N78" s="127"/>
      <c r="O78" s="128"/>
      <c r="P78" s="108">
        <f t="shared" si="11"/>
        <v>0</v>
      </c>
      <c r="Q78" s="97">
        <f t="shared" si="11"/>
        <v>0</v>
      </c>
      <c r="R78" s="97">
        <f t="shared" si="12"/>
        <v>0</v>
      </c>
      <c r="S78" s="98">
        <f t="shared" si="13"/>
        <v>0</v>
      </c>
      <c r="T78" s="93">
        <f t="shared" si="14"/>
        <v>0</v>
      </c>
      <c r="U78" s="97">
        <f t="shared" si="14"/>
        <v>0</v>
      </c>
      <c r="V78" s="97">
        <f t="shared" si="15"/>
        <v>0</v>
      </c>
      <c r="W78" s="98">
        <f t="shared" si="16"/>
        <v>0</v>
      </c>
      <c r="Y78" s="84" t="str">
        <f t="shared" si="10"/>
        <v/>
      </c>
    </row>
    <row r="79" spans="1:25" s="81" customFormat="1" ht="24.95" customHeight="1">
      <c r="A79" s="91">
        <v>73</v>
      </c>
      <c r="B79" s="121" t="s">
        <v>621</v>
      </c>
      <c r="C79" s="125"/>
      <c r="D79" s="126"/>
      <c r="E79" s="127"/>
      <c r="F79" s="127"/>
      <c r="G79" s="128"/>
      <c r="H79" s="126"/>
      <c r="I79" s="127"/>
      <c r="J79" s="127"/>
      <c r="K79" s="128"/>
      <c r="L79" s="126"/>
      <c r="M79" s="127"/>
      <c r="N79" s="127"/>
      <c r="O79" s="128"/>
      <c r="P79" s="108">
        <f t="shared" si="11"/>
        <v>0</v>
      </c>
      <c r="Q79" s="97">
        <f t="shared" si="11"/>
        <v>0</v>
      </c>
      <c r="R79" s="97">
        <f t="shared" si="12"/>
        <v>0</v>
      </c>
      <c r="S79" s="98">
        <f t="shared" si="13"/>
        <v>0</v>
      </c>
      <c r="T79" s="93">
        <f t="shared" si="14"/>
        <v>0</v>
      </c>
      <c r="U79" s="97">
        <f t="shared" si="14"/>
        <v>0</v>
      </c>
      <c r="V79" s="97">
        <f t="shared" si="15"/>
        <v>0</v>
      </c>
      <c r="W79" s="98">
        <f t="shared" si="16"/>
        <v>0</v>
      </c>
      <c r="Y79" s="84" t="str">
        <f t="shared" si="10"/>
        <v/>
      </c>
    </row>
    <row r="80" spans="1:25" s="81" customFormat="1" ht="24.95" customHeight="1">
      <c r="A80" s="91">
        <v>74</v>
      </c>
      <c r="B80" s="121" t="s">
        <v>621</v>
      </c>
      <c r="C80" s="125"/>
      <c r="D80" s="126"/>
      <c r="E80" s="127"/>
      <c r="F80" s="127"/>
      <c r="G80" s="128"/>
      <c r="H80" s="126"/>
      <c r="I80" s="127"/>
      <c r="J80" s="127"/>
      <c r="K80" s="128"/>
      <c r="L80" s="126"/>
      <c r="M80" s="127"/>
      <c r="N80" s="127"/>
      <c r="O80" s="128"/>
      <c r="P80" s="108">
        <f t="shared" si="11"/>
        <v>0</v>
      </c>
      <c r="Q80" s="97">
        <f t="shared" si="11"/>
        <v>0</v>
      </c>
      <c r="R80" s="97">
        <f t="shared" si="12"/>
        <v>0</v>
      </c>
      <c r="S80" s="98">
        <f t="shared" si="13"/>
        <v>0</v>
      </c>
      <c r="T80" s="93">
        <f t="shared" si="14"/>
        <v>0</v>
      </c>
      <c r="U80" s="97">
        <f t="shared" si="14"/>
        <v>0</v>
      </c>
      <c r="V80" s="97">
        <f t="shared" si="15"/>
        <v>0</v>
      </c>
      <c r="W80" s="98">
        <f t="shared" si="16"/>
        <v>0</v>
      </c>
      <c r="Y80" s="84" t="str">
        <f t="shared" si="10"/>
        <v/>
      </c>
    </row>
    <row r="81" spans="1:25" s="81" customFormat="1" ht="24.95" customHeight="1">
      <c r="A81" s="91">
        <v>75</v>
      </c>
      <c r="B81" s="121" t="s">
        <v>621</v>
      </c>
      <c r="C81" s="125"/>
      <c r="D81" s="126"/>
      <c r="E81" s="127"/>
      <c r="F81" s="127"/>
      <c r="G81" s="128"/>
      <c r="H81" s="126"/>
      <c r="I81" s="127"/>
      <c r="J81" s="127"/>
      <c r="K81" s="128"/>
      <c r="L81" s="126"/>
      <c r="M81" s="127"/>
      <c r="N81" s="127"/>
      <c r="O81" s="128"/>
      <c r="P81" s="108">
        <f t="shared" si="11"/>
        <v>0</v>
      </c>
      <c r="Q81" s="97">
        <f t="shared" si="11"/>
        <v>0</v>
      </c>
      <c r="R81" s="97">
        <f t="shared" si="12"/>
        <v>0</v>
      </c>
      <c r="S81" s="98">
        <f t="shared" si="13"/>
        <v>0</v>
      </c>
      <c r="T81" s="93">
        <f t="shared" si="14"/>
        <v>0</v>
      </c>
      <c r="U81" s="97">
        <f t="shared" si="14"/>
        <v>0</v>
      </c>
      <c r="V81" s="97">
        <f t="shared" si="15"/>
        <v>0</v>
      </c>
      <c r="W81" s="98">
        <f t="shared" si="16"/>
        <v>0</v>
      </c>
      <c r="Y81" s="84" t="str">
        <f t="shared" si="10"/>
        <v/>
      </c>
    </row>
    <row r="82" spans="1:25" s="81" customFormat="1" ht="24.95" customHeight="1">
      <c r="A82" s="91">
        <v>76</v>
      </c>
      <c r="B82" s="121" t="s">
        <v>621</v>
      </c>
      <c r="C82" s="125"/>
      <c r="D82" s="126"/>
      <c r="E82" s="127"/>
      <c r="F82" s="127"/>
      <c r="G82" s="128"/>
      <c r="H82" s="126"/>
      <c r="I82" s="127"/>
      <c r="J82" s="127"/>
      <c r="K82" s="128"/>
      <c r="L82" s="126"/>
      <c r="M82" s="127"/>
      <c r="N82" s="127"/>
      <c r="O82" s="128"/>
      <c r="P82" s="108">
        <f t="shared" si="11"/>
        <v>0</v>
      </c>
      <c r="Q82" s="97">
        <f t="shared" si="11"/>
        <v>0</v>
      </c>
      <c r="R82" s="97">
        <f t="shared" si="12"/>
        <v>0</v>
      </c>
      <c r="S82" s="98">
        <f t="shared" si="13"/>
        <v>0</v>
      </c>
      <c r="T82" s="93">
        <f t="shared" si="14"/>
        <v>0</v>
      </c>
      <c r="U82" s="97">
        <f t="shared" si="14"/>
        <v>0</v>
      </c>
      <c r="V82" s="97">
        <f t="shared" si="15"/>
        <v>0</v>
      </c>
      <c r="W82" s="98">
        <f t="shared" si="16"/>
        <v>0</v>
      </c>
      <c r="Y82" s="84" t="str">
        <f t="shared" si="10"/>
        <v/>
      </c>
    </row>
    <row r="83" spans="1:25" s="81" customFormat="1" ht="24.95" customHeight="1">
      <c r="A83" s="91">
        <v>77</v>
      </c>
      <c r="B83" s="121" t="s">
        <v>621</v>
      </c>
      <c r="C83" s="125"/>
      <c r="D83" s="126"/>
      <c r="E83" s="127"/>
      <c r="F83" s="127"/>
      <c r="G83" s="128"/>
      <c r="H83" s="126"/>
      <c r="I83" s="127"/>
      <c r="J83" s="127"/>
      <c r="K83" s="128"/>
      <c r="L83" s="126"/>
      <c r="M83" s="127"/>
      <c r="N83" s="127"/>
      <c r="O83" s="128"/>
      <c r="P83" s="108">
        <f t="shared" si="11"/>
        <v>0</v>
      </c>
      <c r="Q83" s="97">
        <f t="shared" si="11"/>
        <v>0</v>
      </c>
      <c r="R83" s="97">
        <f t="shared" si="12"/>
        <v>0</v>
      </c>
      <c r="S83" s="98">
        <f t="shared" si="13"/>
        <v>0</v>
      </c>
      <c r="T83" s="93">
        <f t="shared" si="14"/>
        <v>0</v>
      </c>
      <c r="U83" s="97">
        <f t="shared" si="14"/>
        <v>0</v>
      </c>
      <c r="V83" s="97">
        <f t="shared" si="15"/>
        <v>0</v>
      </c>
      <c r="W83" s="98">
        <f t="shared" si="16"/>
        <v>0</v>
      </c>
      <c r="Y83" s="84" t="str">
        <f t="shared" si="10"/>
        <v/>
      </c>
    </row>
    <row r="84" spans="1:25" s="81" customFormat="1" ht="24.95" customHeight="1">
      <c r="A84" s="91">
        <v>78</v>
      </c>
      <c r="B84" s="121" t="s">
        <v>621</v>
      </c>
      <c r="C84" s="125"/>
      <c r="D84" s="126"/>
      <c r="E84" s="127"/>
      <c r="F84" s="127"/>
      <c r="G84" s="128"/>
      <c r="H84" s="126"/>
      <c r="I84" s="127"/>
      <c r="J84" s="127"/>
      <c r="K84" s="128"/>
      <c r="L84" s="126"/>
      <c r="M84" s="127"/>
      <c r="N84" s="127"/>
      <c r="O84" s="128"/>
      <c r="P84" s="108">
        <f t="shared" si="11"/>
        <v>0</v>
      </c>
      <c r="Q84" s="97">
        <f t="shared" si="11"/>
        <v>0</v>
      </c>
      <c r="R84" s="97">
        <f t="shared" si="12"/>
        <v>0</v>
      </c>
      <c r="S84" s="98">
        <f t="shared" si="13"/>
        <v>0</v>
      </c>
      <c r="T84" s="93">
        <f t="shared" si="14"/>
        <v>0</v>
      </c>
      <c r="U84" s="97">
        <f t="shared" si="14"/>
        <v>0</v>
      </c>
      <c r="V84" s="97">
        <f t="shared" si="15"/>
        <v>0</v>
      </c>
      <c r="W84" s="98">
        <f t="shared" si="16"/>
        <v>0</v>
      </c>
      <c r="Y84" s="84" t="str">
        <f t="shared" si="10"/>
        <v/>
      </c>
    </row>
    <row r="85" spans="1:25" s="81" customFormat="1" ht="24.95" customHeight="1">
      <c r="A85" s="91">
        <v>79</v>
      </c>
      <c r="B85" s="121" t="s">
        <v>621</v>
      </c>
      <c r="C85" s="125"/>
      <c r="D85" s="126"/>
      <c r="E85" s="127"/>
      <c r="F85" s="127"/>
      <c r="G85" s="128"/>
      <c r="H85" s="126"/>
      <c r="I85" s="127"/>
      <c r="J85" s="127"/>
      <c r="K85" s="128"/>
      <c r="L85" s="126"/>
      <c r="M85" s="127"/>
      <c r="N85" s="127"/>
      <c r="O85" s="128"/>
      <c r="P85" s="108">
        <f t="shared" si="11"/>
        <v>0</v>
      </c>
      <c r="Q85" s="97">
        <f t="shared" si="11"/>
        <v>0</v>
      </c>
      <c r="R85" s="97">
        <f t="shared" si="12"/>
        <v>0</v>
      </c>
      <c r="S85" s="98">
        <f t="shared" si="13"/>
        <v>0</v>
      </c>
      <c r="T85" s="93">
        <f t="shared" si="14"/>
        <v>0</v>
      </c>
      <c r="U85" s="97">
        <f t="shared" si="14"/>
        <v>0</v>
      </c>
      <c r="V85" s="97">
        <f t="shared" si="15"/>
        <v>0</v>
      </c>
      <c r="W85" s="98">
        <f t="shared" si="16"/>
        <v>0</v>
      </c>
      <c r="Y85" s="84" t="str">
        <f t="shared" si="10"/>
        <v/>
      </c>
    </row>
    <row r="86" spans="1:25" s="81" customFormat="1" ht="24.95" customHeight="1">
      <c r="A86" s="91">
        <v>80</v>
      </c>
      <c r="B86" s="121" t="s">
        <v>621</v>
      </c>
      <c r="C86" s="125"/>
      <c r="D86" s="126"/>
      <c r="E86" s="127"/>
      <c r="F86" s="127"/>
      <c r="G86" s="128"/>
      <c r="H86" s="126"/>
      <c r="I86" s="127"/>
      <c r="J86" s="127"/>
      <c r="K86" s="128"/>
      <c r="L86" s="126"/>
      <c r="M86" s="127"/>
      <c r="N86" s="127"/>
      <c r="O86" s="128"/>
      <c r="P86" s="108">
        <f t="shared" si="11"/>
        <v>0</v>
      </c>
      <c r="Q86" s="97">
        <f t="shared" si="11"/>
        <v>0</v>
      </c>
      <c r="R86" s="97">
        <f t="shared" si="12"/>
        <v>0</v>
      </c>
      <c r="S86" s="98">
        <f t="shared" si="13"/>
        <v>0</v>
      </c>
      <c r="T86" s="93">
        <f t="shared" si="14"/>
        <v>0</v>
      </c>
      <c r="U86" s="97">
        <f t="shared" si="14"/>
        <v>0</v>
      </c>
      <c r="V86" s="97">
        <f t="shared" si="15"/>
        <v>0</v>
      </c>
      <c r="W86" s="98">
        <f t="shared" si="16"/>
        <v>0</v>
      </c>
      <c r="Y86" s="84" t="str">
        <f t="shared" si="10"/>
        <v/>
      </c>
    </row>
    <row r="87" spans="1:25" s="81" customFormat="1" ht="24.95" customHeight="1">
      <c r="A87" s="91">
        <v>81</v>
      </c>
      <c r="B87" s="121" t="s">
        <v>621</v>
      </c>
      <c r="C87" s="125"/>
      <c r="D87" s="126"/>
      <c r="E87" s="127"/>
      <c r="F87" s="127"/>
      <c r="G87" s="128"/>
      <c r="H87" s="126"/>
      <c r="I87" s="127"/>
      <c r="J87" s="127"/>
      <c r="K87" s="128"/>
      <c r="L87" s="126"/>
      <c r="M87" s="127"/>
      <c r="N87" s="127"/>
      <c r="O87" s="128"/>
      <c r="P87" s="108">
        <f t="shared" si="11"/>
        <v>0</v>
      </c>
      <c r="Q87" s="97">
        <f t="shared" si="11"/>
        <v>0</v>
      </c>
      <c r="R87" s="97">
        <f t="shared" si="12"/>
        <v>0</v>
      </c>
      <c r="S87" s="98">
        <f t="shared" si="13"/>
        <v>0</v>
      </c>
      <c r="T87" s="93">
        <f t="shared" si="14"/>
        <v>0</v>
      </c>
      <c r="U87" s="97">
        <f t="shared" si="14"/>
        <v>0</v>
      </c>
      <c r="V87" s="97">
        <f t="shared" si="15"/>
        <v>0</v>
      </c>
      <c r="W87" s="98">
        <f t="shared" si="16"/>
        <v>0</v>
      </c>
      <c r="Y87" s="84" t="str">
        <f t="shared" si="10"/>
        <v/>
      </c>
    </row>
    <row r="88" spans="1:25" s="81" customFormat="1" ht="24.95" customHeight="1">
      <c r="A88" s="91">
        <v>82</v>
      </c>
      <c r="B88" s="121" t="s">
        <v>621</v>
      </c>
      <c r="C88" s="125"/>
      <c r="D88" s="126"/>
      <c r="E88" s="127"/>
      <c r="F88" s="127"/>
      <c r="G88" s="128"/>
      <c r="H88" s="126"/>
      <c r="I88" s="127"/>
      <c r="J88" s="127"/>
      <c r="K88" s="128"/>
      <c r="L88" s="126"/>
      <c r="M88" s="127"/>
      <c r="N88" s="127"/>
      <c r="O88" s="128"/>
      <c r="P88" s="108">
        <f t="shared" si="11"/>
        <v>0</v>
      </c>
      <c r="Q88" s="97">
        <f t="shared" si="11"/>
        <v>0</v>
      </c>
      <c r="R88" s="97">
        <f t="shared" si="12"/>
        <v>0</v>
      </c>
      <c r="S88" s="98">
        <f t="shared" si="13"/>
        <v>0</v>
      </c>
      <c r="T88" s="93">
        <f t="shared" si="14"/>
        <v>0</v>
      </c>
      <c r="U88" s="97">
        <f t="shared" si="14"/>
        <v>0</v>
      </c>
      <c r="V88" s="97">
        <f t="shared" si="15"/>
        <v>0</v>
      </c>
      <c r="W88" s="98">
        <f t="shared" si="16"/>
        <v>0</v>
      </c>
      <c r="Y88" s="84" t="str">
        <f t="shared" si="10"/>
        <v/>
      </c>
    </row>
    <row r="89" spans="1:25" s="81" customFormat="1" ht="24.95" customHeight="1">
      <c r="A89" s="91">
        <v>83</v>
      </c>
      <c r="B89" s="121" t="s">
        <v>621</v>
      </c>
      <c r="C89" s="125"/>
      <c r="D89" s="126"/>
      <c r="E89" s="127"/>
      <c r="F89" s="127"/>
      <c r="G89" s="128"/>
      <c r="H89" s="126"/>
      <c r="I89" s="127"/>
      <c r="J89" s="127"/>
      <c r="K89" s="128"/>
      <c r="L89" s="126"/>
      <c r="M89" s="127"/>
      <c r="N89" s="127"/>
      <c r="O89" s="128"/>
      <c r="P89" s="108">
        <f t="shared" si="11"/>
        <v>0</v>
      </c>
      <c r="Q89" s="97">
        <f t="shared" si="11"/>
        <v>0</v>
      </c>
      <c r="R89" s="97">
        <f t="shared" si="12"/>
        <v>0</v>
      </c>
      <c r="S89" s="98">
        <f t="shared" si="13"/>
        <v>0</v>
      </c>
      <c r="T89" s="93">
        <f t="shared" si="14"/>
        <v>0</v>
      </c>
      <c r="U89" s="97">
        <f t="shared" si="14"/>
        <v>0</v>
      </c>
      <c r="V89" s="97">
        <f t="shared" si="15"/>
        <v>0</v>
      </c>
      <c r="W89" s="98">
        <f t="shared" si="16"/>
        <v>0</v>
      </c>
      <c r="Y89" s="84" t="str">
        <f t="shared" si="10"/>
        <v/>
      </c>
    </row>
    <row r="90" spans="1:25" s="81" customFormat="1" ht="24.95" customHeight="1">
      <c r="A90" s="91">
        <v>84</v>
      </c>
      <c r="B90" s="121" t="s">
        <v>621</v>
      </c>
      <c r="C90" s="125"/>
      <c r="D90" s="126"/>
      <c r="E90" s="127"/>
      <c r="F90" s="127"/>
      <c r="G90" s="128"/>
      <c r="H90" s="126"/>
      <c r="I90" s="127"/>
      <c r="J90" s="127"/>
      <c r="K90" s="128"/>
      <c r="L90" s="126"/>
      <c r="M90" s="127"/>
      <c r="N90" s="127"/>
      <c r="O90" s="128"/>
      <c r="P90" s="108">
        <f t="shared" si="11"/>
        <v>0</v>
      </c>
      <c r="Q90" s="97">
        <f t="shared" si="11"/>
        <v>0</v>
      </c>
      <c r="R90" s="97">
        <f t="shared" si="12"/>
        <v>0</v>
      </c>
      <c r="S90" s="98">
        <f t="shared" si="13"/>
        <v>0</v>
      </c>
      <c r="T90" s="93">
        <f t="shared" si="14"/>
        <v>0</v>
      </c>
      <c r="U90" s="97">
        <f t="shared" si="14"/>
        <v>0</v>
      </c>
      <c r="V90" s="97">
        <f t="shared" si="15"/>
        <v>0</v>
      </c>
      <c r="W90" s="98">
        <f t="shared" si="16"/>
        <v>0</v>
      </c>
      <c r="Y90" s="84" t="str">
        <f t="shared" si="10"/>
        <v/>
      </c>
    </row>
    <row r="91" spans="1:25" s="81" customFormat="1" ht="24.95" customHeight="1">
      <c r="A91" s="91">
        <v>85</v>
      </c>
      <c r="B91" s="121" t="s">
        <v>621</v>
      </c>
      <c r="C91" s="125"/>
      <c r="D91" s="126"/>
      <c r="E91" s="127"/>
      <c r="F91" s="127"/>
      <c r="G91" s="128"/>
      <c r="H91" s="126"/>
      <c r="I91" s="127"/>
      <c r="J91" s="127"/>
      <c r="K91" s="128"/>
      <c r="L91" s="126"/>
      <c r="M91" s="127"/>
      <c r="N91" s="127"/>
      <c r="O91" s="128"/>
      <c r="P91" s="108">
        <f t="shared" si="11"/>
        <v>0</v>
      </c>
      <c r="Q91" s="97">
        <f t="shared" si="11"/>
        <v>0</v>
      </c>
      <c r="R91" s="97">
        <f t="shared" si="12"/>
        <v>0</v>
      </c>
      <c r="S91" s="98">
        <f t="shared" si="13"/>
        <v>0</v>
      </c>
      <c r="T91" s="93">
        <f t="shared" si="14"/>
        <v>0</v>
      </c>
      <c r="U91" s="97">
        <f t="shared" si="14"/>
        <v>0</v>
      </c>
      <c r="V91" s="97">
        <f t="shared" si="15"/>
        <v>0</v>
      </c>
      <c r="W91" s="98">
        <f t="shared" si="16"/>
        <v>0</v>
      </c>
      <c r="Y91" s="84" t="str">
        <f t="shared" si="10"/>
        <v/>
      </c>
    </row>
    <row r="92" spans="1:25" s="81" customFormat="1" ht="24.95" customHeight="1">
      <c r="A92" s="91">
        <v>86</v>
      </c>
      <c r="B92" s="121" t="s">
        <v>621</v>
      </c>
      <c r="C92" s="125"/>
      <c r="D92" s="126"/>
      <c r="E92" s="127"/>
      <c r="F92" s="127"/>
      <c r="G92" s="128"/>
      <c r="H92" s="126"/>
      <c r="I92" s="127"/>
      <c r="J92" s="127"/>
      <c r="K92" s="128"/>
      <c r="L92" s="126"/>
      <c r="M92" s="127"/>
      <c r="N92" s="127"/>
      <c r="O92" s="128"/>
      <c r="P92" s="108">
        <f t="shared" si="11"/>
        <v>0</v>
      </c>
      <c r="Q92" s="97">
        <f t="shared" si="11"/>
        <v>0</v>
      </c>
      <c r="R92" s="97">
        <f t="shared" si="12"/>
        <v>0</v>
      </c>
      <c r="S92" s="98">
        <f t="shared" si="13"/>
        <v>0</v>
      </c>
      <c r="T92" s="93">
        <f t="shared" si="14"/>
        <v>0</v>
      </c>
      <c r="U92" s="97">
        <f t="shared" si="14"/>
        <v>0</v>
      </c>
      <c r="V92" s="97">
        <f t="shared" si="15"/>
        <v>0</v>
      </c>
      <c r="W92" s="98">
        <f t="shared" si="16"/>
        <v>0</v>
      </c>
      <c r="Y92" s="84" t="str">
        <f t="shared" si="10"/>
        <v/>
      </c>
    </row>
    <row r="93" spans="1:25" s="81" customFormat="1" ht="24.95" customHeight="1">
      <c r="A93" s="91">
        <v>87</v>
      </c>
      <c r="B93" s="121" t="s">
        <v>621</v>
      </c>
      <c r="C93" s="125"/>
      <c r="D93" s="126"/>
      <c r="E93" s="127"/>
      <c r="F93" s="127"/>
      <c r="G93" s="128"/>
      <c r="H93" s="126"/>
      <c r="I93" s="127"/>
      <c r="J93" s="127"/>
      <c r="K93" s="128"/>
      <c r="L93" s="126"/>
      <c r="M93" s="127"/>
      <c r="N93" s="127"/>
      <c r="O93" s="128"/>
      <c r="P93" s="108">
        <f t="shared" si="11"/>
        <v>0</v>
      </c>
      <c r="Q93" s="97">
        <f t="shared" si="11"/>
        <v>0</v>
      </c>
      <c r="R93" s="97">
        <f t="shared" si="12"/>
        <v>0</v>
      </c>
      <c r="S93" s="98">
        <f t="shared" si="13"/>
        <v>0</v>
      </c>
      <c r="T93" s="93">
        <f t="shared" si="14"/>
        <v>0</v>
      </c>
      <c r="U93" s="97">
        <f t="shared" si="14"/>
        <v>0</v>
      </c>
      <c r="V93" s="97">
        <f t="shared" si="15"/>
        <v>0</v>
      </c>
      <c r="W93" s="98">
        <f t="shared" si="16"/>
        <v>0</v>
      </c>
      <c r="Y93" s="84" t="str">
        <f t="shared" si="10"/>
        <v/>
      </c>
    </row>
    <row r="94" spans="1:25" s="81" customFormat="1" ht="24.95" customHeight="1">
      <c r="A94" s="91">
        <v>88</v>
      </c>
      <c r="B94" s="121" t="s">
        <v>621</v>
      </c>
      <c r="C94" s="125"/>
      <c r="D94" s="126"/>
      <c r="E94" s="127"/>
      <c r="F94" s="127"/>
      <c r="G94" s="128"/>
      <c r="H94" s="126"/>
      <c r="I94" s="127"/>
      <c r="J94" s="127"/>
      <c r="K94" s="128"/>
      <c r="L94" s="126"/>
      <c r="M94" s="127"/>
      <c r="N94" s="127"/>
      <c r="O94" s="128"/>
      <c r="P94" s="108">
        <f t="shared" si="11"/>
        <v>0</v>
      </c>
      <c r="Q94" s="97">
        <f t="shared" si="11"/>
        <v>0</v>
      </c>
      <c r="R94" s="97">
        <f t="shared" si="12"/>
        <v>0</v>
      </c>
      <c r="S94" s="98">
        <f t="shared" si="13"/>
        <v>0</v>
      </c>
      <c r="T94" s="93">
        <f t="shared" si="14"/>
        <v>0</v>
      </c>
      <c r="U94" s="97">
        <f t="shared" si="14"/>
        <v>0</v>
      </c>
      <c r="V94" s="97">
        <f t="shared" si="15"/>
        <v>0</v>
      </c>
      <c r="W94" s="98">
        <f t="shared" si="16"/>
        <v>0</v>
      </c>
      <c r="Y94" s="84" t="str">
        <f t="shared" si="10"/>
        <v/>
      </c>
    </row>
    <row r="95" spans="1:25" s="81" customFormat="1" ht="24.95" customHeight="1">
      <c r="A95" s="91">
        <v>89</v>
      </c>
      <c r="B95" s="121" t="s">
        <v>623</v>
      </c>
      <c r="C95" s="125"/>
      <c r="D95" s="126"/>
      <c r="E95" s="127"/>
      <c r="F95" s="127"/>
      <c r="G95" s="128"/>
      <c r="H95" s="126"/>
      <c r="I95" s="127"/>
      <c r="J95" s="127"/>
      <c r="K95" s="128"/>
      <c r="L95" s="126"/>
      <c r="M95" s="127"/>
      <c r="N95" s="127"/>
      <c r="O95" s="128"/>
      <c r="P95" s="108">
        <f t="shared" si="11"/>
        <v>0</v>
      </c>
      <c r="Q95" s="97">
        <f t="shared" si="11"/>
        <v>0</v>
      </c>
      <c r="R95" s="97">
        <f t="shared" si="12"/>
        <v>0</v>
      </c>
      <c r="S95" s="98">
        <f t="shared" si="13"/>
        <v>0</v>
      </c>
      <c r="T95" s="93">
        <f t="shared" si="14"/>
        <v>0</v>
      </c>
      <c r="U95" s="97">
        <f t="shared" si="14"/>
        <v>0</v>
      </c>
      <c r="V95" s="97">
        <f t="shared" si="15"/>
        <v>0</v>
      </c>
      <c r="W95" s="98">
        <f t="shared" si="16"/>
        <v>0</v>
      </c>
      <c r="Y95" s="84" t="str">
        <f t="shared" si="10"/>
        <v/>
      </c>
    </row>
    <row r="96" spans="1:25" s="81" customFormat="1" ht="24.95" customHeight="1">
      <c r="A96" s="91">
        <v>90</v>
      </c>
      <c r="B96" s="121" t="s">
        <v>621</v>
      </c>
      <c r="C96" s="125"/>
      <c r="D96" s="126"/>
      <c r="E96" s="127"/>
      <c r="F96" s="127"/>
      <c r="G96" s="128"/>
      <c r="H96" s="126"/>
      <c r="I96" s="127"/>
      <c r="J96" s="127"/>
      <c r="K96" s="128"/>
      <c r="L96" s="126"/>
      <c r="M96" s="127"/>
      <c r="N96" s="127"/>
      <c r="O96" s="128"/>
      <c r="P96" s="108">
        <f t="shared" si="11"/>
        <v>0</v>
      </c>
      <c r="Q96" s="97">
        <f t="shared" si="11"/>
        <v>0</v>
      </c>
      <c r="R96" s="97">
        <f t="shared" si="12"/>
        <v>0</v>
      </c>
      <c r="S96" s="98">
        <f t="shared" si="13"/>
        <v>0</v>
      </c>
      <c r="T96" s="93">
        <f t="shared" si="14"/>
        <v>0</v>
      </c>
      <c r="U96" s="97">
        <f t="shared" si="14"/>
        <v>0</v>
      </c>
      <c r="V96" s="97">
        <f t="shared" si="15"/>
        <v>0</v>
      </c>
      <c r="W96" s="98">
        <f t="shared" si="16"/>
        <v>0</v>
      </c>
      <c r="Y96" s="84" t="str">
        <f t="shared" si="10"/>
        <v/>
      </c>
    </row>
    <row r="97" spans="1:25" s="81" customFormat="1" ht="24.95" customHeight="1">
      <c r="A97" s="91">
        <v>91</v>
      </c>
      <c r="B97" s="121" t="s">
        <v>621</v>
      </c>
      <c r="C97" s="125"/>
      <c r="D97" s="126"/>
      <c r="E97" s="127"/>
      <c r="F97" s="127"/>
      <c r="G97" s="128"/>
      <c r="H97" s="126"/>
      <c r="I97" s="127"/>
      <c r="J97" s="127"/>
      <c r="K97" s="128"/>
      <c r="L97" s="126"/>
      <c r="M97" s="127"/>
      <c r="N97" s="127"/>
      <c r="O97" s="128"/>
      <c r="P97" s="108">
        <f t="shared" si="11"/>
        <v>0</v>
      </c>
      <c r="Q97" s="97">
        <f t="shared" si="11"/>
        <v>0</v>
      </c>
      <c r="R97" s="97">
        <f t="shared" si="12"/>
        <v>0</v>
      </c>
      <c r="S97" s="98">
        <f t="shared" si="13"/>
        <v>0</v>
      </c>
      <c r="T97" s="93">
        <f t="shared" si="14"/>
        <v>0</v>
      </c>
      <c r="U97" s="97">
        <f t="shared" si="14"/>
        <v>0</v>
      </c>
      <c r="V97" s="97">
        <f t="shared" si="15"/>
        <v>0</v>
      </c>
      <c r="W97" s="98">
        <f t="shared" si="16"/>
        <v>0</v>
      </c>
      <c r="Y97" s="84" t="str">
        <f t="shared" si="10"/>
        <v/>
      </c>
    </row>
    <row r="98" spans="1:25" s="81" customFormat="1" ht="24.95" customHeight="1">
      <c r="A98" s="91">
        <v>92</v>
      </c>
      <c r="B98" s="121" t="s">
        <v>621</v>
      </c>
      <c r="C98" s="125"/>
      <c r="D98" s="126"/>
      <c r="E98" s="127"/>
      <c r="F98" s="127"/>
      <c r="G98" s="128"/>
      <c r="H98" s="126"/>
      <c r="I98" s="127"/>
      <c r="J98" s="127"/>
      <c r="K98" s="128"/>
      <c r="L98" s="126"/>
      <c r="M98" s="127"/>
      <c r="N98" s="127"/>
      <c r="O98" s="128"/>
      <c r="P98" s="108">
        <f t="shared" si="11"/>
        <v>0</v>
      </c>
      <c r="Q98" s="97">
        <f t="shared" si="11"/>
        <v>0</v>
      </c>
      <c r="R98" s="97">
        <f t="shared" si="12"/>
        <v>0</v>
      </c>
      <c r="S98" s="98">
        <f t="shared" si="13"/>
        <v>0</v>
      </c>
      <c r="T98" s="93">
        <f t="shared" si="14"/>
        <v>0</v>
      </c>
      <c r="U98" s="97">
        <f t="shared" si="14"/>
        <v>0</v>
      </c>
      <c r="V98" s="97">
        <f t="shared" si="15"/>
        <v>0</v>
      </c>
      <c r="W98" s="98">
        <f t="shared" si="16"/>
        <v>0</v>
      </c>
      <c r="Y98" s="84" t="str">
        <f t="shared" si="10"/>
        <v/>
      </c>
    </row>
    <row r="99" spans="1:25" s="81" customFormat="1" ht="24.95" customHeight="1">
      <c r="A99" s="91">
        <v>93</v>
      </c>
      <c r="B99" s="121" t="s">
        <v>621</v>
      </c>
      <c r="C99" s="125"/>
      <c r="D99" s="126"/>
      <c r="E99" s="127"/>
      <c r="F99" s="127"/>
      <c r="G99" s="128"/>
      <c r="H99" s="126"/>
      <c r="I99" s="127"/>
      <c r="J99" s="127"/>
      <c r="K99" s="128"/>
      <c r="L99" s="126"/>
      <c r="M99" s="127"/>
      <c r="N99" s="127"/>
      <c r="O99" s="128"/>
      <c r="P99" s="108">
        <f t="shared" si="11"/>
        <v>0</v>
      </c>
      <c r="Q99" s="97">
        <f t="shared" si="11"/>
        <v>0</v>
      </c>
      <c r="R99" s="97">
        <f t="shared" si="12"/>
        <v>0</v>
      </c>
      <c r="S99" s="98">
        <f t="shared" si="13"/>
        <v>0</v>
      </c>
      <c r="T99" s="93">
        <f t="shared" si="14"/>
        <v>0</v>
      </c>
      <c r="U99" s="97">
        <f t="shared" si="14"/>
        <v>0</v>
      </c>
      <c r="V99" s="97">
        <f t="shared" si="15"/>
        <v>0</v>
      </c>
      <c r="W99" s="98">
        <f t="shared" si="16"/>
        <v>0</v>
      </c>
      <c r="Y99" s="84" t="str">
        <f t="shared" si="10"/>
        <v/>
      </c>
    </row>
    <row r="100" spans="1:25" s="81" customFormat="1" ht="24.95" customHeight="1">
      <c r="A100" s="91">
        <v>94</v>
      </c>
      <c r="B100" s="121" t="s">
        <v>621</v>
      </c>
      <c r="C100" s="125"/>
      <c r="D100" s="126"/>
      <c r="E100" s="127"/>
      <c r="F100" s="127"/>
      <c r="G100" s="128"/>
      <c r="H100" s="126"/>
      <c r="I100" s="127"/>
      <c r="J100" s="127"/>
      <c r="K100" s="128"/>
      <c r="L100" s="126"/>
      <c r="M100" s="127"/>
      <c r="N100" s="127"/>
      <c r="O100" s="128"/>
      <c r="P100" s="108">
        <f t="shared" si="11"/>
        <v>0</v>
      </c>
      <c r="Q100" s="97">
        <f t="shared" si="11"/>
        <v>0</v>
      </c>
      <c r="R100" s="97">
        <f t="shared" si="12"/>
        <v>0</v>
      </c>
      <c r="S100" s="98">
        <f t="shared" si="13"/>
        <v>0</v>
      </c>
      <c r="T100" s="93">
        <f t="shared" si="14"/>
        <v>0</v>
      </c>
      <c r="U100" s="97">
        <f t="shared" si="14"/>
        <v>0</v>
      </c>
      <c r="V100" s="97">
        <f t="shared" si="15"/>
        <v>0</v>
      </c>
      <c r="W100" s="98">
        <f t="shared" si="16"/>
        <v>0</v>
      </c>
      <c r="Y100" s="84" t="str">
        <f t="shared" si="10"/>
        <v/>
      </c>
    </row>
    <row r="101" spans="1:25" s="81" customFormat="1" ht="24.95" customHeight="1">
      <c r="A101" s="91">
        <v>95</v>
      </c>
      <c r="B101" s="121" t="s">
        <v>621</v>
      </c>
      <c r="C101" s="125"/>
      <c r="D101" s="126"/>
      <c r="E101" s="127"/>
      <c r="F101" s="127"/>
      <c r="G101" s="128"/>
      <c r="H101" s="126"/>
      <c r="I101" s="127"/>
      <c r="J101" s="127"/>
      <c r="K101" s="128"/>
      <c r="L101" s="126"/>
      <c r="M101" s="127"/>
      <c r="N101" s="127"/>
      <c r="O101" s="128"/>
      <c r="P101" s="108">
        <f t="shared" si="11"/>
        <v>0</v>
      </c>
      <c r="Q101" s="97">
        <f t="shared" si="11"/>
        <v>0</v>
      </c>
      <c r="R101" s="97">
        <f t="shared" si="12"/>
        <v>0</v>
      </c>
      <c r="S101" s="98">
        <f t="shared" si="13"/>
        <v>0</v>
      </c>
      <c r="T101" s="93">
        <f t="shared" si="14"/>
        <v>0</v>
      </c>
      <c r="U101" s="97">
        <f t="shared" si="14"/>
        <v>0</v>
      </c>
      <c r="V101" s="97">
        <f t="shared" si="15"/>
        <v>0</v>
      </c>
      <c r="W101" s="98">
        <f t="shared" si="16"/>
        <v>0</v>
      </c>
      <c r="Y101" s="84" t="str">
        <f t="shared" si="10"/>
        <v/>
      </c>
    </row>
    <row r="102" spans="1:25" s="81" customFormat="1" ht="24.95" customHeight="1">
      <c r="A102" s="91">
        <v>96</v>
      </c>
      <c r="B102" s="121" t="s">
        <v>621</v>
      </c>
      <c r="C102" s="125"/>
      <c r="D102" s="126"/>
      <c r="E102" s="127"/>
      <c r="F102" s="127"/>
      <c r="G102" s="128"/>
      <c r="H102" s="126"/>
      <c r="I102" s="127"/>
      <c r="J102" s="127"/>
      <c r="K102" s="128"/>
      <c r="L102" s="126"/>
      <c r="M102" s="127"/>
      <c r="N102" s="127"/>
      <c r="O102" s="128"/>
      <c r="P102" s="108">
        <f t="shared" si="11"/>
        <v>0</v>
      </c>
      <c r="Q102" s="97">
        <f t="shared" si="11"/>
        <v>0</v>
      </c>
      <c r="R102" s="97">
        <f t="shared" si="12"/>
        <v>0</v>
      </c>
      <c r="S102" s="98">
        <f t="shared" si="13"/>
        <v>0</v>
      </c>
      <c r="T102" s="93">
        <f t="shared" si="14"/>
        <v>0</v>
      </c>
      <c r="U102" s="97">
        <f t="shared" si="14"/>
        <v>0</v>
      </c>
      <c r="V102" s="97">
        <f t="shared" si="15"/>
        <v>0</v>
      </c>
      <c r="W102" s="98">
        <f t="shared" si="16"/>
        <v>0</v>
      </c>
      <c r="Y102" s="84" t="str">
        <f t="shared" si="10"/>
        <v/>
      </c>
    </row>
    <row r="103" spans="1:25" s="81" customFormat="1" ht="24.95" customHeight="1">
      <c r="A103" s="91">
        <v>97</v>
      </c>
      <c r="B103" s="121" t="s">
        <v>621</v>
      </c>
      <c r="C103" s="125"/>
      <c r="D103" s="126"/>
      <c r="E103" s="127"/>
      <c r="F103" s="127"/>
      <c r="G103" s="128"/>
      <c r="H103" s="126"/>
      <c r="I103" s="127"/>
      <c r="J103" s="127"/>
      <c r="K103" s="128"/>
      <c r="L103" s="126"/>
      <c r="M103" s="127"/>
      <c r="N103" s="127"/>
      <c r="O103" s="128"/>
      <c r="P103" s="108">
        <f t="shared" si="11"/>
        <v>0</v>
      </c>
      <c r="Q103" s="97">
        <f t="shared" si="11"/>
        <v>0</v>
      </c>
      <c r="R103" s="97">
        <f t="shared" si="12"/>
        <v>0</v>
      </c>
      <c r="S103" s="98">
        <f t="shared" si="13"/>
        <v>0</v>
      </c>
      <c r="T103" s="93">
        <f t="shared" si="14"/>
        <v>0</v>
      </c>
      <c r="U103" s="97">
        <f t="shared" si="14"/>
        <v>0</v>
      </c>
      <c r="V103" s="97">
        <f t="shared" si="15"/>
        <v>0</v>
      </c>
      <c r="W103" s="98">
        <f t="shared" si="16"/>
        <v>0</v>
      </c>
      <c r="Y103" s="84" t="str">
        <f t="shared" ref="Y103:Y134" si="17">IF(C103=0,"",IF(COUNTBLANK(D103:W103)=0,"","ERROR!!"))</f>
        <v/>
      </c>
    </row>
    <row r="104" spans="1:25" s="81" customFormat="1" ht="24.95" customHeight="1">
      <c r="A104" s="91">
        <v>98</v>
      </c>
      <c r="B104" s="121" t="s">
        <v>621</v>
      </c>
      <c r="C104" s="125"/>
      <c r="D104" s="126"/>
      <c r="E104" s="127"/>
      <c r="F104" s="127"/>
      <c r="G104" s="128"/>
      <c r="H104" s="126"/>
      <c r="I104" s="127"/>
      <c r="J104" s="127"/>
      <c r="K104" s="128"/>
      <c r="L104" s="126"/>
      <c r="M104" s="127"/>
      <c r="N104" s="127"/>
      <c r="O104" s="128"/>
      <c r="P104" s="108">
        <f t="shared" si="11"/>
        <v>0</v>
      </c>
      <c r="Q104" s="97">
        <f t="shared" si="11"/>
        <v>0</v>
      </c>
      <c r="R104" s="97">
        <f t="shared" si="12"/>
        <v>0</v>
      </c>
      <c r="S104" s="98">
        <f t="shared" si="13"/>
        <v>0</v>
      </c>
      <c r="T104" s="93">
        <f t="shared" si="14"/>
        <v>0</v>
      </c>
      <c r="U104" s="97">
        <f t="shared" si="14"/>
        <v>0</v>
      </c>
      <c r="V104" s="97">
        <f t="shared" si="15"/>
        <v>0</v>
      </c>
      <c r="W104" s="98">
        <f t="shared" si="16"/>
        <v>0</v>
      </c>
      <c r="Y104" s="84" t="str">
        <f t="shared" si="17"/>
        <v/>
      </c>
    </row>
    <row r="105" spans="1:25" s="81" customFormat="1" ht="24.95" customHeight="1">
      <c r="A105" s="91">
        <v>99</v>
      </c>
      <c r="B105" s="121" t="s">
        <v>621</v>
      </c>
      <c r="C105" s="125"/>
      <c r="D105" s="126"/>
      <c r="E105" s="127"/>
      <c r="F105" s="127"/>
      <c r="G105" s="128"/>
      <c r="H105" s="126"/>
      <c r="I105" s="127"/>
      <c r="J105" s="127"/>
      <c r="K105" s="128"/>
      <c r="L105" s="126"/>
      <c r="M105" s="127"/>
      <c r="N105" s="127"/>
      <c r="O105" s="128"/>
      <c r="P105" s="108">
        <f t="shared" si="11"/>
        <v>0</v>
      </c>
      <c r="Q105" s="97">
        <f t="shared" si="11"/>
        <v>0</v>
      </c>
      <c r="R105" s="97">
        <f t="shared" si="12"/>
        <v>0</v>
      </c>
      <c r="S105" s="98">
        <f t="shared" si="13"/>
        <v>0</v>
      </c>
      <c r="T105" s="93">
        <f t="shared" si="14"/>
        <v>0</v>
      </c>
      <c r="U105" s="97">
        <f t="shared" si="14"/>
        <v>0</v>
      </c>
      <c r="V105" s="97">
        <f t="shared" si="15"/>
        <v>0</v>
      </c>
      <c r="W105" s="98">
        <f t="shared" si="16"/>
        <v>0</v>
      </c>
      <c r="Y105" s="84" t="str">
        <f t="shared" si="17"/>
        <v/>
      </c>
    </row>
    <row r="106" spans="1:25" s="81" customFormat="1" ht="24.95" customHeight="1">
      <c r="A106" s="91">
        <v>100</v>
      </c>
      <c r="B106" s="121" t="s">
        <v>621</v>
      </c>
      <c r="C106" s="125"/>
      <c r="D106" s="126"/>
      <c r="E106" s="127"/>
      <c r="F106" s="127"/>
      <c r="G106" s="128"/>
      <c r="H106" s="126"/>
      <c r="I106" s="127"/>
      <c r="J106" s="127"/>
      <c r="K106" s="128"/>
      <c r="L106" s="126"/>
      <c r="M106" s="127"/>
      <c r="N106" s="127"/>
      <c r="O106" s="128"/>
      <c r="P106" s="108">
        <f t="shared" si="11"/>
        <v>0</v>
      </c>
      <c r="Q106" s="97">
        <f t="shared" si="11"/>
        <v>0</v>
      </c>
      <c r="R106" s="97">
        <f t="shared" si="12"/>
        <v>0</v>
      </c>
      <c r="S106" s="98">
        <f t="shared" si="13"/>
        <v>0</v>
      </c>
      <c r="T106" s="93">
        <f t="shared" si="14"/>
        <v>0</v>
      </c>
      <c r="U106" s="97">
        <f t="shared" si="14"/>
        <v>0</v>
      </c>
      <c r="V106" s="97">
        <f t="shared" si="15"/>
        <v>0</v>
      </c>
      <c r="W106" s="98">
        <f t="shared" si="16"/>
        <v>0</v>
      </c>
      <c r="Y106" s="84" t="str">
        <f t="shared" si="17"/>
        <v/>
      </c>
    </row>
    <row r="107" spans="1:25" s="81" customFormat="1" ht="24.95" customHeight="1">
      <c r="A107" s="91">
        <v>101</v>
      </c>
      <c r="B107" s="121" t="s">
        <v>621</v>
      </c>
      <c r="C107" s="125"/>
      <c r="D107" s="126"/>
      <c r="E107" s="127"/>
      <c r="F107" s="127"/>
      <c r="G107" s="128"/>
      <c r="H107" s="126"/>
      <c r="I107" s="127"/>
      <c r="J107" s="127"/>
      <c r="K107" s="128"/>
      <c r="L107" s="126"/>
      <c r="M107" s="127"/>
      <c r="N107" s="127"/>
      <c r="O107" s="128"/>
      <c r="P107" s="108">
        <f t="shared" si="11"/>
        <v>0</v>
      </c>
      <c r="Q107" s="97">
        <f t="shared" si="11"/>
        <v>0</v>
      </c>
      <c r="R107" s="97">
        <f t="shared" si="12"/>
        <v>0</v>
      </c>
      <c r="S107" s="98">
        <f t="shared" si="13"/>
        <v>0</v>
      </c>
      <c r="T107" s="93">
        <f t="shared" si="14"/>
        <v>0</v>
      </c>
      <c r="U107" s="97">
        <f t="shared" si="14"/>
        <v>0</v>
      </c>
      <c r="V107" s="97">
        <f t="shared" si="15"/>
        <v>0</v>
      </c>
      <c r="W107" s="98">
        <f t="shared" si="16"/>
        <v>0</v>
      </c>
      <c r="Y107" s="84" t="str">
        <f t="shared" si="17"/>
        <v/>
      </c>
    </row>
    <row r="108" spans="1:25" s="81" customFormat="1" ht="24.95" customHeight="1">
      <c r="A108" s="91">
        <v>102</v>
      </c>
      <c r="B108" s="121" t="s">
        <v>624</v>
      </c>
      <c r="C108" s="125"/>
      <c r="D108" s="126"/>
      <c r="E108" s="127"/>
      <c r="F108" s="127"/>
      <c r="G108" s="128"/>
      <c r="H108" s="126"/>
      <c r="I108" s="127"/>
      <c r="J108" s="127"/>
      <c r="K108" s="128"/>
      <c r="L108" s="126"/>
      <c r="M108" s="127"/>
      <c r="N108" s="127"/>
      <c r="O108" s="128"/>
      <c r="P108" s="108">
        <f t="shared" si="11"/>
        <v>0</v>
      </c>
      <c r="Q108" s="97">
        <f t="shared" si="11"/>
        <v>0</v>
      </c>
      <c r="R108" s="97">
        <f t="shared" si="12"/>
        <v>0</v>
      </c>
      <c r="S108" s="98">
        <f t="shared" si="13"/>
        <v>0</v>
      </c>
      <c r="T108" s="93">
        <f t="shared" si="14"/>
        <v>0</v>
      </c>
      <c r="U108" s="97">
        <f t="shared" si="14"/>
        <v>0</v>
      </c>
      <c r="V108" s="97">
        <f t="shared" si="15"/>
        <v>0</v>
      </c>
      <c r="W108" s="98">
        <f t="shared" si="16"/>
        <v>0</v>
      </c>
      <c r="Y108" s="84" t="str">
        <f t="shared" si="17"/>
        <v/>
      </c>
    </row>
    <row r="109" spans="1:25" s="81" customFormat="1" ht="24.95" customHeight="1">
      <c r="A109" s="91">
        <v>103</v>
      </c>
      <c r="B109" s="121" t="s">
        <v>621</v>
      </c>
      <c r="C109" s="125"/>
      <c r="D109" s="126"/>
      <c r="E109" s="127"/>
      <c r="F109" s="127"/>
      <c r="G109" s="128"/>
      <c r="H109" s="126"/>
      <c r="I109" s="127"/>
      <c r="J109" s="127"/>
      <c r="K109" s="128"/>
      <c r="L109" s="126"/>
      <c r="M109" s="127"/>
      <c r="N109" s="127"/>
      <c r="O109" s="128"/>
      <c r="P109" s="108">
        <f t="shared" si="11"/>
        <v>0</v>
      </c>
      <c r="Q109" s="97">
        <f t="shared" si="11"/>
        <v>0</v>
      </c>
      <c r="R109" s="97">
        <f t="shared" si="12"/>
        <v>0</v>
      </c>
      <c r="S109" s="98">
        <f t="shared" si="13"/>
        <v>0</v>
      </c>
      <c r="T109" s="93">
        <f t="shared" si="14"/>
        <v>0</v>
      </c>
      <c r="U109" s="97">
        <f t="shared" si="14"/>
        <v>0</v>
      </c>
      <c r="V109" s="97">
        <f t="shared" si="15"/>
        <v>0</v>
      </c>
      <c r="W109" s="98">
        <f t="shared" si="16"/>
        <v>0</v>
      </c>
      <c r="Y109" s="84" t="str">
        <f t="shared" si="17"/>
        <v/>
      </c>
    </row>
    <row r="110" spans="1:25" s="81" customFormat="1" ht="24.95" customHeight="1">
      <c r="A110" s="91">
        <v>104</v>
      </c>
      <c r="B110" s="121" t="s">
        <v>623</v>
      </c>
      <c r="C110" s="125"/>
      <c r="D110" s="126"/>
      <c r="E110" s="127"/>
      <c r="F110" s="127"/>
      <c r="G110" s="128"/>
      <c r="H110" s="126"/>
      <c r="I110" s="127"/>
      <c r="J110" s="127"/>
      <c r="K110" s="128"/>
      <c r="L110" s="126"/>
      <c r="M110" s="127"/>
      <c r="N110" s="127"/>
      <c r="O110" s="128"/>
      <c r="P110" s="108">
        <f t="shared" si="11"/>
        <v>0</v>
      </c>
      <c r="Q110" s="97">
        <f t="shared" si="11"/>
        <v>0</v>
      </c>
      <c r="R110" s="97">
        <f t="shared" si="12"/>
        <v>0</v>
      </c>
      <c r="S110" s="98">
        <f t="shared" si="13"/>
        <v>0</v>
      </c>
      <c r="T110" s="93">
        <f t="shared" si="14"/>
        <v>0</v>
      </c>
      <c r="U110" s="97">
        <f t="shared" si="14"/>
        <v>0</v>
      </c>
      <c r="V110" s="97">
        <f t="shared" si="15"/>
        <v>0</v>
      </c>
      <c r="W110" s="98">
        <f t="shared" si="16"/>
        <v>0</v>
      </c>
      <c r="Y110" s="84" t="str">
        <f t="shared" si="17"/>
        <v/>
      </c>
    </row>
    <row r="111" spans="1:25" s="81" customFormat="1" ht="24.95" customHeight="1">
      <c r="A111" s="91">
        <v>105</v>
      </c>
      <c r="B111" s="121" t="s">
        <v>621</v>
      </c>
      <c r="C111" s="125"/>
      <c r="D111" s="126"/>
      <c r="E111" s="127"/>
      <c r="F111" s="127"/>
      <c r="G111" s="128"/>
      <c r="H111" s="126"/>
      <c r="I111" s="127"/>
      <c r="J111" s="127"/>
      <c r="K111" s="128"/>
      <c r="L111" s="126"/>
      <c r="M111" s="127"/>
      <c r="N111" s="127"/>
      <c r="O111" s="128"/>
      <c r="P111" s="108">
        <f t="shared" si="11"/>
        <v>0</v>
      </c>
      <c r="Q111" s="97">
        <f t="shared" si="11"/>
        <v>0</v>
      </c>
      <c r="R111" s="97">
        <f t="shared" si="12"/>
        <v>0</v>
      </c>
      <c r="S111" s="98">
        <f t="shared" si="13"/>
        <v>0</v>
      </c>
      <c r="T111" s="93">
        <f t="shared" si="14"/>
        <v>0</v>
      </c>
      <c r="U111" s="97">
        <f t="shared" si="14"/>
        <v>0</v>
      </c>
      <c r="V111" s="97">
        <f t="shared" si="15"/>
        <v>0</v>
      </c>
      <c r="W111" s="98">
        <f t="shared" si="16"/>
        <v>0</v>
      </c>
      <c r="Y111" s="84" t="str">
        <f t="shared" si="17"/>
        <v/>
      </c>
    </row>
    <row r="112" spans="1:25" s="81" customFormat="1" ht="24.95" customHeight="1">
      <c r="A112" s="91">
        <v>106</v>
      </c>
      <c r="B112" s="121" t="s">
        <v>621</v>
      </c>
      <c r="C112" s="125"/>
      <c r="D112" s="126"/>
      <c r="E112" s="127"/>
      <c r="F112" s="127"/>
      <c r="G112" s="128"/>
      <c r="H112" s="126"/>
      <c r="I112" s="127"/>
      <c r="J112" s="127"/>
      <c r="K112" s="128"/>
      <c r="L112" s="126"/>
      <c r="M112" s="127"/>
      <c r="N112" s="127"/>
      <c r="O112" s="128"/>
      <c r="P112" s="108">
        <f t="shared" si="11"/>
        <v>0</v>
      </c>
      <c r="Q112" s="97">
        <f t="shared" si="11"/>
        <v>0</v>
      </c>
      <c r="R112" s="97">
        <f t="shared" si="12"/>
        <v>0</v>
      </c>
      <c r="S112" s="98">
        <f t="shared" si="13"/>
        <v>0</v>
      </c>
      <c r="T112" s="93">
        <f t="shared" si="14"/>
        <v>0</v>
      </c>
      <c r="U112" s="97">
        <f t="shared" si="14"/>
        <v>0</v>
      </c>
      <c r="V112" s="97">
        <f t="shared" si="15"/>
        <v>0</v>
      </c>
      <c r="W112" s="98">
        <f t="shared" si="16"/>
        <v>0</v>
      </c>
      <c r="Y112" s="84" t="str">
        <f t="shared" si="17"/>
        <v/>
      </c>
    </row>
    <row r="113" spans="1:25" s="81" customFormat="1" ht="24.95" customHeight="1">
      <c r="A113" s="91">
        <v>107</v>
      </c>
      <c r="B113" s="121" t="s">
        <v>621</v>
      </c>
      <c r="C113" s="125"/>
      <c r="D113" s="126"/>
      <c r="E113" s="127"/>
      <c r="F113" s="127"/>
      <c r="G113" s="128"/>
      <c r="H113" s="126"/>
      <c r="I113" s="127"/>
      <c r="J113" s="127"/>
      <c r="K113" s="128"/>
      <c r="L113" s="126"/>
      <c r="M113" s="127"/>
      <c r="N113" s="127"/>
      <c r="O113" s="128"/>
      <c r="P113" s="108">
        <f t="shared" si="11"/>
        <v>0</v>
      </c>
      <c r="Q113" s="97">
        <f t="shared" si="11"/>
        <v>0</v>
      </c>
      <c r="R113" s="97">
        <f t="shared" si="12"/>
        <v>0</v>
      </c>
      <c r="S113" s="98">
        <f t="shared" si="13"/>
        <v>0</v>
      </c>
      <c r="T113" s="93">
        <f t="shared" si="14"/>
        <v>0</v>
      </c>
      <c r="U113" s="97">
        <f t="shared" si="14"/>
        <v>0</v>
      </c>
      <c r="V113" s="97">
        <f t="shared" si="15"/>
        <v>0</v>
      </c>
      <c r="W113" s="98">
        <f t="shared" si="16"/>
        <v>0</v>
      </c>
      <c r="Y113" s="84" t="str">
        <f t="shared" si="17"/>
        <v/>
      </c>
    </row>
    <row r="114" spans="1:25" s="81" customFormat="1" ht="24.95" customHeight="1">
      <c r="A114" s="91">
        <v>108</v>
      </c>
      <c r="B114" s="121" t="s">
        <v>621</v>
      </c>
      <c r="C114" s="125"/>
      <c r="D114" s="126"/>
      <c r="E114" s="127"/>
      <c r="F114" s="127"/>
      <c r="G114" s="128"/>
      <c r="H114" s="126"/>
      <c r="I114" s="127"/>
      <c r="J114" s="127"/>
      <c r="K114" s="128"/>
      <c r="L114" s="126"/>
      <c r="M114" s="127"/>
      <c r="N114" s="127"/>
      <c r="O114" s="128"/>
      <c r="P114" s="108">
        <f t="shared" si="11"/>
        <v>0</v>
      </c>
      <c r="Q114" s="97">
        <f t="shared" si="11"/>
        <v>0</v>
      </c>
      <c r="R114" s="97">
        <f t="shared" si="12"/>
        <v>0</v>
      </c>
      <c r="S114" s="98">
        <f t="shared" si="13"/>
        <v>0</v>
      </c>
      <c r="T114" s="93">
        <f t="shared" si="14"/>
        <v>0</v>
      </c>
      <c r="U114" s="97">
        <f t="shared" si="14"/>
        <v>0</v>
      </c>
      <c r="V114" s="97">
        <f t="shared" si="15"/>
        <v>0</v>
      </c>
      <c r="W114" s="98">
        <f t="shared" si="16"/>
        <v>0</v>
      </c>
      <c r="Y114" s="84" t="str">
        <f t="shared" si="17"/>
        <v/>
      </c>
    </row>
    <row r="115" spans="1:25" s="81" customFormat="1" ht="24.95" customHeight="1">
      <c r="A115" s="91">
        <v>109</v>
      </c>
      <c r="B115" s="121" t="s">
        <v>621</v>
      </c>
      <c r="C115" s="125"/>
      <c r="D115" s="126"/>
      <c r="E115" s="127"/>
      <c r="F115" s="127"/>
      <c r="G115" s="128"/>
      <c r="H115" s="126"/>
      <c r="I115" s="127"/>
      <c r="J115" s="127"/>
      <c r="K115" s="128"/>
      <c r="L115" s="126"/>
      <c r="M115" s="127"/>
      <c r="N115" s="127"/>
      <c r="O115" s="128"/>
      <c r="P115" s="108">
        <f t="shared" si="11"/>
        <v>0</v>
      </c>
      <c r="Q115" s="97">
        <f t="shared" si="11"/>
        <v>0</v>
      </c>
      <c r="R115" s="97">
        <f t="shared" si="12"/>
        <v>0</v>
      </c>
      <c r="S115" s="98">
        <f t="shared" si="13"/>
        <v>0</v>
      </c>
      <c r="T115" s="93">
        <f t="shared" si="14"/>
        <v>0</v>
      </c>
      <c r="U115" s="97">
        <f t="shared" si="14"/>
        <v>0</v>
      </c>
      <c r="V115" s="97">
        <f t="shared" si="15"/>
        <v>0</v>
      </c>
      <c r="W115" s="98">
        <f t="shared" si="16"/>
        <v>0</v>
      </c>
      <c r="Y115" s="84" t="str">
        <f t="shared" si="17"/>
        <v/>
      </c>
    </row>
    <row r="116" spans="1:25" s="81" customFormat="1" ht="24.95" customHeight="1">
      <c r="A116" s="91">
        <v>110</v>
      </c>
      <c r="B116" s="121" t="s">
        <v>621</v>
      </c>
      <c r="C116" s="125"/>
      <c r="D116" s="126"/>
      <c r="E116" s="127"/>
      <c r="F116" s="127"/>
      <c r="G116" s="128"/>
      <c r="H116" s="126"/>
      <c r="I116" s="127"/>
      <c r="J116" s="127"/>
      <c r="K116" s="128"/>
      <c r="L116" s="126"/>
      <c r="M116" s="127"/>
      <c r="N116" s="127"/>
      <c r="O116" s="128"/>
      <c r="P116" s="108">
        <f t="shared" si="11"/>
        <v>0</v>
      </c>
      <c r="Q116" s="97">
        <f t="shared" si="11"/>
        <v>0</v>
      </c>
      <c r="R116" s="97">
        <f t="shared" si="12"/>
        <v>0</v>
      </c>
      <c r="S116" s="98">
        <f t="shared" si="13"/>
        <v>0</v>
      </c>
      <c r="T116" s="93">
        <f t="shared" si="14"/>
        <v>0</v>
      </c>
      <c r="U116" s="97">
        <f t="shared" si="14"/>
        <v>0</v>
      </c>
      <c r="V116" s="97">
        <f t="shared" si="15"/>
        <v>0</v>
      </c>
      <c r="W116" s="98">
        <f t="shared" si="16"/>
        <v>0</v>
      </c>
      <c r="Y116" s="84" t="str">
        <f t="shared" si="17"/>
        <v/>
      </c>
    </row>
    <row r="117" spans="1:25" s="81" customFormat="1" ht="24.95" customHeight="1">
      <c r="A117" s="91">
        <v>111</v>
      </c>
      <c r="B117" s="121" t="s">
        <v>621</v>
      </c>
      <c r="C117" s="125"/>
      <c r="D117" s="126"/>
      <c r="E117" s="127"/>
      <c r="F117" s="127"/>
      <c r="G117" s="128"/>
      <c r="H117" s="126"/>
      <c r="I117" s="127"/>
      <c r="J117" s="127"/>
      <c r="K117" s="128"/>
      <c r="L117" s="126"/>
      <c r="M117" s="127"/>
      <c r="N117" s="127"/>
      <c r="O117" s="128"/>
      <c r="P117" s="108">
        <f t="shared" si="11"/>
        <v>0</v>
      </c>
      <c r="Q117" s="97">
        <f t="shared" si="11"/>
        <v>0</v>
      </c>
      <c r="R117" s="97">
        <f t="shared" si="12"/>
        <v>0</v>
      </c>
      <c r="S117" s="98">
        <f t="shared" si="13"/>
        <v>0</v>
      </c>
      <c r="T117" s="93">
        <f t="shared" si="14"/>
        <v>0</v>
      </c>
      <c r="U117" s="97">
        <f t="shared" si="14"/>
        <v>0</v>
      </c>
      <c r="V117" s="97">
        <f t="shared" si="15"/>
        <v>0</v>
      </c>
      <c r="W117" s="98">
        <f t="shared" si="16"/>
        <v>0</v>
      </c>
      <c r="Y117" s="84" t="str">
        <f t="shared" si="17"/>
        <v/>
      </c>
    </row>
    <row r="118" spans="1:25" s="81" customFormat="1" ht="24.95" customHeight="1">
      <c r="A118" s="91">
        <v>112</v>
      </c>
      <c r="B118" s="121" t="s">
        <v>621</v>
      </c>
      <c r="C118" s="125"/>
      <c r="D118" s="126"/>
      <c r="E118" s="127"/>
      <c r="F118" s="127"/>
      <c r="G118" s="128"/>
      <c r="H118" s="126"/>
      <c r="I118" s="127"/>
      <c r="J118" s="127"/>
      <c r="K118" s="128"/>
      <c r="L118" s="126"/>
      <c r="M118" s="127"/>
      <c r="N118" s="127"/>
      <c r="O118" s="128"/>
      <c r="P118" s="108">
        <f t="shared" si="11"/>
        <v>0</v>
      </c>
      <c r="Q118" s="97">
        <f t="shared" si="11"/>
        <v>0</v>
      </c>
      <c r="R118" s="97">
        <f t="shared" si="12"/>
        <v>0</v>
      </c>
      <c r="S118" s="98">
        <f t="shared" si="13"/>
        <v>0</v>
      </c>
      <c r="T118" s="93">
        <f t="shared" si="14"/>
        <v>0</v>
      </c>
      <c r="U118" s="97">
        <f t="shared" si="14"/>
        <v>0</v>
      </c>
      <c r="V118" s="97">
        <f t="shared" si="15"/>
        <v>0</v>
      </c>
      <c r="W118" s="98">
        <f t="shared" si="16"/>
        <v>0</v>
      </c>
      <c r="Y118" s="84" t="str">
        <f t="shared" si="17"/>
        <v/>
      </c>
    </row>
    <row r="119" spans="1:25" s="81" customFormat="1" ht="24.95" customHeight="1">
      <c r="A119" s="91">
        <v>113</v>
      </c>
      <c r="B119" s="121" t="s">
        <v>621</v>
      </c>
      <c r="C119" s="125"/>
      <c r="D119" s="126"/>
      <c r="E119" s="127"/>
      <c r="F119" s="127"/>
      <c r="G119" s="128"/>
      <c r="H119" s="126"/>
      <c r="I119" s="127"/>
      <c r="J119" s="127"/>
      <c r="K119" s="128"/>
      <c r="L119" s="126"/>
      <c r="M119" s="127"/>
      <c r="N119" s="127"/>
      <c r="O119" s="128"/>
      <c r="P119" s="108">
        <f t="shared" si="11"/>
        <v>0</v>
      </c>
      <c r="Q119" s="97">
        <f t="shared" si="11"/>
        <v>0</v>
      </c>
      <c r="R119" s="97">
        <f t="shared" si="12"/>
        <v>0</v>
      </c>
      <c r="S119" s="98">
        <f t="shared" si="13"/>
        <v>0</v>
      </c>
      <c r="T119" s="93">
        <f t="shared" si="14"/>
        <v>0</v>
      </c>
      <c r="U119" s="97">
        <f t="shared" si="14"/>
        <v>0</v>
      </c>
      <c r="V119" s="97">
        <f t="shared" si="15"/>
        <v>0</v>
      </c>
      <c r="W119" s="98">
        <f t="shared" si="16"/>
        <v>0</v>
      </c>
      <c r="Y119" s="84" t="str">
        <f t="shared" si="17"/>
        <v/>
      </c>
    </row>
    <row r="120" spans="1:25" s="81" customFormat="1" ht="24.95" customHeight="1">
      <c r="A120" s="91">
        <v>114</v>
      </c>
      <c r="B120" s="121" t="s">
        <v>624</v>
      </c>
      <c r="C120" s="125"/>
      <c r="D120" s="126"/>
      <c r="E120" s="127"/>
      <c r="F120" s="127"/>
      <c r="G120" s="128"/>
      <c r="H120" s="126"/>
      <c r="I120" s="127"/>
      <c r="J120" s="127"/>
      <c r="K120" s="128"/>
      <c r="L120" s="126"/>
      <c r="M120" s="127"/>
      <c r="N120" s="127"/>
      <c r="O120" s="128"/>
      <c r="P120" s="108">
        <f t="shared" si="11"/>
        <v>0</v>
      </c>
      <c r="Q120" s="97">
        <f t="shared" si="11"/>
        <v>0</v>
      </c>
      <c r="R120" s="97">
        <f t="shared" si="12"/>
        <v>0</v>
      </c>
      <c r="S120" s="98">
        <f t="shared" si="13"/>
        <v>0</v>
      </c>
      <c r="T120" s="93">
        <f t="shared" si="14"/>
        <v>0</v>
      </c>
      <c r="U120" s="97">
        <f t="shared" si="14"/>
        <v>0</v>
      </c>
      <c r="V120" s="97">
        <f t="shared" si="15"/>
        <v>0</v>
      </c>
      <c r="W120" s="98">
        <f t="shared" si="16"/>
        <v>0</v>
      </c>
      <c r="Y120" s="84" t="str">
        <f t="shared" si="17"/>
        <v/>
      </c>
    </row>
    <row r="121" spans="1:25" s="81" customFormat="1" ht="24.95" customHeight="1">
      <c r="A121" s="91">
        <v>115</v>
      </c>
      <c r="B121" s="121" t="s">
        <v>621</v>
      </c>
      <c r="C121" s="125"/>
      <c r="D121" s="126"/>
      <c r="E121" s="127"/>
      <c r="F121" s="127"/>
      <c r="G121" s="128"/>
      <c r="H121" s="126"/>
      <c r="I121" s="127"/>
      <c r="J121" s="127"/>
      <c r="K121" s="128"/>
      <c r="L121" s="126"/>
      <c r="M121" s="127"/>
      <c r="N121" s="127"/>
      <c r="O121" s="128"/>
      <c r="P121" s="108">
        <f t="shared" si="11"/>
        <v>0</v>
      </c>
      <c r="Q121" s="97">
        <f t="shared" si="11"/>
        <v>0</v>
      </c>
      <c r="R121" s="97">
        <f t="shared" si="12"/>
        <v>0</v>
      </c>
      <c r="S121" s="98">
        <f t="shared" si="13"/>
        <v>0</v>
      </c>
      <c r="T121" s="93">
        <f t="shared" si="14"/>
        <v>0</v>
      </c>
      <c r="U121" s="97">
        <f t="shared" si="14"/>
        <v>0</v>
      </c>
      <c r="V121" s="97">
        <f t="shared" si="15"/>
        <v>0</v>
      </c>
      <c r="W121" s="98">
        <f t="shared" si="16"/>
        <v>0</v>
      </c>
      <c r="Y121" s="84" t="str">
        <f t="shared" si="17"/>
        <v/>
      </c>
    </row>
    <row r="122" spans="1:25" s="81" customFormat="1" ht="24.95" customHeight="1">
      <c r="A122" s="91">
        <v>116</v>
      </c>
      <c r="B122" s="121" t="s">
        <v>624</v>
      </c>
      <c r="C122" s="125"/>
      <c r="D122" s="126"/>
      <c r="E122" s="127"/>
      <c r="F122" s="127"/>
      <c r="G122" s="128"/>
      <c r="H122" s="126"/>
      <c r="I122" s="127"/>
      <c r="J122" s="127"/>
      <c r="K122" s="128"/>
      <c r="L122" s="126"/>
      <c r="M122" s="127"/>
      <c r="N122" s="127"/>
      <c r="O122" s="128"/>
      <c r="P122" s="108">
        <f t="shared" si="11"/>
        <v>0</v>
      </c>
      <c r="Q122" s="97">
        <f t="shared" si="11"/>
        <v>0</v>
      </c>
      <c r="R122" s="97">
        <f t="shared" si="12"/>
        <v>0</v>
      </c>
      <c r="S122" s="98">
        <f t="shared" si="13"/>
        <v>0</v>
      </c>
      <c r="T122" s="93">
        <f t="shared" si="14"/>
        <v>0</v>
      </c>
      <c r="U122" s="97">
        <f t="shared" si="14"/>
        <v>0</v>
      </c>
      <c r="V122" s="97">
        <f t="shared" si="15"/>
        <v>0</v>
      </c>
      <c r="W122" s="98">
        <f t="shared" si="16"/>
        <v>0</v>
      </c>
      <c r="Y122" s="84" t="str">
        <f t="shared" si="17"/>
        <v/>
      </c>
    </row>
    <row r="123" spans="1:25" s="81" customFormat="1" ht="24.95" customHeight="1">
      <c r="A123" s="91">
        <v>117</v>
      </c>
      <c r="B123" s="121" t="s">
        <v>621</v>
      </c>
      <c r="C123" s="125"/>
      <c r="D123" s="126"/>
      <c r="E123" s="127"/>
      <c r="F123" s="127"/>
      <c r="G123" s="128"/>
      <c r="H123" s="126"/>
      <c r="I123" s="127"/>
      <c r="J123" s="127"/>
      <c r="K123" s="128"/>
      <c r="L123" s="126"/>
      <c r="M123" s="127"/>
      <c r="N123" s="127"/>
      <c r="O123" s="128"/>
      <c r="P123" s="108">
        <f t="shared" si="11"/>
        <v>0</v>
      </c>
      <c r="Q123" s="97">
        <f t="shared" si="11"/>
        <v>0</v>
      </c>
      <c r="R123" s="97">
        <f t="shared" si="12"/>
        <v>0</v>
      </c>
      <c r="S123" s="98">
        <f t="shared" si="13"/>
        <v>0</v>
      </c>
      <c r="T123" s="93">
        <f t="shared" si="14"/>
        <v>0</v>
      </c>
      <c r="U123" s="97">
        <f t="shared" si="14"/>
        <v>0</v>
      </c>
      <c r="V123" s="97">
        <f t="shared" si="15"/>
        <v>0</v>
      </c>
      <c r="W123" s="98">
        <f t="shared" si="16"/>
        <v>0</v>
      </c>
      <c r="Y123" s="84" t="str">
        <f t="shared" si="17"/>
        <v/>
      </c>
    </row>
    <row r="124" spans="1:25" s="81" customFormat="1" ht="24.95" customHeight="1">
      <c r="A124" s="91">
        <v>118</v>
      </c>
      <c r="B124" s="121" t="s">
        <v>621</v>
      </c>
      <c r="C124" s="125"/>
      <c r="D124" s="126"/>
      <c r="E124" s="127"/>
      <c r="F124" s="127"/>
      <c r="G124" s="128"/>
      <c r="H124" s="126"/>
      <c r="I124" s="127"/>
      <c r="J124" s="127"/>
      <c r="K124" s="128"/>
      <c r="L124" s="126"/>
      <c r="M124" s="127"/>
      <c r="N124" s="127"/>
      <c r="O124" s="128"/>
      <c r="P124" s="108">
        <f t="shared" si="11"/>
        <v>0</v>
      </c>
      <c r="Q124" s="97">
        <f t="shared" si="11"/>
        <v>0</v>
      </c>
      <c r="R124" s="97">
        <f t="shared" si="12"/>
        <v>0</v>
      </c>
      <c r="S124" s="98">
        <f t="shared" si="13"/>
        <v>0</v>
      </c>
      <c r="T124" s="93">
        <f t="shared" si="14"/>
        <v>0</v>
      </c>
      <c r="U124" s="97">
        <f t="shared" si="14"/>
        <v>0</v>
      </c>
      <c r="V124" s="97">
        <f t="shared" si="15"/>
        <v>0</v>
      </c>
      <c r="W124" s="98">
        <f t="shared" si="16"/>
        <v>0</v>
      </c>
      <c r="Y124" s="84" t="str">
        <f t="shared" si="17"/>
        <v/>
      </c>
    </row>
    <row r="125" spans="1:25" s="81" customFormat="1" ht="24.95" customHeight="1">
      <c r="A125" s="91">
        <v>119</v>
      </c>
      <c r="B125" s="121" t="s">
        <v>621</v>
      </c>
      <c r="C125" s="125"/>
      <c r="D125" s="126"/>
      <c r="E125" s="127"/>
      <c r="F125" s="127"/>
      <c r="G125" s="128"/>
      <c r="H125" s="126"/>
      <c r="I125" s="127"/>
      <c r="J125" s="127"/>
      <c r="K125" s="128"/>
      <c r="L125" s="126"/>
      <c r="M125" s="127"/>
      <c r="N125" s="127"/>
      <c r="O125" s="128"/>
      <c r="P125" s="108">
        <f t="shared" si="11"/>
        <v>0</v>
      </c>
      <c r="Q125" s="97">
        <f t="shared" si="11"/>
        <v>0</v>
      </c>
      <c r="R125" s="97">
        <f t="shared" si="12"/>
        <v>0</v>
      </c>
      <c r="S125" s="98">
        <f t="shared" si="13"/>
        <v>0</v>
      </c>
      <c r="T125" s="93">
        <f t="shared" si="14"/>
        <v>0</v>
      </c>
      <c r="U125" s="97">
        <f t="shared" si="14"/>
        <v>0</v>
      </c>
      <c r="V125" s="97">
        <f t="shared" si="15"/>
        <v>0</v>
      </c>
      <c r="W125" s="98">
        <f t="shared" si="16"/>
        <v>0</v>
      </c>
      <c r="Y125" s="84" t="str">
        <f t="shared" si="17"/>
        <v/>
      </c>
    </row>
    <row r="126" spans="1:25" s="81" customFormat="1" ht="24.95" customHeight="1">
      <c r="A126" s="91">
        <v>120</v>
      </c>
      <c r="B126" s="121" t="s">
        <v>621</v>
      </c>
      <c r="C126" s="125"/>
      <c r="D126" s="126"/>
      <c r="E126" s="127"/>
      <c r="F126" s="127"/>
      <c r="G126" s="128"/>
      <c r="H126" s="126"/>
      <c r="I126" s="127"/>
      <c r="J126" s="127"/>
      <c r="K126" s="128"/>
      <c r="L126" s="126"/>
      <c r="M126" s="127"/>
      <c r="N126" s="127"/>
      <c r="O126" s="128"/>
      <c r="P126" s="108">
        <f t="shared" si="11"/>
        <v>0</v>
      </c>
      <c r="Q126" s="97">
        <f t="shared" si="11"/>
        <v>0</v>
      </c>
      <c r="R126" s="97">
        <f t="shared" si="12"/>
        <v>0</v>
      </c>
      <c r="S126" s="98">
        <f t="shared" si="13"/>
        <v>0</v>
      </c>
      <c r="T126" s="93">
        <f t="shared" si="14"/>
        <v>0</v>
      </c>
      <c r="U126" s="97">
        <f t="shared" si="14"/>
        <v>0</v>
      </c>
      <c r="V126" s="97">
        <f t="shared" si="15"/>
        <v>0</v>
      </c>
      <c r="W126" s="98">
        <f t="shared" si="16"/>
        <v>0</v>
      </c>
      <c r="Y126" s="84" t="str">
        <f t="shared" si="17"/>
        <v/>
      </c>
    </row>
    <row r="127" spans="1:25" s="81" customFormat="1" ht="24.95" customHeight="1">
      <c r="A127" s="91">
        <v>121</v>
      </c>
      <c r="B127" s="121" t="s">
        <v>621</v>
      </c>
      <c r="C127" s="125"/>
      <c r="D127" s="126"/>
      <c r="E127" s="127"/>
      <c r="F127" s="127"/>
      <c r="G127" s="128"/>
      <c r="H127" s="126"/>
      <c r="I127" s="127"/>
      <c r="J127" s="127"/>
      <c r="K127" s="128"/>
      <c r="L127" s="126"/>
      <c r="M127" s="127"/>
      <c r="N127" s="127"/>
      <c r="O127" s="128"/>
      <c r="P127" s="108">
        <f t="shared" si="11"/>
        <v>0</v>
      </c>
      <c r="Q127" s="97">
        <f t="shared" si="11"/>
        <v>0</v>
      </c>
      <c r="R127" s="97">
        <f t="shared" si="12"/>
        <v>0</v>
      </c>
      <c r="S127" s="98">
        <f t="shared" si="13"/>
        <v>0</v>
      </c>
      <c r="T127" s="93">
        <f t="shared" si="14"/>
        <v>0</v>
      </c>
      <c r="U127" s="97">
        <f t="shared" si="14"/>
        <v>0</v>
      </c>
      <c r="V127" s="97">
        <f t="shared" si="15"/>
        <v>0</v>
      </c>
      <c r="W127" s="98">
        <f t="shared" si="16"/>
        <v>0</v>
      </c>
      <c r="Y127" s="84" t="str">
        <f t="shared" si="17"/>
        <v/>
      </c>
    </row>
    <row r="128" spans="1:25" s="81" customFormat="1" ht="24.95" customHeight="1">
      <c r="A128" s="91">
        <v>122</v>
      </c>
      <c r="B128" s="121" t="s">
        <v>623</v>
      </c>
      <c r="C128" s="125"/>
      <c r="D128" s="126"/>
      <c r="E128" s="127"/>
      <c r="F128" s="127"/>
      <c r="G128" s="128"/>
      <c r="H128" s="126"/>
      <c r="I128" s="127"/>
      <c r="J128" s="127"/>
      <c r="K128" s="128"/>
      <c r="L128" s="126"/>
      <c r="M128" s="127"/>
      <c r="N128" s="127"/>
      <c r="O128" s="128"/>
      <c r="P128" s="108">
        <f t="shared" si="11"/>
        <v>0</v>
      </c>
      <c r="Q128" s="97">
        <f t="shared" si="11"/>
        <v>0</v>
      </c>
      <c r="R128" s="97">
        <f t="shared" si="12"/>
        <v>0</v>
      </c>
      <c r="S128" s="98">
        <f t="shared" si="13"/>
        <v>0</v>
      </c>
      <c r="T128" s="93">
        <f t="shared" si="14"/>
        <v>0</v>
      </c>
      <c r="U128" s="97">
        <f t="shared" si="14"/>
        <v>0</v>
      </c>
      <c r="V128" s="97">
        <f t="shared" si="15"/>
        <v>0</v>
      </c>
      <c r="W128" s="98">
        <f t="shared" si="16"/>
        <v>0</v>
      </c>
      <c r="Y128" s="84" t="str">
        <f t="shared" si="17"/>
        <v/>
      </c>
    </row>
    <row r="129" spans="1:25" s="81" customFormat="1" ht="24.95" customHeight="1">
      <c r="A129" s="91">
        <v>123</v>
      </c>
      <c r="B129" s="121" t="s">
        <v>624</v>
      </c>
      <c r="C129" s="125"/>
      <c r="D129" s="126"/>
      <c r="E129" s="127"/>
      <c r="F129" s="127"/>
      <c r="G129" s="128"/>
      <c r="H129" s="126"/>
      <c r="I129" s="127"/>
      <c r="J129" s="127"/>
      <c r="K129" s="128"/>
      <c r="L129" s="126"/>
      <c r="M129" s="127"/>
      <c r="N129" s="127"/>
      <c r="O129" s="128"/>
      <c r="P129" s="108">
        <f t="shared" si="11"/>
        <v>0</v>
      </c>
      <c r="Q129" s="97">
        <f t="shared" si="11"/>
        <v>0</v>
      </c>
      <c r="R129" s="97">
        <f t="shared" si="12"/>
        <v>0</v>
      </c>
      <c r="S129" s="98">
        <f t="shared" si="13"/>
        <v>0</v>
      </c>
      <c r="T129" s="93">
        <f t="shared" si="14"/>
        <v>0</v>
      </c>
      <c r="U129" s="97">
        <f t="shared" si="14"/>
        <v>0</v>
      </c>
      <c r="V129" s="97">
        <f t="shared" si="15"/>
        <v>0</v>
      </c>
      <c r="W129" s="98">
        <f t="shared" si="16"/>
        <v>0</v>
      </c>
      <c r="Y129" s="84" t="str">
        <f t="shared" si="17"/>
        <v/>
      </c>
    </row>
    <row r="130" spans="1:25" s="81" customFormat="1" ht="24.95" customHeight="1">
      <c r="A130" s="91">
        <v>124</v>
      </c>
      <c r="B130" s="121" t="s">
        <v>621</v>
      </c>
      <c r="C130" s="125"/>
      <c r="D130" s="126"/>
      <c r="E130" s="127"/>
      <c r="F130" s="127"/>
      <c r="G130" s="128"/>
      <c r="H130" s="126"/>
      <c r="I130" s="127"/>
      <c r="J130" s="127"/>
      <c r="K130" s="128"/>
      <c r="L130" s="126"/>
      <c r="M130" s="127"/>
      <c r="N130" s="127"/>
      <c r="O130" s="128"/>
      <c r="P130" s="108">
        <f t="shared" si="11"/>
        <v>0</v>
      </c>
      <c r="Q130" s="97">
        <f t="shared" si="11"/>
        <v>0</v>
      </c>
      <c r="R130" s="97">
        <f t="shared" si="12"/>
        <v>0</v>
      </c>
      <c r="S130" s="98">
        <f t="shared" si="13"/>
        <v>0</v>
      </c>
      <c r="T130" s="93">
        <f t="shared" si="14"/>
        <v>0</v>
      </c>
      <c r="U130" s="97">
        <f t="shared" si="14"/>
        <v>0</v>
      </c>
      <c r="V130" s="97">
        <f t="shared" si="15"/>
        <v>0</v>
      </c>
      <c r="W130" s="98">
        <f t="shared" si="16"/>
        <v>0</v>
      </c>
      <c r="Y130" s="84" t="str">
        <f t="shared" si="17"/>
        <v/>
      </c>
    </row>
    <row r="131" spans="1:25" s="81" customFormat="1" ht="24.95" customHeight="1">
      <c r="A131" s="91">
        <v>125</v>
      </c>
      <c r="B131" s="121" t="s">
        <v>624</v>
      </c>
      <c r="C131" s="125"/>
      <c r="D131" s="126"/>
      <c r="E131" s="127"/>
      <c r="F131" s="127"/>
      <c r="G131" s="128"/>
      <c r="H131" s="126"/>
      <c r="I131" s="127"/>
      <c r="J131" s="127"/>
      <c r="K131" s="128"/>
      <c r="L131" s="126"/>
      <c r="M131" s="127"/>
      <c r="N131" s="127"/>
      <c r="O131" s="128"/>
      <c r="P131" s="108">
        <f t="shared" si="11"/>
        <v>0</v>
      </c>
      <c r="Q131" s="97">
        <f t="shared" si="11"/>
        <v>0</v>
      </c>
      <c r="R131" s="97">
        <f t="shared" si="12"/>
        <v>0</v>
      </c>
      <c r="S131" s="98">
        <f t="shared" si="13"/>
        <v>0</v>
      </c>
      <c r="T131" s="93">
        <f t="shared" si="14"/>
        <v>0</v>
      </c>
      <c r="U131" s="97">
        <f t="shared" si="14"/>
        <v>0</v>
      </c>
      <c r="V131" s="97">
        <f t="shared" si="15"/>
        <v>0</v>
      </c>
      <c r="W131" s="98">
        <f t="shared" si="16"/>
        <v>0</v>
      </c>
      <c r="Y131" s="84" t="str">
        <f t="shared" si="17"/>
        <v/>
      </c>
    </row>
    <row r="132" spans="1:25" s="81" customFormat="1" ht="24.95" customHeight="1">
      <c r="A132" s="91">
        <v>126</v>
      </c>
      <c r="B132" s="121" t="s">
        <v>624</v>
      </c>
      <c r="C132" s="125"/>
      <c r="D132" s="126"/>
      <c r="E132" s="127"/>
      <c r="F132" s="127"/>
      <c r="G132" s="128"/>
      <c r="H132" s="126"/>
      <c r="I132" s="127"/>
      <c r="J132" s="127"/>
      <c r="K132" s="128"/>
      <c r="L132" s="126"/>
      <c r="M132" s="127"/>
      <c r="N132" s="127"/>
      <c r="O132" s="128"/>
      <c r="P132" s="108">
        <f t="shared" si="11"/>
        <v>0</v>
      </c>
      <c r="Q132" s="97">
        <f t="shared" si="11"/>
        <v>0</v>
      </c>
      <c r="R132" s="97">
        <f t="shared" si="12"/>
        <v>0</v>
      </c>
      <c r="S132" s="98">
        <f t="shared" si="13"/>
        <v>0</v>
      </c>
      <c r="T132" s="93">
        <f t="shared" si="14"/>
        <v>0</v>
      </c>
      <c r="U132" s="97">
        <f t="shared" si="14"/>
        <v>0</v>
      </c>
      <c r="V132" s="97">
        <f t="shared" si="15"/>
        <v>0</v>
      </c>
      <c r="W132" s="98">
        <f t="shared" si="16"/>
        <v>0</v>
      </c>
      <c r="Y132" s="84" t="str">
        <f t="shared" si="17"/>
        <v/>
      </c>
    </row>
    <row r="133" spans="1:25" s="81" customFormat="1" ht="24.95" customHeight="1">
      <c r="A133" s="91">
        <v>127</v>
      </c>
      <c r="B133" s="121" t="s">
        <v>621</v>
      </c>
      <c r="C133" s="125"/>
      <c r="D133" s="126"/>
      <c r="E133" s="127"/>
      <c r="F133" s="127"/>
      <c r="G133" s="128"/>
      <c r="H133" s="126"/>
      <c r="I133" s="127"/>
      <c r="J133" s="127"/>
      <c r="K133" s="128"/>
      <c r="L133" s="126"/>
      <c r="M133" s="127"/>
      <c r="N133" s="127"/>
      <c r="O133" s="128"/>
      <c r="P133" s="108">
        <f t="shared" si="11"/>
        <v>0</v>
      </c>
      <c r="Q133" s="97">
        <f t="shared" si="11"/>
        <v>0</v>
      </c>
      <c r="R133" s="97">
        <f t="shared" si="12"/>
        <v>0</v>
      </c>
      <c r="S133" s="98">
        <f t="shared" si="13"/>
        <v>0</v>
      </c>
      <c r="T133" s="93">
        <f t="shared" si="14"/>
        <v>0</v>
      </c>
      <c r="U133" s="97">
        <f t="shared" si="14"/>
        <v>0</v>
      </c>
      <c r="V133" s="97">
        <f t="shared" si="15"/>
        <v>0</v>
      </c>
      <c r="W133" s="98">
        <f t="shared" si="16"/>
        <v>0</v>
      </c>
      <c r="Y133" s="84" t="str">
        <f t="shared" si="17"/>
        <v/>
      </c>
    </row>
    <row r="134" spans="1:25" s="81" customFormat="1" ht="24.95" customHeight="1">
      <c r="A134" s="91">
        <v>128</v>
      </c>
      <c r="B134" s="121" t="s">
        <v>621</v>
      </c>
      <c r="C134" s="125"/>
      <c r="D134" s="126"/>
      <c r="E134" s="127"/>
      <c r="F134" s="127"/>
      <c r="G134" s="128"/>
      <c r="H134" s="126"/>
      <c r="I134" s="127"/>
      <c r="J134" s="127"/>
      <c r="K134" s="128"/>
      <c r="L134" s="126"/>
      <c r="M134" s="127"/>
      <c r="N134" s="127"/>
      <c r="O134" s="128"/>
      <c r="P134" s="108">
        <f t="shared" si="11"/>
        <v>0</v>
      </c>
      <c r="Q134" s="97">
        <f t="shared" si="11"/>
        <v>0</v>
      </c>
      <c r="R134" s="97">
        <f t="shared" si="12"/>
        <v>0</v>
      </c>
      <c r="S134" s="98">
        <f t="shared" si="13"/>
        <v>0</v>
      </c>
      <c r="T134" s="93">
        <f t="shared" si="14"/>
        <v>0</v>
      </c>
      <c r="U134" s="97">
        <f t="shared" si="14"/>
        <v>0</v>
      </c>
      <c r="V134" s="97">
        <f t="shared" si="15"/>
        <v>0</v>
      </c>
      <c r="W134" s="98">
        <f t="shared" si="16"/>
        <v>0</v>
      </c>
      <c r="Y134" s="84" t="str">
        <f t="shared" si="17"/>
        <v/>
      </c>
    </row>
    <row r="135" spans="1:25" s="81" customFormat="1" ht="24.95" customHeight="1">
      <c r="A135" s="91">
        <v>129</v>
      </c>
      <c r="B135" s="121" t="s">
        <v>621</v>
      </c>
      <c r="C135" s="125"/>
      <c r="D135" s="126"/>
      <c r="E135" s="127"/>
      <c r="F135" s="127"/>
      <c r="G135" s="128"/>
      <c r="H135" s="126"/>
      <c r="I135" s="127"/>
      <c r="J135" s="127"/>
      <c r="K135" s="128"/>
      <c r="L135" s="126"/>
      <c r="M135" s="127"/>
      <c r="N135" s="127"/>
      <c r="O135" s="128"/>
      <c r="P135" s="108">
        <f t="shared" si="11"/>
        <v>0</v>
      </c>
      <c r="Q135" s="97">
        <f t="shared" si="11"/>
        <v>0</v>
      </c>
      <c r="R135" s="97">
        <f t="shared" si="12"/>
        <v>0</v>
      </c>
      <c r="S135" s="98">
        <f t="shared" si="13"/>
        <v>0</v>
      </c>
      <c r="T135" s="93">
        <f t="shared" si="14"/>
        <v>0</v>
      </c>
      <c r="U135" s="97">
        <f t="shared" si="14"/>
        <v>0</v>
      </c>
      <c r="V135" s="97">
        <f t="shared" si="15"/>
        <v>0</v>
      </c>
      <c r="W135" s="98">
        <f t="shared" si="16"/>
        <v>0</v>
      </c>
      <c r="Y135" s="84" t="str">
        <f t="shared" ref="Y135:Y166" si="18">IF(C135=0,"",IF(COUNTBLANK(D135:W135)=0,"","ERROR!!"))</f>
        <v/>
      </c>
    </row>
    <row r="136" spans="1:25" s="81" customFormat="1" ht="24.95" customHeight="1">
      <c r="A136" s="91">
        <v>130</v>
      </c>
      <c r="B136" s="121" t="s">
        <v>621</v>
      </c>
      <c r="C136" s="125"/>
      <c r="D136" s="126"/>
      <c r="E136" s="127"/>
      <c r="F136" s="127"/>
      <c r="G136" s="128"/>
      <c r="H136" s="126"/>
      <c r="I136" s="127"/>
      <c r="J136" s="127"/>
      <c r="K136" s="128"/>
      <c r="L136" s="126"/>
      <c r="M136" s="127"/>
      <c r="N136" s="127"/>
      <c r="O136" s="128"/>
      <c r="P136" s="108">
        <f t="shared" ref="P136:Q199" si="19">IF(D136=0,0,ROUND(D136/H136,2))</f>
        <v>0</v>
      </c>
      <c r="Q136" s="97">
        <f t="shared" si="19"/>
        <v>0</v>
      </c>
      <c r="R136" s="97">
        <f t="shared" ref="R136:R199" si="20">IF(F136=0,0,ROUND(F136/J136,2))</f>
        <v>0</v>
      </c>
      <c r="S136" s="98">
        <f t="shared" ref="S136:S199" si="21">IF(G136=0,0,ROUND(G136/K136,2))</f>
        <v>0</v>
      </c>
      <c r="T136" s="93">
        <f t="shared" ref="T136:U199" si="22">IF(D136=0,0,ROUND(D136/L136,2))</f>
        <v>0</v>
      </c>
      <c r="U136" s="97">
        <f t="shared" si="22"/>
        <v>0</v>
      </c>
      <c r="V136" s="97">
        <f t="shared" ref="V136:V199" si="23">IF(F136=0,0,ROUND(F136/N136,2))</f>
        <v>0</v>
      </c>
      <c r="W136" s="98">
        <f t="shared" ref="W136:W199" si="24">IF(G136=0,0,ROUND(G136/O136,2))</f>
        <v>0</v>
      </c>
      <c r="Y136" s="84" t="str">
        <f t="shared" si="18"/>
        <v/>
      </c>
    </row>
    <row r="137" spans="1:25" s="81" customFormat="1" ht="24.95" customHeight="1">
      <c r="A137" s="91">
        <v>131</v>
      </c>
      <c r="B137" s="121" t="s">
        <v>621</v>
      </c>
      <c r="C137" s="125"/>
      <c r="D137" s="126"/>
      <c r="E137" s="127"/>
      <c r="F137" s="127"/>
      <c r="G137" s="128"/>
      <c r="H137" s="126"/>
      <c r="I137" s="127"/>
      <c r="J137" s="127"/>
      <c r="K137" s="128"/>
      <c r="L137" s="126"/>
      <c r="M137" s="127"/>
      <c r="N137" s="127"/>
      <c r="O137" s="128"/>
      <c r="P137" s="108">
        <f t="shared" si="19"/>
        <v>0</v>
      </c>
      <c r="Q137" s="97">
        <f t="shared" si="19"/>
        <v>0</v>
      </c>
      <c r="R137" s="97">
        <f t="shared" si="20"/>
        <v>0</v>
      </c>
      <c r="S137" s="98">
        <f t="shared" si="21"/>
        <v>0</v>
      </c>
      <c r="T137" s="93">
        <f t="shared" si="22"/>
        <v>0</v>
      </c>
      <c r="U137" s="97">
        <f t="shared" si="22"/>
        <v>0</v>
      </c>
      <c r="V137" s="97">
        <f t="shared" si="23"/>
        <v>0</v>
      </c>
      <c r="W137" s="98">
        <f t="shared" si="24"/>
        <v>0</v>
      </c>
      <c r="Y137" s="84" t="str">
        <f t="shared" si="18"/>
        <v/>
      </c>
    </row>
    <row r="138" spans="1:25" s="81" customFormat="1" ht="24.95" customHeight="1">
      <c r="A138" s="91">
        <v>132</v>
      </c>
      <c r="B138" s="121" t="s">
        <v>621</v>
      </c>
      <c r="C138" s="125"/>
      <c r="D138" s="126"/>
      <c r="E138" s="127"/>
      <c r="F138" s="127"/>
      <c r="G138" s="128"/>
      <c r="H138" s="126"/>
      <c r="I138" s="127"/>
      <c r="J138" s="127"/>
      <c r="K138" s="128"/>
      <c r="L138" s="126"/>
      <c r="M138" s="127"/>
      <c r="N138" s="127"/>
      <c r="O138" s="128"/>
      <c r="P138" s="108">
        <f t="shared" si="19"/>
        <v>0</v>
      </c>
      <c r="Q138" s="97">
        <f t="shared" si="19"/>
        <v>0</v>
      </c>
      <c r="R138" s="97">
        <f t="shared" si="20"/>
        <v>0</v>
      </c>
      <c r="S138" s="98">
        <f t="shared" si="21"/>
        <v>0</v>
      </c>
      <c r="T138" s="93">
        <f t="shared" si="22"/>
        <v>0</v>
      </c>
      <c r="U138" s="97">
        <f t="shared" si="22"/>
        <v>0</v>
      </c>
      <c r="V138" s="97">
        <f t="shared" si="23"/>
        <v>0</v>
      </c>
      <c r="W138" s="98">
        <f t="shared" si="24"/>
        <v>0</v>
      </c>
      <c r="Y138" s="84" t="str">
        <f t="shared" si="18"/>
        <v/>
      </c>
    </row>
    <row r="139" spans="1:25" s="81" customFormat="1" ht="24.95" customHeight="1">
      <c r="A139" s="91">
        <v>133</v>
      </c>
      <c r="B139" s="121" t="s">
        <v>621</v>
      </c>
      <c r="C139" s="125"/>
      <c r="D139" s="126"/>
      <c r="E139" s="127"/>
      <c r="F139" s="127"/>
      <c r="G139" s="128"/>
      <c r="H139" s="126"/>
      <c r="I139" s="127"/>
      <c r="J139" s="127"/>
      <c r="K139" s="128"/>
      <c r="L139" s="126"/>
      <c r="M139" s="127"/>
      <c r="N139" s="127"/>
      <c r="O139" s="128"/>
      <c r="P139" s="108">
        <f t="shared" si="19"/>
        <v>0</v>
      </c>
      <c r="Q139" s="97">
        <f t="shared" si="19"/>
        <v>0</v>
      </c>
      <c r="R139" s="97">
        <f t="shared" si="20"/>
        <v>0</v>
      </c>
      <c r="S139" s="98">
        <f t="shared" si="21"/>
        <v>0</v>
      </c>
      <c r="T139" s="93">
        <f t="shared" si="22"/>
        <v>0</v>
      </c>
      <c r="U139" s="97">
        <f t="shared" si="22"/>
        <v>0</v>
      </c>
      <c r="V139" s="97">
        <f t="shared" si="23"/>
        <v>0</v>
      </c>
      <c r="W139" s="98">
        <f t="shared" si="24"/>
        <v>0</v>
      </c>
      <c r="Y139" s="84" t="str">
        <f t="shared" si="18"/>
        <v/>
      </c>
    </row>
    <row r="140" spans="1:25" s="81" customFormat="1" ht="24.95" customHeight="1">
      <c r="A140" s="91">
        <v>134</v>
      </c>
      <c r="B140" s="121" t="s">
        <v>621</v>
      </c>
      <c r="C140" s="125"/>
      <c r="D140" s="126"/>
      <c r="E140" s="127"/>
      <c r="F140" s="127"/>
      <c r="G140" s="128"/>
      <c r="H140" s="126"/>
      <c r="I140" s="127"/>
      <c r="J140" s="127"/>
      <c r="K140" s="128"/>
      <c r="L140" s="126"/>
      <c r="M140" s="127"/>
      <c r="N140" s="127"/>
      <c r="O140" s="128"/>
      <c r="P140" s="108">
        <f t="shared" si="19"/>
        <v>0</v>
      </c>
      <c r="Q140" s="97">
        <f t="shared" si="19"/>
        <v>0</v>
      </c>
      <c r="R140" s="97">
        <f t="shared" si="20"/>
        <v>0</v>
      </c>
      <c r="S140" s="98">
        <f t="shared" si="21"/>
        <v>0</v>
      </c>
      <c r="T140" s="93">
        <f t="shared" si="22"/>
        <v>0</v>
      </c>
      <c r="U140" s="97">
        <f t="shared" si="22"/>
        <v>0</v>
      </c>
      <c r="V140" s="97">
        <f t="shared" si="23"/>
        <v>0</v>
      </c>
      <c r="W140" s="98">
        <f t="shared" si="24"/>
        <v>0</v>
      </c>
      <c r="Y140" s="84" t="str">
        <f t="shared" si="18"/>
        <v/>
      </c>
    </row>
    <row r="141" spans="1:25" s="81" customFormat="1" ht="24.95" customHeight="1">
      <c r="A141" s="91">
        <v>135</v>
      </c>
      <c r="B141" s="121" t="s">
        <v>621</v>
      </c>
      <c r="C141" s="125"/>
      <c r="D141" s="126"/>
      <c r="E141" s="127"/>
      <c r="F141" s="127"/>
      <c r="G141" s="128"/>
      <c r="H141" s="126"/>
      <c r="I141" s="127"/>
      <c r="J141" s="127"/>
      <c r="K141" s="128"/>
      <c r="L141" s="126"/>
      <c r="M141" s="127"/>
      <c r="N141" s="127"/>
      <c r="O141" s="128"/>
      <c r="P141" s="108">
        <f t="shared" si="19"/>
        <v>0</v>
      </c>
      <c r="Q141" s="97">
        <f t="shared" si="19"/>
        <v>0</v>
      </c>
      <c r="R141" s="97">
        <f t="shared" si="20"/>
        <v>0</v>
      </c>
      <c r="S141" s="98">
        <f t="shared" si="21"/>
        <v>0</v>
      </c>
      <c r="T141" s="93">
        <f t="shared" si="22"/>
        <v>0</v>
      </c>
      <c r="U141" s="97">
        <f t="shared" si="22"/>
        <v>0</v>
      </c>
      <c r="V141" s="97">
        <f t="shared" si="23"/>
        <v>0</v>
      </c>
      <c r="W141" s="98">
        <f t="shared" si="24"/>
        <v>0</v>
      </c>
      <c r="Y141" s="84" t="str">
        <f t="shared" si="18"/>
        <v/>
      </c>
    </row>
    <row r="142" spans="1:25" s="81" customFormat="1" ht="24.95" customHeight="1">
      <c r="A142" s="91">
        <v>136</v>
      </c>
      <c r="B142" s="121" t="s">
        <v>621</v>
      </c>
      <c r="C142" s="125"/>
      <c r="D142" s="126"/>
      <c r="E142" s="127"/>
      <c r="F142" s="127"/>
      <c r="G142" s="128"/>
      <c r="H142" s="126"/>
      <c r="I142" s="127"/>
      <c r="J142" s="127"/>
      <c r="K142" s="128"/>
      <c r="L142" s="126"/>
      <c r="M142" s="127"/>
      <c r="N142" s="127"/>
      <c r="O142" s="128"/>
      <c r="P142" s="108">
        <f t="shared" si="19"/>
        <v>0</v>
      </c>
      <c r="Q142" s="97">
        <f t="shared" si="19"/>
        <v>0</v>
      </c>
      <c r="R142" s="97">
        <f t="shared" si="20"/>
        <v>0</v>
      </c>
      <c r="S142" s="98">
        <f t="shared" si="21"/>
        <v>0</v>
      </c>
      <c r="T142" s="93">
        <f t="shared" si="22"/>
        <v>0</v>
      </c>
      <c r="U142" s="97">
        <f t="shared" si="22"/>
        <v>0</v>
      </c>
      <c r="V142" s="97">
        <f t="shared" si="23"/>
        <v>0</v>
      </c>
      <c r="W142" s="98">
        <f t="shared" si="24"/>
        <v>0</v>
      </c>
      <c r="Y142" s="84" t="str">
        <f t="shared" si="18"/>
        <v/>
      </c>
    </row>
    <row r="143" spans="1:25" s="81" customFormat="1" ht="24.95" customHeight="1">
      <c r="A143" s="91">
        <v>137</v>
      </c>
      <c r="B143" s="121" t="s">
        <v>621</v>
      </c>
      <c r="C143" s="125"/>
      <c r="D143" s="126"/>
      <c r="E143" s="127"/>
      <c r="F143" s="127"/>
      <c r="G143" s="128"/>
      <c r="H143" s="126"/>
      <c r="I143" s="127"/>
      <c r="J143" s="127"/>
      <c r="K143" s="128"/>
      <c r="L143" s="126"/>
      <c r="M143" s="127"/>
      <c r="N143" s="127"/>
      <c r="O143" s="128"/>
      <c r="P143" s="108">
        <f t="shared" si="19"/>
        <v>0</v>
      </c>
      <c r="Q143" s="97">
        <f t="shared" si="19"/>
        <v>0</v>
      </c>
      <c r="R143" s="97">
        <f t="shared" si="20"/>
        <v>0</v>
      </c>
      <c r="S143" s="98">
        <f t="shared" si="21"/>
        <v>0</v>
      </c>
      <c r="T143" s="93">
        <f t="shared" si="22"/>
        <v>0</v>
      </c>
      <c r="U143" s="97">
        <f t="shared" si="22"/>
        <v>0</v>
      </c>
      <c r="V143" s="97">
        <f t="shared" si="23"/>
        <v>0</v>
      </c>
      <c r="W143" s="98">
        <f t="shared" si="24"/>
        <v>0</v>
      </c>
      <c r="Y143" s="84" t="str">
        <f t="shared" si="18"/>
        <v/>
      </c>
    </row>
    <row r="144" spans="1:25" s="81" customFormat="1" ht="24.95" customHeight="1">
      <c r="A144" s="91">
        <v>138</v>
      </c>
      <c r="B144" s="121" t="s">
        <v>621</v>
      </c>
      <c r="C144" s="125"/>
      <c r="D144" s="126"/>
      <c r="E144" s="127"/>
      <c r="F144" s="127"/>
      <c r="G144" s="128"/>
      <c r="H144" s="126"/>
      <c r="I144" s="127"/>
      <c r="J144" s="127"/>
      <c r="K144" s="128"/>
      <c r="L144" s="126"/>
      <c r="M144" s="127"/>
      <c r="N144" s="127"/>
      <c r="O144" s="128"/>
      <c r="P144" s="108">
        <f t="shared" si="19"/>
        <v>0</v>
      </c>
      <c r="Q144" s="97">
        <f t="shared" si="19"/>
        <v>0</v>
      </c>
      <c r="R144" s="97">
        <f t="shared" si="20"/>
        <v>0</v>
      </c>
      <c r="S144" s="98">
        <f t="shared" si="21"/>
        <v>0</v>
      </c>
      <c r="T144" s="93">
        <f t="shared" si="22"/>
        <v>0</v>
      </c>
      <c r="U144" s="97">
        <f t="shared" si="22"/>
        <v>0</v>
      </c>
      <c r="V144" s="97">
        <f t="shared" si="23"/>
        <v>0</v>
      </c>
      <c r="W144" s="98">
        <f t="shared" si="24"/>
        <v>0</v>
      </c>
      <c r="Y144" s="84" t="str">
        <f t="shared" si="18"/>
        <v/>
      </c>
    </row>
    <row r="145" spans="1:25" s="81" customFormat="1" ht="24.95" customHeight="1">
      <c r="A145" s="91">
        <v>139</v>
      </c>
      <c r="B145" s="121" t="s">
        <v>621</v>
      </c>
      <c r="C145" s="125"/>
      <c r="D145" s="126"/>
      <c r="E145" s="127"/>
      <c r="F145" s="127"/>
      <c r="G145" s="128"/>
      <c r="H145" s="126"/>
      <c r="I145" s="127"/>
      <c r="J145" s="127"/>
      <c r="K145" s="128"/>
      <c r="L145" s="126"/>
      <c r="M145" s="127"/>
      <c r="N145" s="127"/>
      <c r="O145" s="128"/>
      <c r="P145" s="108">
        <f t="shared" si="19"/>
        <v>0</v>
      </c>
      <c r="Q145" s="97">
        <f t="shared" si="19"/>
        <v>0</v>
      </c>
      <c r="R145" s="97">
        <f t="shared" si="20"/>
        <v>0</v>
      </c>
      <c r="S145" s="98">
        <f t="shared" si="21"/>
        <v>0</v>
      </c>
      <c r="T145" s="93">
        <f t="shared" si="22"/>
        <v>0</v>
      </c>
      <c r="U145" s="97">
        <f t="shared" si="22"/>
        <v>0</v>
      </c>
      <c r="V145" s="97">
        <f t="shared" si="23"/>
        <v>0</v>
      </c>
      <c r="W145" s="98">
        <f t="shared" si="24"/>
        <v>0</v>
      </c>
      <c r="Y145" s="84" t="str">
        <f t="shared" si="18"/>
        <v/>
      </c>
    </row>
    <row r="146" spans="1:25" s="81" customFormat="1" ht="24.95" customHeight="1">
      <c r="A146" s="91">
        <v>140</v>
      </c>
      <c r="B146" s="121" t="s">
        <v>621</v>
      </c>
      <c r="C146" s="125"/>
      <c r="D146" s="126"/>
      <c r="E146" s="127"/>
      <c r="F146" s="127"/>
      <c r="G146" s="128"/>
      <c r="H146" s="126"/>
      <c r="I146" s="127"/>
      <c r="J146" s="127"/>
      <c r="K146" s="128"/>
      <c r="L146" s="126"/>
      <c r="M146" s="127"/>
      <c r="N146" s="127"/>
      <c r="O146" s="128"/>
      <c r="P146" s="108">
        <f t="shared" si="19"/>
        <v>0</v>
      </c>
      <c r="Q146" s="97">
        <f t="shared" si="19"/>
        <v>0</v>
      </c>
      <c r="R146" s="97">
        <f t="shared" si="20"/>
        <v>0</v>
      </c>
      <c r="S146" s="98">
        <f t="shared" si="21"/>
        <v>0</v>
      </c>
      <c r="T146" s="93">
        <f t="shared" si="22"/>
        <v>0</v>
      </c>
      <c r="U146" s="97">
        <f t="shared" si="22"/>
        <v>0</v>
      </c>
      <c r="V146" s="97">
        <f t="shared" si="23"/>
        <v>0</v>
      </c>
      <c r="W146" s="98">
        <f t="shared" si="24"/>
        <v>0</v>
      </c>
      <c r="Y146" s="84" t="str">
        <f t="shared" si="18"/>
        <v/>
      </c>
    </row>
    <row r="147" spans="1:25" s="81" customFormat="1" ht="24.95" customHeight="1">
      <c r="A147" s="91">
        <v>141</v>
      </c>
      <c r="B147" s="121" t="s">
        <v>621</v>
      </c>
      <c r="C147" s="125"/>
      <c r="D147" s="126"/>
      <c r="E147" s="127"/>
      <c r="F147" s="127"/>
      <c r="G147" s="128"/>
      <c r="H147" s="126"/>
      <c r="I147" s="127"/>
      <c r="J147" s="127"/>
      <c r="K147" s="128"/>
      <c r="L147" s="126"/>
      <c r="M147" s="127"/>
      <c r="N147" s="127"/>
      <c r="O147" s="128"/>
      <c r="P147" s="108">
        <f t="shared" si="19"/>
        <v>0</v>
      </c>
      <c r="Q147" s="97">
        <f t="shared" si="19"/>
        <v>0</v>
      </c>
      <c r="R147" s="97">
        <f t="shared" si="20"/>
        <v>0</v>
      </c>
      <c r="S147" s="98">
        <f t="shared" si="21"/>
        <v>0</v>
      </c>
      <c r="T147" s="93">
        <f t="shared" si="22"/>
        <v>0</v>
      </c>
      <c r="U147" s="97">
        <f t="shared" si="22"/>
        <v>0</v>
      </c>
      <c r="V147" s="97">
        <f t="shared" si="23"/>
        <v>0</v>
      </c>
      <c r="W147" s="98">
        <f t="shared" si="24"/>
        <v>0</v>
      </c>
      <c r="Y147" s="84" t="str">
        <f t="shared" si="18"/>
        <v/>
      </c>
    </row>
    <row r="148" spans="1:25" s="81" customFormat="1" ht="24.95" customHeight="1">
      <c r="A148" s="91">
        <v>142</v>
      </c>
      <c r="B148" s="121" t="s">
        <v>621</v>
      </c>
      <c r="C148" s="125"/>
      <c r="D148" s="126"/>
      <c r="E148" s="127"/>
      <c r="F148" s="127"/>
      <c r="G148" s="128"/>
      <c r="H148" s="126"/>
      <c r="I148" s="127"/>
      <c r="J148" s="127"/>
      <c r="K148" s="128"/>
      <c r="L148" s="126"/>
      <c r="M148" s="127"/>
      <c r="N148" s="127"/>
      <c r="O148" s="128"/>
      <c r="P148" s="108">
        <f t="shared" si="19"/>
        <v>0</v>
      </c>
      <c r="Q148" s="97">
        <f t="shared" si="19"/>
        <v>0</v>
      </c>
      <c r="R148" s="97">
        <f t="shared" si="20"/>
        <v>0</v>
      </c>
      <c r="S148" s="98">
        <f t="shared" si="21"/>
        <v>0</v>
      </c>
      <c r="T148" s="93">
        <f t="shared" si="22"/>
        <v>0</v>
      </c>
      <c r="U148" s="97">
        <f t="shared" si="22"/>
        <v>0</v>
      </c>
      <c r="V148" s="97">
        <f t="shared" si="23"/>
        <v>0</v>
      </c>
      <c r="W148" s="98">
        <f t="shared" si="24"/>
        <v>0</v>
      </c>
      <c r="Y148" s="84" t="str">
        <f t="shared" si="18"/>
        <v/>
      </c>
    </row>
    <row r="149" spans="1:25" s="81" customFormat="1" ht="24.95" customHeight="1">
      <c r="A149" s="91">
        <v>143</v>
      </c>
      <c r="B149" s="121" t="s">
        <v>621</v>
      </c>
      <c r="C149" s="125"/>
      <c r="D149" s="126"/>
      <c r="E149" s="127"/>
      <c r="F149" s="127"/>
      <c r="G149" s="128"/>
      <c r="H149" s="126"/>
      <c r="I149" s="127"/>
      <c r="J149" s="127"/>
      <c r="K149" s="128"/>
      <c r="L149" s="126"/>
      <c r="M149" s="127"/>
      <c r="N149" s="127"/>
      <c r="O149" s="128"/>
      <c r="P149" s="108">
        <f t="shared" si="19"/>
        <v>0</v>
      </c>
      <c r="Q149" s="97">
        <f t="shared" si="19"/>
        <v>0</v>
      </c>
      <c r="R149" s="97">
        <f t="shared" si="20"/>
        <v>0</v>
      </c>
      <c r="S149" s="98">
        <f t="shared" si="21"/>
        <v>0</v>
      </c>
      <c r="T149" s="93">
        <f t="shared" si="22"/>
        <v>0</v>
      </c>
      <c r="U149" s="97">
        <f t="shared" si="22"/>
        <v>0</v>
      </c>
      <c r="V149" s="97">
        <f t="shared" si="23"/>
        <v>0</v>
      </c>
      <c r="W149" s="98">
        <f t="shared" si="24"/>
        <v>0</v>
      </c>
      <c r="Y149" s="84" t="str">
        <f t="shared" si="18"/>
        <v/>
      </c>
    </row>
    <row r="150" spans="1:25" s="81" customFormat="1" ht="24.95" customHeight="1">
      <c r="A150" s="91">
        <v>144</v>
      </c>
      <c r="B150" s="121" t="s">
        <v>621</v>
      </c>
      <c r="C150" s="125"/>
      <c r="D150" s="126"/>
      <c r="E150" s="127"/>
      <c r="F150" s="127"/>
      <c r="G150" s="128"/>
      <c r="H150" s="126"/>
      <c r="I150" s="127"/>
      <c r="J150" s="127"/>
      <c r="K150" s="128"/>
      <c r="L150" s="126"/>
      <c r="M150" s="127"/>
      <c r="N150" s="127"/>
      <c r="O150" s="128"/>
      <c r="P150" s="108">
        <f t="shared" si="19"/>
        <v>0</v>
      </c>
      <c r="Q150" s="97">
        <f t="shared" si="19"/>
        <v>0</v>
      </c>
      <c r="R150" s="97">
        <f t="shared" si="20"/>
        <v>0</v>
      </c>
      <c r="S150" s="98">
        <f t="shared" si="21"/>
        <v>0</v>
      </c>
      <c r="T150" s="93">
        <f t="shared" si="22"/>
        <v>0</v>
      </c>
      <c r="U150" s="97">
        <f t="shared" si="22"/>
        <v>0</v>
      </c>
      <c r="V150" s="97">
        <f t="shared" si="23"/>
        <v>0</v>
      </c>
      <c r="W150" s="98">
        <f t="shared" si="24"/>
        <v>0</v>
      </c>
      <c r="Y150" s="84" t="str">
        <f t="shared" si="18"/>
        <v/>
      </c>
    </row>
    <row r="151" spans="1:25" s="81" customFormat="1" ht="24.95" customHeight="1">
      <c r="A151" s="91">
        <v>145</v>
      </c>
      <c r="B151" s="121" t="s">
        <v>621</v>
      </c>
      <c r="C151" s="125"/>
      <c r="D151" s="126"/>
      <c r="E151" s="127"/>
      <c r="F151" s="127"/>
      <c r="G151" s="128"/>
      <c r="H151" s="126"/>
      <c r="I151" s="127"/>
      <c r="J151" s="127"/>
      <c r="K151" s="128"/>
      <c r="L151" s="126"/>
      <c r="M151" s="127"/>
      <c r="N151" s="127"/>
      <c r="O151" s="128"/>
      <c r="P151" s="108">
        <f t="shared" si="19"/>
        <v>0</v>
      </c>
      <c r="Q151" s="97">
        <f t="shared" si="19"/>
        <v>0</v>
      </c>
      <c r="R151" s="97">
        <f t="shared" si="20"/>
        <v>0</v>
      </c>
      <c r="S151" s="98">
        <f t="shared" si="21"/>
        <v>0</v>
      </c>
      <c r="T151" s="93">
        <f t="shared" si="22"/>
        <v>0</v>
      </c>
      <c r="U151" s="97">
        <f t="shared" si="22"/>
        <v>0</v>
      </c>
      <c r="V151" s="97">
        <f t="shared" si="23"/>
        <v>0</v>
      </c>
      <c r="W151" s="98">
        <f t="shared" si="24"/>
        <v>0</v>
      </c>
      <c r="Y151" s="84" t="str">
        <f t="shared" si="18"/>
        <v/>
      </c>
    </row>
    <row r="152" spans="1:25" s="81" customFormat="1" ht="24.95" customHeight="1">
      <c r="A152" s="91">
        <v>146</v>
      </c>
      <c r="B152" s="121" t="s">
        <v>621</v>
      </c>
      <c r="C152" s="125"/>
      <c r="D152" s="126"/>
      <c r="E152" s="127"/>
      <c r="F152" s="127"/>
      <c r="G152" s="128"/>
      <c r="H152" s="126"/>
      <c r="I152" s="127"/>
      <c r="J152" s="127"/>
      <c r="K152" s="128"/>
      <c r="L152" s="126"/>
      <c r="M152" s="127"/>
      <c r="N152" s="127"/>
      <c r="O152" s="128"/>
      <c r="P152" s="108">
        <f t="shared" si="19"/>
        <v>0</v>
      </c>
      <c r="Q152" s="97">
        <f t="shared" si="19"/>
        <v>0</v>
      </c>
      <c r="R152" s="97">
        <f t="shared" si="20"/>
        <v>0</v>
      </c>
      <c r="S152" s="98">
        <f t="shared" si="21"/>
        <v>0</v>
      </c>
      <c r="T152" s="93">
        <f t="shared" si="22"/>
        <v>0</v>
      </c>
      <c r="U152" s="97">
        <f t="shared" si="22"/>
        <v>0</v>
      </c>
      <c r="V152" s="97">
        <f t="shared" si="23"/>
        <v>0</v>
      </c>
      <c r="W152" s="98">
        <f t="shared" si="24"/>
        <v>0</v>
      </c>
      <c r="Y152" s="84" t="str">
        <f t="shared" si="18"/>
        <v/>
      </c>
    </row>
    <row r="153" spans="1:25" s="81" customFormat="1" ht="24.95" customHeight="1">
      <c r="A153" s="91">
        <v>147</v>
      </c>
      <c r="B153" s="121" t="s">
        <v>621</v>
      </c>
      <c r="C153" s="125"/>
      <c r="D153" s="126"/>
      <c r="E153" s="127"/>
      <c r="F153" s="127"/>
      <c r="G153" s="128"/>
      <c r="H153" s="126"/>
      <c r="I153" s="127"/>
      <c r="J153" s="127"/>
      <c r="K153" s="128"/>
      <c r="L153" s="126"/>
      <c r="M153" s="127"/>
      <c r="N153" s="127"/>
      <c r="O153" s="128"/>
      <c r="P153" s="108">
        <f t="shared" si="19"/>
        <v>0</v>
      </c>
      <c r="Q153" s="97">
        <f t="shared" si="19"/>
        <v>0</v>
      </c>
      <c r="R153" s="97">
        <f t="shared" si="20"/>
        <v>0</v>
      </c>
      <c r="S153" s="98">
        <f t="shared" si="21"/>
        <v>0</v>
      </c>
      <c r="T153" s="93">
        <f t="shared" si="22"/>
        <v>0</v>
      </c>
      <c r="U153" s="97">
        <f t="shared" si="22"/>
        <v>0</v>
      </c>
      <c r="V153" s="97">
        <f t="shared" si="23"/>
        <v>0</v>
      </c>
      <c r="W153" s="98">
        <f t="shared" si="24"/>
        <v>0</v>
      </c>
      <c r="Y153" s="84" t="str">
        <f t="shared" si="18"/>
        <v/>
      </c>
    </row>
    <row r="154" spans="1:25" s="81" customFormat="1" ht="24.95" customHeight="1">
      <c r="A154" s="91">
        <v>148</v>
      </c>
      <c r="B154" s="121" t="s">
        <v>621</v>
      </c>
      <c r="C154" s="125"/>
      <c r="D154" s="126"/>
      <c r="E154" s="127"/>
      <c r="F154" s="127"/>
      <c r="G154" s="128"/>
      <c r="H154" s="126"/>
      <c r="I154" s="127"/>
      <c r="J154" s="127"/>
      <c r="K154" s="128"/>
      <c r="L154" s="126"/>
      <c r="M154" s="127"/>
      <c r="N154" s="127"/>
      <c r="O154" s="128"/>
      <c r="P154" s="108">
        <f t="shared" si="19"/>
        <v>0</v>
      </c>
      <c r="Q154" s="97">
        <f t="shared" si="19"/>
        <v>0</v>
      </c>
      <c r="R154" s="97">
        <f t="shared" si="20"/>
        <v>0</v>
      </c>
      <c r="S154" s="98">
        <f t="shared" si="21"/>
        <v>0</v>
      </c>
      <c r="T154" s="93">
        <f t="shared" si="22"/>
        <v>0</v>
      </c>
      <c r="U154" s="97">
        <f t="shared" si="22"/>
        <v>0</v>
      </c>
      <c r="V154" s="97">
        <f t="shared" si="23"/>
        <v>0</v>
      </c>
      <c r="W154" s="98">
        <f t="shared" si="24"/>
        <v>0</v>
      </c>
      <c r="Y154" s="84" t="str">
        <f t="shared" si="18"/>
        <v/>
      </c>
    </row>
    <row r="155" spans="1:25" s="81" customFormat="1" ht="24.95" customHeight="1">
      <c r="A155" s="91">
        <v>149</v>
      </c>
      <c r="B155" s="121" t="s">
        <v>621</v>
      </c>
      <c r="C155" s="125"/>
      <c r="D155" s="126"/>
      <c r="E155" s="127"/>
      <c r="F155" s="127"/>
      <c r="G155" s="128"/>
      <c r="H155" s="126"/>
      <c r="I155" s="127"/>
      <c r="J155" s="127"/>
      <c r="K155" s="128"/>
      <c r="L155" s="126"/>
      <c r="M155" s="127"/>
      <c r="N155" s="127"/>
      <c r="O155" s="128"/>
      <c r="P155" s="108">
        <f t="shared" si="19"/>
        <v>0</v>
      </c>
      <c r="Q155" s="97">
        <f t="shared" si="19"/>
        <v>0</v>
      </c>
      <c r="R155" s="97">
        <f t="shared" si="20"/>
        <v>0</v>
      </c>
      <c r="S155" s="98">
        <f t="shared" si="21"/>
        <v>0</v>
      </c>
      <c r="T155" s="93">
        <f t="shared" si="22"/>
        <v>0</v>
      </c>
      <c r="U155" s="97">
        <f t="shared" si="22"/>
        <v>0</v>
      </c>
      <c r="V155" s="97">
        <f t="shared" si="23"/>
        <v>0</v>
      </c>
      <c r="W155" s="98">
        <f t="shared" si="24"/>
        <v>0</v>
      </c>
      <c r="Y155" s="84" t="str">
        <f t="shared" si="18"/>
        <v/>
      </c>
    </row>
    <row r="156" spans="1:25" s="81" customFormat="1" ht="24.95" customHeight="1">
      <c r="A156" s="91">
        <v>150</v>
      </c>
      <c r="B156" s="121" t="s">
        <v>621</v>
      </c>
      <c r="C156" s="125"/>
      <c r="D156" s="126"/>
      <c r="E156" s="127"/>
      <c r="F156" s="127"/>
      <c r="G156" s="128"/>
      <c r="H156" s="126"/>
      <c r="I156" s="127"/>
      <c r="J156" s="127"/>
      <c r="K156" s="128"/>
      <c r="L156" s="126"/>
      <c r="M156" s="127"/>
      <c r="N156" s="127"/>
      <c r="O156" s="128"/>
      <c r="P156" s="108">
        <f t="shared" si="19"/>
        <v>0</v>
      </c>
      <c r="Q156" s="97">
        <f t="shared" si="19"/>
        <v>0</v>
      </c>
      <c r="R156" s="97">
        <f t="shared" si="20"/>
        <v>0</v>
      </c>
      <c r="S156" s="98">
        <f t="shared" si="21"/>
        <v>0</v>
      </c>
      <c r="T156" s="93">
        <f t="shared" si="22"/>
        <v>0</v>
      </c>
      <c r="U156" s="97">
        <f t="shared" si="22"/>
        <v>0</v>
      </c>
      <c r="V156" s="97">
        <f t="shared" si="23"/>
        <v>0</v>
      </c>
      <c r="W156" s="98">
        <f t="shared" si="24"/>
        <v>0</v>
      </c>
      <c r="Y156" s="84" t="str">
        <f t="shared" si="18"/>
        <v/>
      </c>
    </row>
    <row r="157" spans="1:25" s="81" customFormat="1" ht="24.95" customHeight="1">
      <c r="A157" s="91">
        <v>151</v>
      </c>
      <c r="B157" s="121" t="s">
        <v>623</v>
      </c>
      <c r="C157" s="125"/>
      <c r="D157" s="126"/>
      <c r="E157" s="127"/>
      <c r="F157" s="127"/>
      <c r="G157" s="128"/>
      <c r="H157" s="126"/>
      <c r="I157" s="127"/>
      <c r="J157" s="127"/>
      <c r="K157" s="128"/>
      <c r="L157" s="126"/>
      <c r="M157" s="127"/>
      <c r="N157" s="127"/>
      <c r="O157" s="128"/>
      <c r="P157" s="108">
        <f t="shared" si="19"/>
        <v>0</v>
      </c>
      <c r="Q157" s="97">
        <f t="shared" si="19"/>
        <v>0</v>
      </c>
      <c r="R157" s="97">
        <f t="shared" si="20"/>
        <v>0</v>
      </c>
      <c r="S157" s="98">
        <f t="shared" si="21"/>
        <v>0</v>
      </c>
      <c r="T157" s="93">
        <f t="shared" si="22"/>
        <v>0</v>
      </c>
      <c r="U157" s="97">
        <f t="shared" si="22"/>
        <v>0</v>
      </c>
      <c r="V157" s="97">
        <f t="shared" si="23"/>
        <v>0</v>
      </c>
      <c r="W157" s="98">
        <f t="shared" si="24"/>
        <v>0</v>
      </c>
      <c r="Y157" s="84" t="str">
        <f t="shared" si="18"/>
        <v/>
      </c>
    </row>
    <row r="158" spans="1:25" s="81" customFormat="1" ht="24.95" customHeight="1">
      <c r="A158" s="91">
        <v>152</v>
      </c>
      <c r="B158" s="121" t="s">
        <v>621</v>
      </c>
      <c r="C158" s="125"/>
      <c r="D158" s="126"/>
      <c r="E158" s="127"/>
      <c r="F158" s="127"/>
      <c r="G158" s="128"/>
      <c r="H158" s="126"/>
      <c r="I158" s="127"/>
      <c r="J158" s="127"/>
      <c r="K158" s="128"/>
      <c r="L158" s="126"/>
      <c r="M158" s="127"/>
      <c r="N158" s="127"/>
      <c r="O158" s="128"/>
      <c r="P158" s="108">
        <f t="shared" si="19"/>
        <v>0</v>
      </c>
      <c r="Q158" s="97">
        <f t="shared" si="19"/>
        <v>0</v>
      </c>
      <c r="R158" s="97">
        <f t="shared" si="20"/>
        <v>0</v>
      </c>
      <c r="S158" s="98">
        <f t="shared" si="21"/>
        <v>0</v>
      </c>
      <c r="T158" s="93">
        <f t="shared" si="22"/>
        <v>0</v>
      </c>
      <c r="U158" s="97">
        <f t="shared" si="22"/>
        <v>0</v>
      </c>
      <c r="V158" s="97">
        <f t="shared" si="23"/>
        <v>0</v>
      </c>
      <c r="W158" s="98">
        <f t="shared" si="24"/>
        <v>0</v>
      </c>
      <c r="Y158" s="84" t="str">
        <f t="shared" si="18"/>
        <v/>
      </c>
    </row>
    <row r="159" spans="1:25" s="81" customFormat="1" ht="24.95" customHeight="1">
      <c r="A159" s="91">
        <v>153</v>
      </c>
      <c r="B159" s="121" t="s">
        <v>621</v>
      </c>
      <c r="C159" s="125"/>
      <c r="D159" s="126"/>
      <c r="E159" s="127"/>
      <c r="F159" s="127"/>
      <c r="G159" s="128"/>
      <c r="H159" s="126"/>
      <c r="I159" s="127"/>
      <c r="J159" s="127"/>
      <c r="K159" s="128"/>
      <c r="L159" s="126"/>
      <c r="M159" s="127"/>
      <c r="N159" s="127"/>
      <c r="O159" s="128"/>
      <c r="P159" s="108">
        <f t="shared" si="19"/>
        <v>0</v>
      </c>
      <c r="Q159" s="97">
        <f t="shared" si="19"/>
        <v>0</v>
      </c>
      <c r="R159" s="97">
        <f t="shared" si="20"/>
        <v>0</v>
      </c>
      <c r="S159" s="98">
        <f t="shared" si="21"/>
        <v>0</v>
      </c>
      <c r="T159" s="93">
        <f t="shared" si="22"/>
        <v>0</v>
      </c>
      <c r="U159" s="97">
        <f t="shared" si="22"/>
        <v>0</v>
      </c>
      <c r="V159" s="97">
        <f t="shared" si="23"/>
        <v>0</v>
      </c>
      <c r="W159" s="98">
        <f t="shared" si="24"/>
        <v>0</v>
      </c>
      <c r="Y159" s="84" t="str">
        <f t="shared" si="18"/>
        <v/>
      </c>
    </row>
    <row r="160" spans="1:25" s="81" customFormat="1" ht="24.95" customHeight="1">
      <c r="A160" s="91">
        <v>154</v>
      </c>
      <c r="B160" s="121" t="s">
        <v>621</v>
      </c>
      <c r="C160" s="125"/>
      <c r="D160" s="126"/>
      <c r="E160" s="127"/>
      <c r="F160" s="127"/>
      <c r="G160" s="128"/>
      <c r="H160" s="126"/>
      <c r="I160" s="127"/>
      <c r="J160" s="127"/>
      <c r="K160" s="128"/>
      <c r="L160" s="126"/>
      <c r="M160" s="127"/>
      <c r="N160" s="127"/>
      <c r="O160" s="128"/>
      <c r="P160" s="108">
        <f t="shared" si="19"/>
        <v>0</v>
      </c>
      <c r="Q160" s="97">
        <f t="shared" si="19"/>
        <v>0</v>
      </c>
      <c r="R160" s="97">
        <f t="shared" si="20"/>
        <v>0</v>
      </c>
      <c r="S160" s="98">
        <f t="shared" si="21"/>
        <v>0</v>
      </c>
      <c r="T160" s="93">
        <f t="shared" si="22"/>
        <v>0</v>
      </c>
      <c r="U160" s="97">
        <f t="shared" si="22"/>
        <v>0</v>
      </c>
      <c r="V160" s="97">
        <f t="shared" si="23"/>
        <v>0</v>
      </c>
      <c r="W160" s="98">
        <f t="shared" si="24"/>
        <v>0</v>
      </c>
      <c r="Y160" s="84" t="str">
        <f t="shared" si="18"/>
        <v/>
      </c>
    </row>
    <row r="161" spans="1:25" s="81" customFormat="1" ht="24.95" customHeight="1">
      <c r="A161" s="91">
        <v>155</v>
      </c>
      <c r="B161" s="121" t="s">
        <v>621</v>
      </c>
      <c r="C161" s="125"/>
      <c r="D161" s="126"/>
      <c r="E161" s="127"/>
      <c r="F161" s="127"/>
      <c r="G161" s="128"/>
      <c r="H161" s="126"/>
      <c r="I161" s="127"/>
      <c r="J161" s="127"/>
      <c r="K161" s="128"/>
      <c r="L161" s="126"/>
      <c r="M161" s="127"/>
      <c r="N161" s="127"/>
      <c r="O161" s="128"/>
      <c r="P161" s="108">
        <f t="shared" si="19"/>
        <v>0</v>
      </c>
      <c r="Q161" s="97">
        <f t="shared" si="19"/>
        <v>0</v>
      </c>
      <c r="R161" s="97">
        <f t="shared" si="20"/>
        <v>0</v>
      </c>
      <c r="S161" s="98">
        <f t="shared" si="21"/>
        <v>0</v>
      </c>
      <c r="T161" s="93">
        <f t="shared" si="22"/>
        <v>0</v>
      </c>
      <c r="U161" s="97">
        <f t="shared" si="22"/>
        <v>0</v>
      </c>
      <c r="V161" s="97">
        <f t="shared" si="23"/>
        <v>0</v>
      </c>
      <c r="W161" s="98">
        <f t="shared" si="24"/>
        <v>0</v>
      </c>
      <c r="Y161" s="84" t="str">
        <f t="shared" si="18"/>
        <v/>
      </c>
    </row>
    <row r="162" spans="1:25" s="81" customFormat="1" ht="24.95" customHeight="1">
      <c r="A162" s="91">
        <v>156</v>
      </c>
      <c r="B162" s="121" t="s">
        <v>621</v>
      </c>
      <c r="C162" s="125"/>
      <c r="D162" s="126"/>
      <c r="E162" s="127"/>
      <c r="F162" s="127"/>
      <c r="G162" s="128"/>
      <c r="H162" s="126"/>
      <c r="I162" s="127"/>
      <c r="J162" s="127"/>
      <c r="K162" s="128"/>
      <c r="L162" s="126"/>
      <c r="M162" s="127"/>
      <c r="N162" s="127"/>
      <c r="O162" s="128"/>
      <c r="P162" s="108">
        <f t="shared" si="19"/>
        <v>0</v>
      </c>
      <c r="Q162" s="97">
        <f t="shared" si="19"/>
        <v>0</v>
      </c>
      <c r="R162" s="97">
        <f t="shared" si="20"/>
        <v>0</v>
      </c>
      <c r="S162" s="98">
        <f t="shared" si="21"/>
        <v>0</v>
      </c>
      <c r="T162" s="93">
        <f t="shared" si="22"/>
        <v>0</v>
      </c>
      <c r="U162" s="97">
        <f t="shared" si="22"/>
        <v>0</v>
      </c>
      <c r="V162" s="97">
        <f t="shared" si="23"/>
        <v>0</v>
      </c>
      <c r="W162" s="98">
        <f t="shared" si="24"/>
        <v>0</v>
      </c>
      <c r="Y162" s="84" t="str">
        <f t="shared" si="18"/>
        <v/>
      </c>
    </row>
    <row r="163" spans="1:25" s="81" customFormat="1" ht="24.95" customHeight="1">
      <c r="A163" s="91">
        <v>157</v>
      </c>
      <c r="B163" s="121" t="s">
        <v>621</v>
      </c>
      <c r="C163" s="125"/>
      <c r="D163" s="126"/>
      <c r="E163" s="127"/>
      <c r="F163" s="127"/>
      <c r="G163" s="128"/>
      <c r="H163" s="126"/>
      <c r="I163" s="127"/>
      <c r="J163" s="127"/>
      <c r="K163" s="128"/>
      <c r="L163" s="126"/>
      <c r="M163" s="127"/>
      <c r="N163" s="127"/>
      <c r="O163" s="128"/>
      <c r="P163" s="108">
        <f t="shared" si="19"/>
        <v>0</v>
      </c>
      <c r="Q163" s="97">
        <f t="shared" si="19"/>
        <v>0</v>
      </c>
      <c r="R163" s="97">
        <f t="shared" si="20"/>
        <v>0</v>
      </c>
      <c r="S163" s="98">
        <f t="shared" si="21"/>
        <v>0</v>
      </c>
      <c r="T163" s="93">
        <f t="shared" si="22"/>
        <v>0</v>
      </c>
      <c r="U163" s="97">
        <f t="shared" si="22"/>
        <v>0</v>
      </c>
      <c r="V163" s="97">
        <f t="shared" si="23"/>
        <v>0</v>
      </c>
      <c r="W163" s="98">
        <f t="shared" si="24"/>
        <v>0</v>
      </c>
      <c r="Y163" s="84" t="str">
        <f t="shared" si="18"/>
        <v/>
      </c>
    </row>
    <row r="164" spans="1:25" s="81" customFormat="1" ht="24.95" customHeight="1">
      <c r="A164" s="91">
        <v>158</v>
      </c>
      <c r="B164" s="121" t="s">
        <v>624</v>
      </c>
      <c r="C164" s="125"/>
      <c r="D164" s="126"/>
      <c r="E164" s="127"/>
      <c r="F164" s="127"/>
      <c r="G164" s="128"/>
      <c r="H164" s="126"/>
      <c r="I164" s="127"/>
      <c r="J164" s="127"/>
      <c r="K164" s="128"/>
      <c r="L164" s="126"/>
      <c r="M164" s="127"/>
      <c r="N164" s="127"/>
      <c r="O164" s="128"/>
      <c r="P164" s="108">
        <f t="shared" si="19"/>
        <v>0</v>
      </c>
      <c r="Q164" s="97">
        <f t="shared" si="19"/>
        <v>0</v>
      </c>
      <c r="R164" s="97">
        <f t="shared" si="20"/>
        <v>0</v>
      </c>
      <c r="S164" s="98">
        <f t="shared" si="21"/>
        <v>0</v>
      </c>
      <c r="T164" s="93">
        <f t="shared" si="22"/>
        <v>0</v>
      </c>
      <c r="U164" s="97">
        <f t="shared" si="22"/>
        <v>0</v>
      </c>
      <c r="V164" s="97">
        <f t="shared" si="23"/>
        <v>0</v>
      </c>
      <c r="W164" s="98">
        <f t="shared" si="24"/>
        <v>0</v>
      </c>
      <c r="Y164" s="84" t="str">
        <f t="shared" si="18"/>
        <v/>
      </c>
    </row>
    <row r="165" spans="1:25" s="81" customFormat="1" ht="24.95" customHeight="1">
      <c r="A165" s="91">
        <v>159</v>
      </c>
      <c r="B165" s="121" t="s">
        <v>621</v>
      </c>
      <c r="C165" s="125"/>
      <c r="D165" s="126"/>
      <c r="E165" s="127"/>
      <c r="F165" s="127"/>
      <c r="G165" s="128"/>
      <c r="H165" s="126"/>
      <c r="I165" s="127"/>
      <c r="J165" s="127"/>
      <c r="K165" s="128"/>
      <c r="L165" s="126"/>
      <c r="M165" s="127"/>
      <c r="N165" s="127"/>
      <c r="O165" s="128"/>
      <c r="P165" s="108">
        <f t="shared" si="19"/>
        <v>0</v>
      </c>
      <c r="Q165" s="97">
        <f t="shared" si="19"/>
        <v>0</v>
      </c>
      <c r="R165" s="97">
        <f t="shared" si="20"/>
        <v>0</v>
      </c>
      <c r="S165" s="98">
        <f t="shared" si="21"/>
        <v>0</v>
      </c>
      <c r="T165" s="93">
        <f t="shared" si="22"/>
        <v>0</v>
      </c>
      <c r="U165" s="97">
        <f t="shared" si="22"/>
        <v>0</v>
      </c>
      <c r="V165" s="97">
        <f t="shared" si="23"/>
        <v>0</v>
      </c>
      <c r="W165" s="98">
        <f t="shared" si="24"/>
        <v>0</v>
      </c>
      <c r="Y165" s="84" t="str">
        <f t="shared" si="18"/>
        <v/>
      </c>
    </row>
    <row r="166" spans="1:25" s="81" customFormat="1" ht="24.95" customHeight="1">
      <c r="A166" s="91">
        <v>160</v>
      </c>
      <c r="B166" s="121" t="s">
        <v>623</v>
      </c>
      <c r="C166" s="125"/>
      <c r="D166" s="126"/>
      <c r="E166" s="127"/>
      <c r="F166" s="127"/>
      <c r="G166" s="128"/>
      <c r="H166" s="126"/>
      <c r="I166" s="127"/>
      <c r="J166" s="127"/>
      <c r="K166" s="128"/>
      <c r="L166" s="126"/>
      <c r="M166" s="127"/>
      <c r="N166" s="127"/>
      <c r="O166" s="128"/>
      <c r="P166" s="108">
        <f t="shared" si="19"/>
        <v>0</v>
      </c>
      <c r="Q166" s="97">
        <f t="shared" si="19"/>
        <v>0</v>
      </c>
      <c r="R166" s="97">
        <f t="shared" si="20"/>
        <v>0</v>
      </c>
      <c r="S166" s="98">
        <f t="shared" si="21"/>
        <v>0</v>
      </c>
      <c r="T166" s="93">
        <f t="shared" si="22"/>
        <v>0</v>
      </c>
      <c r="U166" s="97">
        <f t="shared" si="22"/>
        <v>0</v>
      </c>
      <c r="V166" s="97">
        <f t="shared" si="23"/>
        <v>0</v>
      </c>
      <c r="W166" s="98">
        <f t="shared" si="24"/>
        <v>0</v>
      </c>
      <c r="Y166" s="84" t="str">
        <f t="shared" si="18"/>
        <v/>
      </c>
    </row>
    <row r="167" spans="1:25" s="81" customFormat="1" ht="24.95" customHeight="1">
      <c r="A167" s="91">
        <v>161</v>
      </c>
      <c r="B167" s="121" t="s">
        <v>621</v>
      </c>
      <c r="C167" s="125"/>
      <c r="D167" s="126"/>
      <c r="E167" s="127"/>
      <c r="F167" s="127"/>
      <c r="G167" s="128"/>
      <c r="H167" s="126"/>
      <c r="I167" s="127"/>
      <c r="J167" s="127"/>
      <c r="K167" s="128"/>
      <c r="L167" s="126"/>
      <c r="M167" s="127"/>
      <c r="N167" s="127"/>
      <c r="O167" s="128"/>
      <c r="P167" s="108">
        <f t="shared" si="19"/>
        <v>0</v>
      </c>
      <c r="Q167" s="97">
        <f t="shared" si="19"/>
        <v>0</v>
      </c>
      <c r="R167" s="97">
        <f t="shared" si="20"/>
        <v>0</v>
      </c>
      <c r="S167" s="98">
        <f t="shared" si="21"/>
        <v>0</v>
      </c>
      <c r="T167" s="93">
        <f t="shared" si="22"/>
        <v>0</v>
      </c>
      <c r="U167" s="97">
        <f t="shared" si="22"/>
        <v>0</v>
      </c>
      <c r="V167" s="97">
        <f t="shared" si="23"/>
        <v>0</v>
      </c>
      <c r="W167" s="98">
        <f t="shared" si="24"/>
        <v>0</v>
      </c>
      <c r="Y167" s="84" t="str">
        <f t="shared" ref="Y167:Y198" si="25">IF(C167=0,"",IF(COUNTBLANK(D167:W167)=0,"","ERROR!!"))</f>
        <v/>
      </c>
    </row>
    <row r="168" spans="1:25" s="81" customFormat="1" ht="24.95" customHeight="1">
      <c r="A168" s="91">
        <v>162</v>
      </c>
      <c r="B168" s="121" t="s">
        <v>621</v>
      </c>
      <c r="C168" s="125"/>
      <c r="D168" s="126"/>
      <c r="E168" s="127"/>
      <c r="F168" s="127"/>
      <c r="G168" s="128"/>
      <c r="H168" s="126"/>
      <c r="I168" s="127"/>
      <c r="J168" s="127"/>
      <c r="K168" s="128"/>
      <c r="L168" s="126"/>
      <c r="M168" s="127"/>
      <c r="N168" s="127"/>
      <c r="O168" s="128"/>
      <c r="P168" s="108">
        <f t="shared" si="19"/>
        <v>0</v>
      </c>
      <c r="Q168" s="97">
        <f t="shared" si="19"/>
        <v>0</v>
      </c>
      <c r="R168" s="97">
        <f t="shared" si="20"/>
        <v>0</v>
      </c>
      <c r="S168" s="98">
        <f t="shared" si="21"/>
        <v>0</v>
      </c>
      <c r="T168" s="93">
        <f t="shared" si="22"/>
        <v>0</v>
      </c>
      <c r="U168" s="97">
        <f t="shared" si="22"/>
        <v>0</v>
      </c>
      <c r="V168" s="97">
        <f t="shared" si="23"/>
        <v>0</v>
      </c>
      <c r="W168" s="98">
        <f t="shared" si="24"/>
        <v>0</v>
      </c>
      <c r="Y168" s="84" t="str">
        <f t="shared" si="25"/>
        <v/>
      </c>
    </row>
    <row r="169" spans="1:25" s="81" customFormat="1" ht="24.95" customHeight="1">
      <c r="A169" s="91">
        <v>163</v>
      </c>
      <c r="B169" s="121" t="s">
        <v>621</v>
      </c>
      <c r="C169" s="125"/>
      <c r="D169" s="126"/>
      <c r="E169" s="127"/>
      <c r="F169" s="127"/>
      <c r="G169" s="128"/>
      <c r="H169" s="126"/>
      <c r="I169" s="127"/>
      <c r="J169" s="127"/>
      <c r="K169" s="128"/>
      <c r="L169" s="126"/>
      <c r="M169" s="127"/>
      <c r="N169" s="127"/>
      <c r="O169" s="128"/>
      <c r="P169" s="108">
        <f t="shared" si="19"/>
        <v>0</v>
      </c>
      <c r="Q169" s="97">
        <f t="shared" si="19"/>
        <v>0</v>
      </c>
      <c r="R169" s="97">
        <f t="shared" si="20"/>
        <v>0</v>
      </c>
      <c r="S169" s="98">
        <f t="shared" si="21"/>
        <v>0</v>
      </c>
      <c r="T169" s="93">
        <f t="shared" si="22"/>
        <v>0</v>
      </c>
      <c r="U169" s="97">
        <f t="shared" si="22"/>
        <v>0</v>
      </c>
      <c r="V169" s="97">
        <f t="shared" si="23"/>
        <v>0</v>
      </c>
      <c r="W169" s="98">
        <f t="shared" si="24"/>
        <v>0</v>
      </c>
      <c r="Y169" s="84" t="str">
        <f t="shared" si="25"/>
        <v/>
      </c>
    </row>
    <row r="170" spans="1:25" s="81" customFormat="1" ht="24.95" customHeight="1">
      <c r="A170" s="91">
        <v>164</v>
      </c>
      <c r="B170" s="121" t="s">
        <v>621</v>
      </c>
      <c r="C170" s="125"/>
      <c r="D170" s="126"/>
      <c r="E170" s="127"/>
      <c r="F170" s="127"/>
      <c r="G170" s="128"/>
      <c r="H170" s="126"/>
      <c r="I170" s="127"/>
      <c r="J170" s="127"/>
      <c r="K170" s="128"/>
      <c r="L170" s="126"/>
      <c r="M170" s="127"/>
      <c r="N170" s="127"/>
      <c r="O170" s="128"/>
      <c r="P170" s="108">
        <f t="shared" si="19"/>
        <v>0</v>
      </c>
      <c r="Q170" s="97">
        <f t="shared" si="19"/>
        <v>0</v>
      </c>
      <c r="R170" s="97">
        <f t="shared" si="20"/>
        <v>0</v>
      </c>
      <c r="S170" s="98">
        <f t="shared" si="21"/>
        <v>0</v>
      </c>
      <c r="T170" s="93">
        <f t="shared" si="22"/>
        <v>0</v>
      </c>
      <c r="U170" s="97">
        <f t="shared" si="22"/>
        <v>0</v>
      </c>
      <c r="V170" s="97">
        <f t="shared" si="23"/>
        <v>0</v>
      </c>
      <c r="W170" s="98">
        <f t="shared" si="24"/>
        <v>0</v>
      </c>
      <c r="Y170" s="84" t="str">
        <f t="shared" si="25"/>
        <v/>
      </c>
    </row>
    <row r="171" spans="1:25" s="81" customFormat="1" ht="24.95" customHeight="1">
      <c r="A171" s="91">
        <v>165</v>
      </c>
      <c r="B171" s="121" t="s">
        <v>623</v>
      </c>
      <c r="C171" s="125"/>
      <c r="D171" s="126"/>
      <c r="E171" s="127"/>
      <c r="F171" s="127"/>
      <c r="G171" s="128"/>
      <c r="H171" s="126"/>
      <c r="I171" s="127"/>
      <c r="J171" s="127"/>
      <c r="K171" s="128"/>
      <c r="L171" s="126"/>
      <c r="M171" s="127"/>
      <c r="N171" s="127"/>
      <c r="O171" s="128"/>
      <c r="P171" s="108">
        <f t="shared" si="19"/>
        <v>0</v>
      </c>
      <c r="Q171" s="97">
        <f t="shared" si="19"/>
        <v>0</v>
      </c>
      <c r="R171" s="97">
        <f t="shared" si="20"/>
        <v>0</v>
      </c>
      <c r="S171" s="98">
        <f t="shared" si="21"/>
        <v>0</v>
      </c>
      <c r="T171" s="93">
        <f t="shared" si="22"/>
        <v>0</v>
      </c>
      <c r="U171" s="97">
        <f t="shared" si="22"/>
        <v>0</v>
      </c>
      <c r="V171" s="97">
        <f t="shared" si="23"/>
        <v>0</v>
      </c>
      <c r="W171" s="98">
        <f t="shared" si="24"/>
        <v>0</v>
      </c>
      <c r="Y171" s="84" t="str">
        <f t="shared" si="25"/>
        <v/>
      </c>
    </row>
    <row r="172" spans="1:25" s="81" customFormat="1" ht="24.95" customHeight="1">
      <c r="A172" s="91">
        <v>166</v>
      </c>
      <c r="B172" s="121" t="s">
        <v>621</v>
      </c>
      <c r="C172" s="125"/>
      <c r="D172" s="126"/>
      <c r="E172" s="127"/>
      <c r="F172" s="127"/>
      <c r="G172" s="128"/>
      <c r="H172" s="126"/>
      <c r="I172" s="127"/>
      <c r="J172" s="127"/>
      <c r="K172" s="128"/>
      <c r="L172" s="126"/>
      <c r="M172" s="127"/>
      <c r="N172" s="127"/>
      <c r="O172" s="128"/>
      <c r="P172" s="108">
        <f t="shared" si="19"/>
        <v>0</v>
      </c>
      <c r="Q172" s="97">
        <f t="shared" si="19"/>
        <v>0</v>
      </c>
      <c r="R172" s="97">
        <f t="shared" si="20"/>
        <v>0</v>
      </c>
      <c r="S172" s="98">
        <f t="shared" si="21"/>
        <v>0</v>
      </c>
      <c r="T172" s="93">
        <f t="shared" si="22"/>
        <v>0</v>
      </c>
      <c r="U172" s="97">
        <f t="shared" si="22"/>
        <v>0</v>
      </c>
      <c r="V172" s="97">
        <f t="shared" si="23"/>
        <v>0</v>
      </c>
      <c r="W172" s="98">
        <f t="shared" si="24"/>
        <v>0</v>
      </c>
      <c r="Y172" s="84" t="str">
        <f t="shared" si="25"/>
        <v/>
      </c>
    </row>
    <row r="173" spans="1:25" s="81" customFormat="1" ht="24.95" customHeight="1">
      <c r="A173" s="91">
        <v>167</v>
      </c>
      <c r="B173" s="121" t="s">
        <v>621</v>
      </c>
      <c r="C173" s="125"/>
      <c r="D173" s="126"/>
      <c r="E173" s="127"/>
      <c r="F173" s="127"/>
      <c r="G173" s="128"/>
      <c r="H173" s="126"/>
      <c r="I173" s="127"/>
      <c r="J173" s="127"/>
      <c r="K173" s="128"/>
      <c r="L173" s="126"/>
      <c r="M173" s="127"/>
      <c r="N173" s="127"/>
      <c r="O173" s="128"/>
      <c r="P173" s="108">
        <f t="shared" si="19"/>
        <v>0</v>
      </c>
      <c r="Q173" s="97">
        <f t="shared" si="19"/>
        <v>0</v>
      </c>
      <c r="R173" s="97">
        <f t="shared" si="20"/>
        <v>0</v>
      </c>
      <c r="S173" s="98">
        <f t="shared" si="21"/>
        <v>0</v>
      </c>
      <c r="T173" s="93">
        <f t="shared" si="22"/>
        <v>0</v>
      </c>
      <c r="U173" s="97">
        <f t="shared" si="22"/>
        <v>0</v>
      </c>
      <c r="V173" s="97">
        <f t="shared" si="23"/>
        <v>0</v>
      </c>
      <c r="W173" s="98">
        <f t="shared" si="24"/>
        <v>0</v>
      </c>
      <c r="Y173" s="84" t="str">
        <f t="shared" si="25"/>
        <v/>
      </c>
    </row>
    <row r="174" spans="1:25" s="81" customFormat="1" ht="24.95" customHeight="1">
      <c r="A174" s="91">
        <v>168</v>
      </c>
      <c r="B174" s="121" t="s">
        <v>621</v>
      </c>
      <c r="C174" s="125"/>
      <c r="D174" s="126"/>
      <c r="E174" s="127"/>
      <c r="F174" s="127"/>
      <c r="G174" s="128"/>
      <c r="H174" s="126"/>
      <c r="I174" s="127"/>
      <c r="J174" s="127"/>
      <c r="K174" s="128"/>
      <c r="L174" s="126"/>
      <c r="M174" s="127"/>
      <c r="N174" s="127"/>
      <c r="O174" s="128"/>
      <c r="P174" s="108">
        <f t="shared" si="19"/>
        <v>0</v>
      </c>
      <c r="Q174" s="97">
        <f t="shared" si="19"/>
        <v>0</v>
      </c>
      <c r="R174" s="97">
        <f t="shared" si="20"/>
        <v>0</v>
      </c>
      <c r="S174" s="98">
        <f t="shared" si="21"/>
        <v>0</v>
      </c>
      <c r="T174" s="93">
        <f t="shared" si="22"/>
        <v>0</v>
      </c>
      <c r="U174" s="97">
        <f t="shared" si="22"/>
        <v>0</v>
      </c>
      <c r="V174" s="97">
        <f t="shared" si="23"/>
        <v>0</v>
      </c>
      <c r="W174" s="98">
        <f t="shared" si="24"/>
        <v>0</v>
      </c>
      <c r="Y174" s="84" t="str">
        <f t="shared" si="25"/>
        <v/>
      </c>
    </row>
    <row r="175" spans="1:25" s="81" customFormat="1" ht="24.95" customHeight="1">
      <c r="A175" s="91">
        <v>169</v>
      </c>
      <c r="B175" s="121" t="s">
        <v>621</v>
      </c>
      <c r="C175" s="125"/>
      <c r="D175" s="126"/>
      <c r="E175" s="127"/>
      <c r="F175" s="127"/>
      <c r="G175" s="128"/>
      <c r="H175" s="126"/>
      <c r="I175" s="127"/>
      <c r="J175" s="127"/>
      <c r="K175" s="128"/>
      <c r="L175" s="126"/>
      <c r="M175" s="127"/>
      <c r="N175" s="127"/>
      <c r="O175" s="128"/>
      <c r="P175" s="108">
        <f t="shared" si="19"/>
        <v>0</v>
      </c>
      <c r="Q175" s="97">
        <f t="shared" si="19"/>
        <v>0</v>
      </c>
      <c r="R175" s="97">
        <f t="shared" si="20"/>
        <v>0</v>
      </c>
      <c r="S175" s="98">
        <f t="shared" si="21"/>
        <v>0</v>
      </c>
      <c r="T175" s="93">
        <f t="shared" si="22"/>
        <v>0</v>
      </c>
      <c r="U175" s="97">
        <f t="shared" si="22"/>
        <v>0</v>
      </c>
      <c r="V175" s="97">
        <f t="shared" si="23"/>
        <v>0</v>
      </c>
      <c r="W175" s="98">
        <f t="shared" si="24"/>
        <v>0</v>
      </c>
      <c r="Y175" s="84" t="str">
        <f t="shared" si="25"/>
        <v/>
      </c>
    </row>
    <row r="176" spans="1:25" s="81" customFormat="1" ht="24.95" customHeight="1">
      <c r="A176" s="91">
        <v>170</v>
      </c>
      <c r="B176" s="121" t="s">
        <v>621</v>
      </c>
      <c r="C176" s="125"/>
      <c r="D176" s="126"/>
      <c r="E176" s="127"/>
      <c r="F176" s="127"/>
      <c r="G176" s="128"/>
      <c r="H176" s="126"/>
      <c r="I176" s="127"/>
      <c r="J176" s="127"/>
      <c r="K176" s="128"/>
      <c r="L176" s="126"/>
      <c r="M176" s="127"/>
      <c r="N176" s="127"/>
      <c r="O176" s="128"/>
      <c r="P176" s="108">
        <f t="shared" si="19"/>
        <v>0</v>
      </c>
      <c r="Q176" s="97">
        <f t="shared" si="19"/>
        <v>0</v>
      </c>
      <c r="R176" s="97">
        <f t="shared" si="20"/>
        <v>0</v>
      </c>
      <c r="S176" s="98">
        <f t="shared" si="21"/>
        <v>0</v>
      </c>
      <c r="T176" s="93">
        <f t="shared" si="22"/>
        <v>0</v>
      </c>
      <c r="U176" s="97">
        <f t="shared" si="22"/>
        <v>0</v>
      </c>
      <c r="V176" s="97">
        <f t="shared" si="23"/>
        <v>0</v>
      </c>
      <c r="W176" s="98">
        <f t="shared" si="24"/>
        <v>0</v>
      </c>
      <c r="Y176" s="84" t="str">
        <f t="shared" si="25"/>
        <v/>
      </c>
    </row>
    <row r="177" spans="1:25" s="81" customFormat="1" ht="24.95" customHeight="1">
      <c r="A177" s="91">
        <v>171</v>
      </c>
      <c r="B177" s="121" t="s">
        <v>621</v>
      </c>
      <c r="C177" s="125"/>
      <c r="D177" s="126"/>
      <c r="E177" s="127"/>
      <c r="F177" s="127"/>
      <c r="G177" s="128"/>
      <c r="H177" s="126"/>
      <c r="I177" s="127"/>
      <c r="J177" s="127"/>
      <c r="K177" s="128"/>
      <c r="L177" s="126"/>
      <c r="M177" s="127"/>
      <c r="N177" s="127"/>
      <c r="O177" s="128"/>
      <c r="P177" s="108">
        <f t="shared" si="19"/>
        <v>0</v>
      </c>
      <c r="Q177" s="97">
        <f t="shared" si="19"/>
        <v>0</v>
      </c>
      <c r="R177" s="97">
        <f t="shared" si="20"/>
        <v>0</v>
      </c>
      <c r="S177" s="98">
        <f t="shared" si="21"/>
        <v>0</v>
      </c>
      <c r="T177" s="93">
        <f t="shared" si="22"/>
        <v>0</v>
      </c>
      <c r="U177" s="97">
        <f t="shared" si="22"/>
        <v>0</v>
      </c>
      <c r="V177" s="97">
        <f t="shared" si="23"/>
        <v>0</v>
      </c>
      <c r="W177" s="98">
        <f t="shared" si="24"/>
        <v>0</v>
      </c>
      <c r="Y177" s="84" t="str">
        <f t="shared" si="25"/>
        <v/>
      </c>
    </row>
    <row r="178" spans="1:25" s="81" customFormat="1" ht="24.95" customHeight="1">
      <c r="A178" s="91">
        <v>172</v>
      </c>
      <c r="B178" s="121" t="s">
        <v>621</v>
      </c>
      <c r="C178" s="125"/>
      <c r="D178" s="126"/>
      <c r="E178" s="127"/>
      <c r="F178" s="127"/>
      <c r="G178" s="128"/>
      <c r="H178" s="126"/>
      <c r="I178" s="127"/>
      <c r="J178" s="127"/>
      <c r="K178" s="128"/>
      <c r="L178" s="126"/>
      <c r="M178" s="127"/>
      <c r="N178" s="127"/>
      <c r="O178" s="128"/>
      <c r="P178" s="108">
        <f t="shared" si="19"/>
        <v>0</v>
      </c>
      <c r="Q178" s="97">
        <f t="shared" si="19"/>
        <v>0</v>
      </c>
      <c r="R178" s="97">
        <f t="shared" si="20"/>
        <v>0</v>
      </c>
      <c r="S178" s="98">
        <f t="shared" si="21"/>
        <v>0</v>
      </c>
      <c r="T178" s="93">
        <f t="shared" si="22"/>
        <v>0</v>
      </c>
      <c r="U178" s="97">
        <f t="shared" si="22"/>
        <v>0</v>
      </c>
      <c r="V178" s="97">
        <f t="shared" si="23"/>
        <v>0</v>
      </c>
      <c r="W178" s="98">
        <f t="shared" si="24"/>
        <v>0</v>
      </c>
      <c r="Y178" s="84" t="str">
        <f t="shared" si="25"/>
        <v/>
      </c>
    </row>
    <row r="179" spans="1:25" s="81" customFormat="1" ht="24.95" customHeight="1">
      <c r="A179" s="91">
        <v>173</v>
      </c>
      <c r="B179" s="121" t="s">
        <v>624</v>
      </c>
      <c r="C179" s="125"/>
      <c r="D179" s="126"/>
      <c r="E179" s="127"/>
      <c r="F179" s="127"/>
      <c r="G179" s="128"/>
      <c r="H179" s="126"/>
      <c r="I179" s="127"/>
      <c r="J179" s="127"/>
      <c r="K179" s="128"/>
      <c r="L179" s="126"/>
      <c r="M179" s="127"/>
      <c r="N179" s="127"/>
      <c r="O179" s="128"/>
      <c r="P179" s="108">
        <f t="shared" si="19"/>
        <v>0</v>
      </c>
      <c r="Q179" s="97">
        <f t="shared" si="19"/>
        <v>0</v>
      </c>
      <c r="R179" s="97">
        <f t="shared" si="20"/>
        <v>0</v>
      </c>
      <c r="S179" s="98">
        <f t="shared" si="21"/>
        <v>0</v>
      </c>
      <c r="T179" s="93">
        <f t="shared" si="22"/>
        <v>0</v>
      </c>
      <c r="U179" s="97">
        <f t="shared" si="22"/>
        <v>0</v>
      </c>
      <c r="V179" s="97">
        <f t="shared" si="23"/>
        <v>0</v>
      </c>
      <c r="W179" s="98">
        <f t="shared" si="24"/>
        <v>0</v>
      </c>
      <c r="Y179" s="84" t="str">
        <f t="shared" si="25"/>
        <v/>
      </c>
    </row>
    <row r="180" spans="1:25" s="81" customFormat="1" ht="24.95" customHeight="1">
      <c r="A180" s="91">
        <v>174</v>
      </c>
      <c r="B180" s="121" t="s">
        <v>621</v>
      </c>
      <c r="C180" s="125"/>
      <c r="D180" s="126"/>
      <c r="E180" s="127"/>
      <c r="F180" s="127"/>
      <c r="G180" s="128"/>
      <c r="H180" s="126"/>
      <c r="I180" s="127"/>
      <c r="J180" s="127"/>
      <c r="K180" s="128"/>
      <c r="L180" s="126"/>
      <c r="M180" s="127"/>
      <c r="N180" s="127"/>
      <c r="O180" s="128"/>
      <c r="P180" s="108">
        <f t="shared" si="19"/>
        <v>0</v>
      </c>
      <c r="Q180" s="97">
        <f t="shared" si="19"/>
        <v>0</v>
      </c>
      <c r="R180" s="97">
        <f t="shared" si="20"/>
        <v>0</v>
      </c>
      <c r="S180" s="98">
        <f t="shared" si="21"/>
        <v>0</v>
      </c>
      <c r="T180" s="93">
        <f t="shared" si="22"/>
        <v>0</v>
      </c>
      <c r="U180" s="97">
        <f t="shared" si="22"/>
        <v>0</v>
      </c>
      <c r="V180" s="97">
        <f t="shared" si="23"/>
        <v>0</v>
      </c>
      <c r="W180" s="98">
        <f t="shared" si="24"/>
        <v>0</v>
      </c>
      <c r="Y180" s="84" t="str">
        <f t="shared" si="25"/>
        <v/>
      </c>
    </row>
    <row r="181" spans="1:25" s="81" customFormat="1" ht="24.95" customHeight="1">
      <c r="A181" s="91">
        <v>175</v>
      </c>
      <c r="B181" s="121" t="s">
        <v>621</v>
      </c>
      <c r="C181" s="125"/>
      <c r="D181" s="126"/>
      <c r="E181" s="127"/>
      <c r="F181" s="127"/>
      <c r="G181" s="128"/>
      <c r="H181" s="126"/>
      <c r="I181" s="127"/>
      <c r="J181" s="127"/>
      <c r="K181" s="128"/>
      <c r="L181" s="126"/>
      <c r="M181" s="127"/>
      <c r="N181" s="127"/>
      <c r="O181" s="128"/>
      <c r="P181" s="108">
        <f t="shared" si="19"/>
        <v>0</v>
      </c>
      <c r="Q181" s="97">
        <f t="shared" si="19"/>
        <v>0</v>
      </c>
      <c r="R181" s="97">
        <f t="shared" si="20"/>
        <v>0</v>
      </c>
      <c r="S181" s="98">
        <f t="shared" si="21"/>
        <v>0</v>
      </c>
      <c r="T181" s="93">
        <f t="shared" si="22"/>
        <v>0</v>
      </c>
      <c r="U181" s="97">
        <f t="shared" si="22"/>
        <v>0</v>
      </c>
      <c r="V181" s="97">
        <f t="shared" si="23"/>
        <v>0</v>
      </c>
      <c r="W181" s="98">
        <f t="shared" si="24"/>
        <v>0</v>
      </c>
      <c r="Y181" s="84" t="str">
        <f t="shared" si="25"/>
        <v/>
      </c>
    </row>
    <row r="182" spans="1:25" s="81" customFormat="1" ht="24.95" customHeight="1">
      <c r="A182" s="91">
        <v>176</v>
      </c>
      <c r="B182" s="121" t="s">
        <v>621</v>
      </c>
      <c r="C182" s="125"/>
      <c r="D182" s="126"/>
      <c r="E182" s="127"/>
      <c r="F182" s="127"/>
      <c r="G182" s="128"/>
      <c r="H182" s="126"/>
      <c r="I182" s="127"/>
      <c r="J182" s="127"/>
      <c r="K182" s="128"/>
      <c r="L182" s="126"/>
      <c r="M182" s="127"/>
      <c r="N182" s="127"/>
      <c r="O182" s="128"/>
      <c r="P182" s="108">
        <f t="shared" si="19"/>
        <v>0</v>
      </c>
      <c r="Q182" s="97">
        <f t="shared" si="19"/>
        <v>0</v>
      </c>
      <c r="R182" s="97">
        <f t="shared" si="20"/>
        <v>0</v>
      </c>
      <c r="S182" s="98">
        <f t="shared" si="21"/>
        <v>0</v>
      </c>
      <c r="T182" s="93">
        <f t="shared" si="22"/>
        <v>0</v>
      </c>
      <c r="U182" s="97">
        <f t="shared" si="22"/>
        <v>0</v>
      </c>
      <c r="V182" s="97">
        <f t="shared" si="23"/>
        <v>0</v>
      </c>
      <c r="W182" s="98">
        <f t="shared" si="24"/>
        <v>0</v>
      </c>
      <c r="Y182" s="84" t="str">
        <f t="shared" si="25"/>
        <v/>
      </c>
    </row>
    <row r="183" spans="1:25" s="81" customFormat="1" ht="24.95" customHeight="1">
      <c r="A183" s="91">
        <v>177</v>
      </c>
      <c r="B183" s="121" t="s">
        <v>621</v>
      </c>
      <c r="C183" s="125"/>
      <c r="D183" s="126"/>
      <c r="E183" s="127"/>
      <c r="F183" s="127"/>
      <c r="G183" s="128"/>
      <c r="H183" s="126"/>
      <c r="I183" s="127"/>
      <c r="J183" s="127"/>
      <c r="K183" s="128"/>
      <c r="L183" s="126"/>
      <c r="M183" s="127"/>
      <c r="N183" s="127"/>
      <c r="O183" s="128"/>
      <c r="P183" s="108">
        <f t="shared" si="19"/>
        <v>0</v>
      </c>
      <c r="Q183" s="97">
        <f t="shared" si="19"/>
        <v>0</v>
      </c>
      <c r="R183" s="97">
        <f t="shared" si="20"/>
        <v>0</v>
      </c>
      <c r="S183" s="98">
        <f t="shared" si="21"/>
        <v>0</v>
      </c>
      <c r="T183" s="93">
        <f t="shared" si="22"/>
        <v>0</v>
      </c>
      <c r="U183" s="97">
        <f t="shared" si="22"/>
        <v>0</v>
      </c>
      <c r="V183" s="97">
        <f t="shared" si="23"/>
        <v>0</v>
      </c>
      <c r="W183" s="98">
        <f t="shared" si="24"/>
        <v>0</v>
      </c>
      <c r="Y183" s="84" t="str">
        <f t="shared" si="25"/>
        <v/>
      </c>
    </row>
    <row r="184" spans="1:25" s="81" customFormat="1" ht="24.95" customHeight="1">
      <c r="A184" s="91">
        <v>178</v>
      </c>
      <c r="B184" s="121" t="s">
        <v>621</v>
      </c>
      <c r="C184" s="125"/>
      <c r="D184" s="126"/>
      <c r="E184" s="127"/>
      <c r="F184" s="127"/>
      <c r="G184" s="128"/>
      <c r="H184" s="126"/>
      <c r="I184" s="127"/>
      <c r="J184" s="127"/>
      <c r="K184" s="128"/>
      <c r="L184" s="126"/>
      <c r="M184" s="127"/>
      <c r="N184" s="127"/>
      <c r="O184" s="128"/>
      <c r="P184" s="108">
        <f t="shared" si="19"/>
        <v>0</v>
      </c>
      <c r="Q184" s="97">
        <f t="shared" si="19"/>
        <v>0</v>
      </c>
      <c r="R184" s="97">
        <f t="shared" si="20"/>
        <v>0</v>
      </c>
      <c r="S184" s="98">
        <f t="shared" si="21"/>
        <v>0</v>
      </c>
      <c r="T184" s="93">
        <f t="shared" si="22"/>
        <v>0</v>
      </c>
      <c r="U184" s="97">
        <f t="shared" si="22"/>
        <v>0</v>
      </c>
      <c r="V184" s="97">
        <f t="shared" si="23"/>
        <v>0</v>
      </c>
      <c r="W184" s="98">
        <f t="shared" si="24"/>
        <v>0</v>
      </c>
      <c r="Y184" s="84" t="str">
        <f t="shared" si="25"/>
        <v/>
      </c>
    </row>
    <row r="185" spans="1:25" s="81" customFormat="1" ht="24.95" customHeight="1">
      <c r="A185" s="91">
        <v>179</v>
      </c>
      <c r="B185" s="121" t="s">
        <v>621</v>
      </c>
      <c r="C185" s="125"/>
      <c r="D185" s="126"/>
      <c r="E185" s="127"/>
      <c r="F185" s="127"/>
      <c r="G185" s="128"/>
      <c r="H185" s="126"/>
      <c r="I185" s="127"/>
      <c r="J185" s="127"/>
      <c r="K185" s="128"/>
      <c r="L185" s="126"/>
      <c r="M185" s="127"/>
      <c r="N185" s="127"/>
      <c r="O185" s="128"/>
      <c r="P185" s="108">
        <f t="shared" si="19"/>
        <v>0</v>
      </c>
      <c r="Q185" s="97">
        <f t="shared" si="19"/>
        <v>0</v>
      </c>
      <c r="R185" s="97">
        <f t="shared" si="20"/>
        <v>0</v>
      </c>
      <c r="S185" s="98">
        <f t="shared" si="21"/>
        <v>0</v>
      </c>
      <c r="T185" s="93">
        <f t="shared" si="22"/>
        <v>0</v>
      </c>
      <c r="U185" s="97">
        <f t="shared" si="22"/>
        <v>0</v>
      </c>
      <c r="V185" s="97">
        <f t="shared" si="23"/>
        <v>0</v>
      </c>
      <c r="W185" s="98">
        <f t="shared" si="24"/>
        <v>0</v>
      </c>
      <c r="Y185" s="84" t="str">
        <f t="shared" si="25"/>
        <v/>
      </c>
    </row>
    <row r="186" spans="1:25" s="81" customFormat="1" ht="24.95" customHeight="1">
      <c r="A186" s="91">
        <v>180</v>
      </c>
      <c r="B186" s="121" t="s">
        <v>621</v>
      </c>
      <c r="C186" s="125"/>
      <c r="D186" s="126"/>
      <c r="E186" s="127"/>
      <c r="F186" s="127"/>
      <c r="G186" s="128"/>
      <c r="H186" s="126"/>
      <c r="I186" s="127"/>
      <c r="J186" s="127"/>
      <c r="K186" s="128"/>
      <c r="L186" s="126"/>
      <c r="M186" s="127"/>
      <c r="N186" s="127"/>
      <c r="O186" s="128"/>
      <c r="P186" s="108">
        <f t="shared" si="19"/>
        <v>0</v>
      </c>
      <c r="Q186" s="97">
        <f t="shared" si="19"/>
        <v>0</v>
      </c>
      <c r="R186" s="97">
        <f t="shared" si="20"/>
        <v>0</v>
      </c>
      <c r="S186" s="98">
        <f t="shared" si="21"/>
        <v>0</v>
      </c>
      <c r="T186" s="93">
        <f t="shared" si="22"/>
        <v>0</v>
      </c>
      <c r="U186" s="97">
        <f t="shared" si="22"/>
        <v>0</v>
      </c>
      <c r="V186" s="97">
        <f t="shared" si="23"/>
        <v>0</v>
      </c>
      <c r="W186" s="98">
        <f t="shared" si="24"/>
        <v>0</v>
      </c>
      <c r="Y186" s="84" t="str">
        <f t="shared" si="25"/>
        <v/>
      </c>
    </row>
    <row r="187" spans="1:25" s="81" customFormat="1" ht="24.95" customHeight="1">
      <c r="A187" s="91">
        <v>181</v>
      </c>
      <c r="B187" s="121" t="s">
        <v>621</v>
      </c>
      <c r="C187" s="125"/>
      <c r="D187" s="126"/>
      <c r="E187" s="127"/>
      <c r="F187" s="127"/>
      <c r="G187" s="128"/>
      <c r="H187" s="126"/>
      <c r="I187" s="127"/>
      <c r="J187" s="127"/>
      <c r="K187" s="128"/>
      <c r="L187" s="126"/>
      <c r="M187" s="127"/>
      <c r="N187" s="127"/>
      <c r="O187" s="128"/>
      <c r="P187" s="108">
        <f t="shared" si="19"/>
        <v>0</v>
      </c>
      <c r="Q187" s="97">
        <f t="shared" si="19"/>
        <v>0</v>
      </c>
      <c r="R187" s="97">
        <f t="shared" si="20"/>
        <v>0</v>
      </c>
      <c r="S187" s="98">
        <f t="shared" si="21"/>
        <v>0</v>
      </c>
      <c r="T187" s="93">
        <f t="shared" si="22"/>
        <v>0</v>
      </c>
      <c r="U187" s="97">
        <f t="shared" si="22"/>
        <v>0</v>
      </c>
      <c r="V187" s="97">
        <f t="shared" si="23"/>
        <v>0</v>
      </c>
      <c r="W187" s="98">
        <f t="shared" si="24"/>
        <v>0</v>
      </c>
      <c r="Y187" s="84" t="str">
        <f t="shared" si="25"/>
        <v/>
      </c>
    </row>
    <row r="188" spans="1:25" s="81" customFormat="1" ht="24.95" customHeight="1">
      <c r="A188" s="91">
        <v>182</v>
      </c>
      <c r="B188" s="121" t="s">
        <v>621</v>
      </c>
      <c r="C188" s="125"/>
      <c r="D188" s="126"/>
      <c r="E188" s="127"/>
      <c r="F188" s="127"/>
      <c r="G188" s="128"/>
      <c r="H188" s="126"/>
      <c r="I188" s="127"/>
      <c r="J188" s="127"/>
      <c r="K188" s="128"/>
      <c r="L188" s="126"/>
      <c r="M188" s="127"/>
      <c r="N188" s="127"/>
      <c r="O188" s="128"/>
      <c r="P188" s="108">
        <f t="shared" si="19"/>
        <v>0</v>
      </c>
      <c r="Q188" s="97">
        <f t="shared" si="19"/>
        <v>0</v>
      </c>
      <c r="R188" s="97">
        <f t="shared" si="20"/>
        <v>0</v>
      </c>
      <c r="S188" s="98">
        <f t="shared" si="21"/>
        <v>0</v>
      </c>
      <c r="T188" s="93">
        <f t="shared" si="22"/>
        <v>0</v>
      </c>
      <c r="U188" s="97">
        <f t="shared" si="22"/>
        <v>0</v>
      </c>
      <c r="V188" s="97">
        <f t="shared" si="23"/>
        <v>0</v>
      </c>
      <c r="W188" s="98">
        <f t="shared" si="24"/>
        <v>0</v>
      </c>
      <c r="Y188" s="84" t="str">
        <f t="shared" si="25"/>
        <v/>
      </c>
    </row>
    <row r="189" spans="1:25" s="81" customFormat="1" ht="24.95" customHeight="1">
      <c r="A189" s="91">
        <v>183</v>
      </c>
      <c r="B189" s="121" t="s">
        <v>623</v>
      </c>
      <c r="C189" s="125"/>
      <c r="D189" s="126"/>
      <c r="E189" s="127"/>
      <c r="F189" s="127"/>
      <c r="G189" s="128"/>
      <c r="H189" s="126"/>
      <c r="I189" s="127"/>
      <c r="J189" s="127"/>
      <c r="K189" s="128"/>
      <c r="L189" s="126"/>
      <c r="M189" s="127"/>
      <c r="N189" s="127"/>
      <c r="O189" s="128"/>
      <c r="P189" s="108">
        <f t="shared" si="19"/>
        <v>0</v>
      </c>
      <c r="Q189" s="97">
        <f t="shared" si="19"/>
        <v>0</v>
      </c>
      <c r="R189" s="97">
        <f t="shared" si="20"/>
        <v>0</v>
      </c>
      <c r="S189" s="98">
        <f t="shared" si="21"/>
        <v>0</v>
      </c>
      <c r="T189" s="93">
        <f t="shared" si="22"/>
        <v>0</v>
      </c>
      <c r="U189" s="97">
        <f t="shared" si="22"/>
        <v>0</v>
      </c>
      <c r="V189" s="97">
        <f t="shared" si="23"/>
        <v>0</v>
      </c>
      <c r="W189" s="98">
        <f t="shared" si="24"/>
        <v>0</v>
      </c>
      <c r="Y189" s="84" t="str">
        <f t="shared" si="25"/>
        <v/>
      </c>
    </row>
    <row r="190" spans="1:25" s="81" customFormat="1" ht="24.95" customHeight="1">
      <c r="A190" s="91">
        <v>184</v>
      </c>
      <c r="B190" s="121" t="s">
        <v>621</v>
      </c>
      <c r="C190" s="125"/>
      <c r="D190" s="126"/>
      <c r="E190" s="127"/>
      <c r="F190" s="127"/>
      <c r="G190" s="128"/>
      <c r="H190" s="126"/>
      <c r="I190" s="127"/>
      <c r="J190" s="127"/>
      <c r="K190" s="128"/>
      <c r="L190" s="126"/>
      <c r="M190" s="127"/>
      <c r="N190" s="127"/>
      <c r="O190" s="128"/>
      <c r="P190" s="108">
        <f t="shared" si="19"/>
        <v>0</v>
      </c>
      <c r="Q190" s="97">
        <f t="shared" si="19"/>
        <v>0</v>
      </c>
      <c r="R190" s="97">
        <f t="shared" si="20"/>
        <v>0</v>
      </c>
      <c r="S190" s="98">
        <f t="shared" si="21"/>
        <v>0</v>
      </c>
      <c r="T190" s="93">
        <f t="shared" si="22"/>
        <v>0</v>
      </c>
      <c r="U190" s="97">
        <f t="shared" si="22"/>
        <v>0</v>
      </c>
      <c r="V190" s="97">
        <f t="shared" si="23"/>
        <v>0</v>
      </c>
      <c r="W190" s="98">
        <f t="shared" si="24"/>
        <v>0</v>
      </c>
      <c r="Y190" s="84" t="str">
        <f t="shared" si="25"/>
        <v/>
      </c>
    </row>
    <row r="191" spans="1:25" s="81" customFormat="1" ht="24.95" customHeight="1">
      <c r="A191" s="91">
        <v>185</v>
      </c>
      <c r="B191" s="121" t="s">
        <v>621</v>
      </c>
      <c r="C191" s="125"/>
      <c r="D191" s="126"/>
      <c r="E191" s="127"/>
      <c r="F191" s="127"/>
      <c r="G191" s="128"/>
      <c r="H191" s="126"/>
      <c r="I191" s="127"/>
      <c r="J191" s="127"/>
      <c r="K191" s="128"/>
      <c r="L191" s="126"/>
      <c r="M191" s="127"/>
      <c r="N191" s="127"/>
      <c r="O191" s="128"/>
      <c r="P191" s="108">
        <f t="shared" si="19"/>
        <v>0</v>
      </c>
      <c r="Q191" s="97">
        <f t="shared" si="19"/>
        <v>0</v>
      </c>
      <c r="R191" s="97">
        <f t="shared" si="20"/>
        <v>0</v>
      </c>
      <c r="S191" s="98">
        <f t="shared" si="21"/>
        <v>0</v>
      </c>
      <c r="T191" s="93">
        <f t="shared" si="22"/>
        <v>0</v>
      </c>
      <c r="U191" s="97">
        <f t="shared" si="22"/>
        <v>0</v>
      </c>
      <c r="V191" s="97">
        <f t="shared" si="23"/>
        <v>0</v>
      </c>
      <c r="W191" s="98">
        <f t="shared" si="24"/>
        <v>0</v>
      </c>
      <c r="Y191" s="84" t="str">
        <f t="shared" si="25"/>
        <v/>
      </c>
    </row>
    <row r="192" spans="1:25" s="81" customFormat="1" ht="24.95" customHeight="1">
      <c r="A192" s="91">
        <v>186</v>
      </c>
      <c r="B192" s="121" t="s">
        <v>621</v>
      </c>
      <c r="C192" s="125"/>
      <c r="D192" s="126"/>
      <c r="E192" s="127"/>
      <c r="F192" s="127"/>
      <c r="G192" s="128"/>
      <c r="H192" s="126"/>
      <c r="I192" s="127"/>
      <c r="J192" s="127"/>
      <c r="K192" s="128"/>
      <c r="L192" s="126"/>
      <c r="M192" s="127"/>
      <c r="N192" s="127"/>
      <c r="O192" s="128"/>
      <c r="P192" s="108">
        <f t="shared" si="19"/>
        <v>0</v>
      </c>
      <c r="Q192" s="97">
        <f t="shared" si="19"/>
        <v>0</v>
      </c>
      <c r="R192" s="97">
        <f t="shared" si="20"/>
        <v>0</v>
      </c>
      <c r="S192" s="98">
        <f t="shared" si="21"/>
        <v>0</v>
      </c>
      <c r="T192" s="93">
        <f t="shared" si="22"/>
        <v>0</v>
      </c>
      <c r="U192" s="97">
        <f t="shared" si="22"/>
        <v>0</v>
      </c>
      <c r="V192" s="97">
        <f t="shared" si="23"/>
        <v>0</v>
      </c>
      <c r="W192" s="98">
        <f t="shared" si="24"/>
        <v>0</v>
      </c>
      <c r="Y192" s="84" t="str">
        <f t="shared" si="25"/>
        <v/>
      </c>
    </row>
    <row r="193" spans="1:25" s="81" customFormat="1" ht="24.95" customHeight="1">
      <c r="A193" s="91">
        <v>187</v>
      </c>
      <c r="B193" s="121" t="s">
        <v>621</v>
      </c>
      <c r="C193" s="125"/>
      <c r="D193" s="126"/>
      <c r="E193" s="127"/>
      <c r="F193" s="127"/>
      <c r="G193" s="128"/>
      <c r="H193" s="126"/>
      <c r="I193" s="127"/>
      <c r="J193" s="127"/>
      <c r="K193" s="128"/>
      <c r="L193" s="126"/>
      <c r="M193" s="127"/>
      <c r="N193" s="127"/>
      <c r="O193" s="128"/>
      <c r="P193" s="108">
        <f t="shared" si="19"/>
        <v>0</v>
      </c>
      <c r="Q193" s="97">
        <f t="shared" si="19"/>
        <v>0</v>
      </c>
      <c r="R193" s="97">
        <f t="shared" si="20"/>
        <v>0</v>
      </c>
      <c r="S193" s="98">
        <f t="shared" si="21"/>
        <v>0</v>
      </c>
      <c r="T193" s="93">
        <f t="shared" si="22"/>
        <v>0</v>
      </c>
      <c r="U193" s="97">
        <f t="shared" si="22"/>
        <v>0</v>
      </c>
      <c r="V193" s="97">
        <f t="shared" si="23"/>
        <v>0</v>
      </c>
      <c r="W193" s="98">
        <f t="shared" si="24"/>
        <v>0</v>
      </c>
      <c r="Y193" s="84" t="str">
        <f t="shared" si="25"/>
        <v/>
      </c>
    </row>
    <row r="194" spans="1:25" s="81" customFormat="1" ht="24.95" customHeight="1">
      <c r="A194" s="91">
        <v>188</v>
      </c>
      <c r="B194" s="121" t="s">
        <v>623</v>
      </c>
      <c r="C194" s="125"/>
      <c r="D194" s="126"/>
      <c r="E194" s="127"/>
      <c r="F194" s="127"/>
      <c r="G194" s="128"/>
      <c r="H194" s="126"/>
      <c r="I194" s="127"/>
      <c r="J194" s="127"/>
      <c r="K194" s="128"/>
      <c r="L194" s="126"/>
      <c r="M194" s="127"/>
      <c r="N194" s="127"/>
      <c r="O194" s="128"/>
      <c r="P194" s="108">
        <f t="shared" si="19"/>
        <v>0</v>
      </c>
      <c r="Q194" s="97">
        <f t="shared" si="19"/>
        <v>0</v>
      </c>
      <c r="R194" s="97">
        <f t="shared" si="20"/>
        <v>0</v>
      </c>
      <c r="S194" s="98">
        <f t="shared" si="21"/>
        <v>0</v>
      </c>
      <c r="T194" s="93">
        <f t="shared" si="22"/>
        <v>0</v>
      </c>
      <c r="U194" s="97">
        <f t="shared" si="22"/>
        <v>0</v>
      </c>
      <c r="V194" s="97">
        <f t="shared" si="23"/>
        <v>0</v>
      </c>
      <c r="W194" s="98">
        <f t="shared" si="24"/>
        <v>0</v>
      </c>
      <c r="Y194" s="84" t="str">
        <f t="shared" si="25"/>
        <v/>
      </c>
    </row>
    <row r="195" spans="1:25" s="81" customFormat="1" ht="24.95" customHeight="1">
      <c r="A195" s="91">
        <v>189</v>
      </c>
      <c r="B195" s="121" t="s">
        <v>621</v>
      </c>
      <c r="C195" s="125"/>
      <c r="D195" s="126"/>
      <c r="E195" s="127"/>
      <c r="F195" s="127"/>
      <c r="G195" s="128"/>
      <c r="H195" s="126"/>
      <c r="I195" s="127"/>
      <c r="J195" s="127"/>
      <c r="K195" s="128"/>
      <c r="L195" s="126"/>
      <c r="M195" s="127"/>
      <c r="N195" s="127"/>
      <c r="O195" s="128"/>
      <c r="P195" s="108">
        <f t="shared" si="19"/>
        <v>0</v>
      </c>
      <c r="Q195" s="97">
        <f t="shared" si="19"/>
        <v>0</v>
      </c>
      <c r="R195" s="97">
        <f t="shared" si="20"/>
        <v>0</v>
      </c>
      <c r="S195" s="98">
        <f t="shared" si="21"/>
        <v>0</v>
      </c>
      <c r="T195" s="93">
        <f t="shared" si="22"/>
        <v>0</v>
      </c>
      <c r="U195" s="97">
        <f t="shared" si="22"/>
        <v>0</v>
      </c>
      <c r="V195" s="97">
        <f t="shared" si="23"/>
        <v>0</v>
      </c>
      <c r="W195" s="98">
        <f t="shared" si="24"/>
        <v>0</v>
      </c>
      <c r="Y195" s="84" t="str">
        <f t="shared" si="25"/>
        <v/>
      </c>
    </row>
    <row r="196" spans="1:25" s="81" customFormat="1" ht="24.95" customHeight="1">
      <c r="A196" s="91">
        <v>190</v>
      </c>
      <c r="B196" s="121" t="s">
        <v>621</v>
      </c>
      <c r="C196" s="125"/>
      <c r="D196" s="126"/>
      <c r="E196" s="127"/>
      <c r="F196" s="127"/>
      <c r="G196" s="128"/>
      <c r="H196" s="126"/>
      <c r="I196" s="127"/>
      <c r="J196" s="127"/>
      <c r="K196" s="128"/>
      <c r="L196" s="126"/>
      <c r="M196" s="127"/>
      <c r="N196" s="127"/>
      <c r="O196" s="128"/>
      <c r="P196" s="108">
        <f t="shared" si="19"/>
        <v>0</v>
      </c>
      <c r="Q196" s="97">
        <f t="shared" si="19"/>
        <v>0</v>
      </c>
      <c r="R196" s="97">
        <f t="shared" si="20"/>
        <v>0</v>
      </c>
      <c r="S196" s="98">
        <f t="shared" si="21"/>
        <v>0</v>
      </c>
      <c r="T196" s="93">
        <f t="shared" si="22"/>
        <v>0</v>
      </c>
      <c r="U196" s="97">
        <f t="shared" si="22"/>
        <v>0</v>
      </c>
      <c r="V196" s="97">
        <f t="shared" si="23"/>
        <v>0</v>
      </c>
      <c r="W196" s="98">
        <f t="shared" si="24"/>
        <v>0</v>
      </c>
      <c r="Y196" s="84" t="str">
        <f t="shared" si="25"/>
        <v/>
      </c>
    </row>
    <row r="197" spans="1:25" s="81" customFormat="1" ht="24.95" customHeight="1">
      <c r="A197" s="91">
        <v>191</v>
      </c>
      <c r="B197" s="121" t="s">
        <v>621</v>
      </c>
      <c r="C197" s="125"/>
      <c r="D197" s="126"/>
      <c r="E197" s="127"/>
      <c r="F197" s="127"/>
      <c r="G197" s="128"/>
      <c r="H197" s="126"/>
      <c r="I197" s="127"/>
      <c r="J197" s="127"/>
      <c r="K197" s="128"/>
      <c r="L197" s="126"/>
      <c r="M197" s="127"/>
      <c r="N197" s="127"/>
      <c r="O197" s="128"/>
      <c r="P197" s="108">
        <f t="shared" si="19"/>
        <v>0</v>
      </c>
      <c r="Q197" s="97">
        <f t="shared" si="19"/>
        <v>0</v>
      </c>
      <c r="R197" s="97">
        <f t="shared" si="20"/>
        <v>0</v>
      </c>
      <c r="S197" s="98">
        <f t="shared" si="21"/>
        <v>0</v>
      </c>
      <c r="T197" s="93">
        <f t="shared" si="22"/>
        <v>0</v>
      </c>
      <c r="U197" s="97">
        <f t="shared" si="22"/>
        <v>0</v>
      </c>
      <c r="V197" s="97">
        <f t="shared" si="23"/>
        <v>0</v>
      </c>
      <c r="W197" s="98">
        <f t="shared" si="24"/>
        <v>0</v>
      </c>
      <c r="Y197" s="84" t="str">
        <f t="shared" si="25"/>
        <v/>
      </c>
    </row>
    <row r="198" spans="1:25" s="81" customFormat="1" ht="24.95" customHeight="1">
      <c r="A198" s="91">
        <v>192</v>
      </c>
      <c r="B198" s="121" t="s">
        <v>621</v>
      </c>
      <c r="C198" s="125"/>
      <c r="D198" s="126"/>
      <c r="E198" s="127"/>
      <c r="F198" s="127"/>
      <c r="G198" s="128"/>
      <c r="H198" s="126"/>
      <c r="I198" s="127"/>
      <c r="J198" s="127"/>
      <c r="K198" s="128"/>
      <c r="L198" s="126"/>
      <c r="M198" s="127"/>
      <c r="N198" s="127"/>
      <c r="O198" s="128"/>
      <c r="P198" s="108">
        <f t="shared" si="19"/>
        <v>0</v>
      </c>
      <c r="Q198" s="97">
        <f t="shared" si="19"/>
        <v>0</v>
      </c>
      <c r="R198" s="97">
        <f t="shared" si="20"/>
        <v>0</v>
      </c>
      <c r="S198" s="98">
        <f t="shared" si="21"/>
        <v>0</v>
      </c>
      <c r="T198" s="93">
        <f t="shared" si="22"/>
        <v>0</v>
      </c>
      <c r="U198" s="97">
        <f t="shared" si="22"/>
        <v>0</v>
      </c>
      <c r="V198" s="97">
        <f t="shared" si="23"/>
        <v>0</v>
      </c>
      <c r="W198" s="98">
        <f t="shared" si="24"/>
        <v>0</v>
      </c>
      <c r="Y198" s="84" t="str">
        <f t="shared" si="25"/>
        <v/>
      </c>
    </row>
    <row r="199" spans="1:25" s="81" customFormat="1" ht="24.95" customHeight="1">
      <c r="A199" s="91">
        <v>193</v>
      </c>
      <c r="B199" s="121" t="s">
        <v>621</v>
      </c>
      <c r="C199" s="125"/>
      <c r="D199" s="126"/>
      <c r="E199" s="127"/>
      <c r="F199" s="127"/>
      <c r="G199" s="128"/>
      <c r="H199" s="126"/>
      <c r="I199" s="127"/>
      <c r="J199" s="127"/>
      <c r="K199" s="128"/>
      <c r="L199" s="126"/>
      <c r="M199" s="127"/>
      <c r="N199" s="127"/>
      <c r="O199" s="128"/>
      <c r="P199" s="108">
        <f t="shared" si="19"/>
        <v>0</v>
      </c>
      <c r="Q199" s="97">
        <f t="shared" si="19"/>
        <v>0</v>
      </c>
      <c r="R199" s="97">
        <f t="shared" si="20"/>
        <v>0</v>
      </c>
      <c r="S199" s="98">
        <f t="shared" si="21"/>
        <v>0</v>
      </c>
      <c r="T199" s="93">
        <f t="shared" si="22"/>
        <v>0</v>
      </c>
      <c r="U199" s="97">
        <f t="shared" si="22"/>
        <v>0</v>
      </c>
      <c r="V199" s="97">
        <f t="shared" si="23"/>
        <v>0</v>
      </c>
      <c r="W199" s="98">
        <f t="shared" si="24"/>
        <v>0</v>
      </c>
      <c r="Y199" s="84" t="str">
        <f t="shared" ref="Y199:Y206" si="26">IF(C199=0,"",IF(COUNTBLANK(D199:W199)=0,"","ERROR!!"))</f>
        <v/>
      </c>
    </row>
    <row r="200" spans="1:25" s="81" customFormat="1" ht="24.95" customHeight="1">
      <c r="A200" s="91">
        <v>194</v>
      </c>
      <c r="B200" s="121" t="s">
        <v>623</v>
      </c>
      <c r="C200" s="125"/>
      <c r="D200" s="126"/>
      <c r="E200" s="127"/>
      <c r="F200" s="127"/>
      <c r="G200" s="128"/>
      <c r="H200" s="126"/>
      <c r="I200" s="127"/>
      <c r="J200" s="127"/>
      <c r="K200" s="128"/>
      <c r="L200" s="126"/>
      <c r="M200" s="127"/>
      <c r="N200" s="127"/>
      <c r="O200" s="128"/>
      <c r="P200" s="108">
        <f t="shared" ref="P200:Q206" si="27">IF(D200=0,0,ROUND(D200/H200,2))</f>
        <v>0</v>
      </c>
      <c r="Q200" s="97">
        <f t="shared" si="27"/>
        <v>0</v>
      </c>
      <c r="R200" s="97">
        <f t="shared" ref="R200:R206" si="28">IF(F200=0,0,ROUND(F200/J200,2))</f>
        <v>0</v>
      </c>
      <c r="S200" s="98">
        <f t="shared" ref="S200:S206" si="29">IF(G200=0,0,ROUND(G200/K200,2))</f>
        <v>0</v>
      </c>
      <c r="T200" s="93">
        <f t="shared" ref="T200:U206" si="30">IF(D200=0,0,ROUND(D200/L200,2))</f>
        <v>0</v>
      </c>
      <c r="U200" s="97">
        <f t="shared" si="30"/>
        <v>0</v>
      </c>
      <c r="V200" s="97">
        <f t="shared" ref="V200:V206" si="31">IF(F200=0,0,ROUND(F200/N200,2))</f>
        <v>0</v>
      </c>
      <c r="W200" s="98">
        <f t="shared" ref="W200:W206" si="32">IF(G200=0,0,ROUND(G200/O200,2))</f>
        <v>0</v>
      </c>
      <c r="Y200" s="84" t="str">
        <f t="shared" si="26"/>
        <v/>
      </c>
    </row>
    <row r="201" spans="1:25" s="81" customFormat="1" ht="24.95" customHeight="1">
      <c r="A201" s="91">
        <v>195</v>
      </c>
      <c r="B201" s="121" t="s">
        <v>621</v>
      </c>
      <c r="C201" s="125"/>
      <c r="D201" s="126"/>
      <c r="E201" s="127"/>
      <c r="F201" s="127"/>
      <c r="G201" s="128"/>
      <c r="H201" s="126"/>
      <c r="I201" s="127"/>
      <c r="J201" s="127"/>
      <c r="K201" s="128"/>
      <c r="L201" s="126"/>
      <c r="M201" s="127"/>
      <c r="N201" s="127"/>
      <c r="O201" s="128"/>
      <c r="P201" s="108">
        <f t="shared" si="27"/>
        <v>0</v>
      </c>
      <c r="Q201" s="97">
        <f t="shared" si="27"/>
        <v>0</v>
      </c>
      <c r="R201" s="97">
        <f t="shared" si="28"/>
        <v>0</v>
      </c>
      <c r="S201" s="98">
        <f t="shared" si="29"/>
        <v>0</v>
      </c>
      <c r="T201" s="93">
        <f t="shared" si="30"/>
        <v>0</v>
      </c>
      <c r="U201" s="97">
        <f t="shared" si="30"/>
        <v>0</v>
      </c>
      <c r="V201" s="97">
        <f t="shared" si="31"/>
        <v>0</v>
      </c>
      <c r="W201" s="98">
        <f t="shared" si="32"/>
        <v>0</v>
      </c>
      <c r="Y201" s="84" t="str">
        <f t="shared" si="26"/>
        <v/>
      </c>
    </row>
    <row r="202" spans="1:25" s="81" customFormat="1" ht="24.95" customHeight="1">
      <c r="A202" s="91">
        <v>196</v>
      </c>
      <c r="B202" s="121" t="s">
        <v>623</v>
      </c>
      <c r="C202" s="125"/>
      <c r="D202" s="126"/>
      <c r="E202" s="127"/>
      <c r="F202" s="127"/>
      <c r="G202" s="128"/>
      <c r="H202" s="126"/>
      <c r="I202" s="127"/>
      <c r="J202" s="127"/>
      <c r="K202" s="128"/>
      <c r="L202" s="126"/>
      <c r="M202" s="127"/>
      <c r="N202" s="127"/>
      <c r="O202" s="128"/>
      <c r="P202" s="108">
        <f t="shared" si="27"/>
        <v>0</v>
      </c>
      <c r="Q202" s="97">
        <f t="shared" si="27"/>
        <v>0</v>
      </c>
      <c r="R202" s="97">
        <f t="shared" si="28"/>
        <v>0</v>
      </c>
      <c r="S202" s="98">
        <f t="shared" si="29"/>
        <v>0</v>
      </c>
      <c r="T202" s="93">
        <f t="shared" si="30"/>
        <v>0</v>
      </c>
      <c r="U202" s="97">
        <f t="shared" si="30"/>
        <v>0</v>
      </c>
      <c r="V202" s="97">
        <f t="shared" si="31"/>
        <v>0</v>
      </c>
      <c r="W202" s="98">
        <f t="shared" si="32"/>
        <v>0</v>
      </c>
      <c r="Y202" s="84" t="str">
        <f t="shared" si="26"/>
        <v/>
      </c>
    </row>
    <row r="203" spans="1:25" s="81" customFormat="1" ht="24.95" customHeight="1">
      <c r="A203" s="91">
        <v>197</v>
      </c>
      <c r="B203" s="121" t="s">
        <v>621</v>
      </c>
      <c r="C203" s="125"/>
      <c r="D203" s="126"/>
      <c r="E203" s="127"/>
      <c r="F203" s="127"/>
      <c r="G203" s="128"/>
      <c r="H203" s="126"/>
      <c r="I203" s="127"/>
      <c r="J203" s="127"/>
      <c r="K203" s="128"/>
      <c r="L203" s="126"/>
      <c r="M203" s="127"/>
      <c r="N203" s="127"/>
      <c r="O203" s="128"/>
      <c r="P203" s="108">
        <f t="shared" si="27"/>
        <v>0</v>
      </c>
      <c r="Q203" s="97">
        <f t="shared" si="27"/>
        <v>0</v>
      </c>
      <c r="R203" s="97">
        <f t="shared" si="28"/>
        <v>0</v>
      </c>
      <c r="S203" s="98">
        <f t="shared" si="29"/>
        <v>0</v>
      </c>
      <c r="T203" s="93">
        <f t="shared" si="30"/>
        <v>0</v>
      </c>
      <c r="U203" s="97">
        <f t="shared" si="30"/>
        <v>0</v>
      </c>
      <c r="V203" s="97">
        <f t="shared" si="31"/>
        <v>0</v>
      </c>
      <c r="W203" s="98">
        <f t="shared" si="32"/>
        <v>0</v>
      </c>
      <c r="Y203" s="84" t="str">
        <f t="shared" si="26"/>
        <v/>
      </c>
    </row>
    <row r="204" spans="1:25" s="81" customFormat="1" ht="24.95" customHeight="1">
      <c r="A204" s="91">
        <v>198</v>
      </c>
      <c r="B204" s="121" t="s">
        <v>621</v>
      </c>
      <c r="C204" s="125"/>
      <c r="D204" s="126"/>
      <c r="E204" s="127"/>
      <c r="F204" s="127"/>
      <c r="G204" s="128"/>
      <c r="H204" s="126"/>
      <c r="I204" s="127"/>
      <c r="J204" s="127"/>
      <c r="K204" s="128"/>
      <c r="L204" s="126"/>
      <c r="M204" s="127"/>
      <c r="N204" s="127"/>
      <c r="O204" s="128"/>
      <c r="P204" s="108">
        <f t="shared" si="27"/>
        <v>0</v>
      </c>
      <c r="Q204" s="97">
        <f t="shared" si="27"/>
        <v>0</v>
      </c>
      <c r="R204" s="97">
        <f t="shared" si="28"/>
        <v>0</v>
      </c>
      <c r="S204" s="98">
        <f t="shared" si="29"/>
        <v>0</v>
      </c>
      <c r="T204" s="93">
        <f t="shared" si="30"/>
        <v>0</v>
      </c>
      <c r="U204" s="97">
        <f t="shared" si="30"/>
        <v>0</v>
      </c>
      <c r="V204" s="97">
        <f t="shared" si="31"/>
        <v>0</v>
      </c>
      <c r="W204" s="98">
        <f t="shared" si="32"/>
        <v>0</v>
      </c>
      <c r="Y204" s="84" t="str">
        <f t="shared" si="26"/>
        <v/>
      </c>
    </row>
    <row r="205" spans="1:25" s="81" customFormat="1" ht="24.95" customHeight="1">
      <c r="A205" s="91">
        <v>199</v>
      </c>
      <c r="B205" s="121" t="s">
        <v>621</v>
      </c>
      <c r="C205" s="125"/>
      <c r="D205" s="126"/>
      <c r="E205" s="127"/>
      <c r="F205" s="127"/>
      <c r="G205" s="128"/>
      <c r="H205" s="126"/>
      <c r="I205" s="127"/>
      <c r="J205" s="127"/>
      <c r="K205" s="128"/>
      <c r="L205" s="126"/>
      <c r="M205" s="127"/>
      <c r="N205" s="127"/>
      <c r="O205" s="128"/>
      <c r="P205" s="108">
        <f t="shared" si="27"/>
        <v>0</v>
      </c>
      <c r="Q205" s="97">
        <f t="shared" si="27"/>
        <v>0</v>
      </c>
      <c r="R205" s="97">
        <f t="shared" si="28"/>
        <v>0</v>
      </c>
      <c r="S205" s="98">
        <f t="shared" si="29"/>
        <v>0</v>
      </c>
      <c r="T205" s="93">
        <f t="shared" si="30"/>
        <v>0</v>
      </c>
      <c r="U205" s="97">
        <f t="shared" si="30"/>
        <v>0</v>
      </c>
      <c r="V205" s="97">
        <f t="shared" si="31"/>
        <v>0</v>
      </c>
      <c r="W205" s="98">
        <f t="shared" si="32"/>
        <v>0</v>
      </c>
      <c r="Y205" s="84" t="str">
        <f t="shared" si="26"/>
        <v/>
      </c>
    </row>
    <row r="206" spans="1:25" s="81" customFormat="1" ht="24.95" customHeight="1" thickBot="1">
      <c r="A206" s="91">
        <v>200</v>
      </c>
      <c r="B206" s="121" t="s">
        <v>624</v>
      </c>
      <c r="C206" s="125"/>
      <c r="D206" s="132"/>
      <c r="E206" s="133"/>
      <c r="F206" s="133"/>
      <c r="G206" s="134"/>
      <c r="H206" s="132"/>
      <c r="I206" s="133"/>
      <c r="J206" s="133"/>
      <c r="K206" s="134"/>
      <c r="L206" s="132"/>
      <c r="M206" s="133"/>
      <c r="N206" s="133"/>
      <c r="O206" s="134"/>
      <c r="P206" s="110">
        <f t="shared" si="27"/>
        <v>0</v>
      </c>
      <c r="Q206" s="102">
        <f t="shared" si="27"/>
        <v>0</v>
      </c>
      <c r="R206" s="102">
        <f t="shared" si="28"/>
        <v>0</v>
      </c>
      <c r="S206" s="103">
        <f t="shared" si="29"/>
        <v>0</v>
      </c>
      <c r="T206" s="101">
        <f t="shared" si="30"/>
        <v>0</v>
      </c>
      <c r="U206" s="102">
        <f t="shared" si="30"/>
        <v>0</v>
      </c>
      <c r="V206" s="102">
        <f t="shared" si="31"/>
        <v>0</v>
      </c>
      <c r="W206" s="103">
        <f t="shared" si="32"/>
        <v>0</v>
      </c>
      <c r="Y206" s="84" t="str">
        <f t="shared" si="26"/>
        <v/>
      </c>
    </row>
    <row r="207" spans="1:25" s="81" customFormat="1" ht="24.95" customHeight="1">
      <c r="Y207" s="83"/>
    </row>
    <row r="208" spans="1:25" s="81" customFormat="1" ht="24.95" customHeight="1">
      <c r="Y208" s="83"/>
    </row>
    <row r="209" spans="25:25" s="81" customFormat="1" ht="24.95" customHeight="1">
      <c r="Y209" s="83"/>
    </row>
    <row r="210" spans="25:25" s="81" customFormat="1" ht="24.95" customHeight="1">
      <c r="Y210" s="83"/>
    </row>
    <row r="211" spans="25:25" s="81" customFormat="1" ht="24.95" customHeight="1">
      <c r="Y211" s="83"/>
    </row>
    <row r="212" spans="25:25" s="81" customFormat="1" ht="24.95" customHeight="1">
      <c r="Y212" s="83"/>
    </row>
    <row r="213" spans="25:25" s="81" customFormat="1" ht="24.95" customHeight="1">
      <c r="Y213" s="83"/>
    </row>
    <row r="214" spans="25:25" s="81" customFormat="1" ht="24.95" customHeight="1">
      <c r="Y214" s="83"/>
    </row>
    <row r="215" spans="25:25" s="81" customFormat="1" ht="24.95" customHeight="1">
      <c r="Y215" s="83"/>
    </row>
    <row r="216" spans="25:25" s="81" customFormat="1" ht="24.95" customHeight="1">
      <c r="Y216" s="83"/>
    </row>
  </sheetData>
  <mergeCells count="10">
    <mergeCell ref="A6:C6"/>
    <mergeCell ref="A4:A5"/>
    <mergeCell ref="B4:B5"/>
    <mergeCell ref="C4:C5"/>
    <mergeCell ref="D4:G4"/>
    <mergeCell ref="P4:S4"/>
    <mergeCell ref="T4:W4"/>
    <mergeCell ref="H4:K4"/>
    <mergeCell ref="L4:O4"/>
    <mergeCell ref="A2:C2"/>
  </mergeCells>
  <phoneticPr fontId="25"/>
  <pageMargins left="0.78740157480314965" right="0.78740157480314965" top="0.39370078740157483" bottom="0.19685039370078741" header="0.51181102362204722" footer="0.51181102362204722"/>
  <pageSetup paperSize="9" scale="47" fitToHeight="0" orientation="landscape" r:id="rId1"/>
  <colBreaks count="1" manualBreakCount="1">
    <brk id="15" max="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V141"/>
  <sheetViews>
    <sheetView tabSelected="1" topLeftCell="A115" workbookViewId="0">
      <selection activeCell="B115" sqref="B1:B1048576"/>
    </sheetView>
  </sheetViews>
  <sheetFormatPr defaultColWidth="9" defaultRowHeight="20.100000000000001" customHeight="1"/>
  <cols>
    <col min="1" max="1" width="2.625" style="24" customWidth="1"/>
    <col min="2" max="7" width="14.625" style="24" customWidth="1"/>
    <col min="8" max="8" width="2.625" style="26" customWidth="1"/>
    <col min="9" max="11" width="14.625" style="24" customWidth="1"/>
    <col min="12" max="256" width="9" style="24"/>
  </cols>
  <sheetData>
    <row r="1" spans="1:256" s="22" customFormat="1" ht="20.100000000000001" customHeight="1" thickBot="1">
      <c r="A1" s="24"/>
      <c r="B1" s="27" t="s">
        <v>15</v>
      </c>
      <c r="C1" s="165" t="e">
        <f>VLOOKUP(G1,事業所一覧!A:P,2)</f>
        <v>#N/A</v>
      </c>
      <c r="D1" s="165"/>
      <c r="E1" s="24"/>
      <c r="F1" s="27" t="s">
        <v>14</v>
      </c>
      <c r="G1" s="117"/>
      <c r="H1" s="29"/>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row>
    <row r="2" spans="1:256" s="23" customFormat="1" ht="20.100000000000001" customHeight="1">
      <c r="A2" s="30"/>
      <c r="B2" s="31"/>
      <c r="C2" s="32"/>
      <c r="D2" s="32"/>
      <c r="E2" s="30"/>
      <c r="F2" s="31"/>
      <c r="G2" s="33"/>
      <c r="H2" s="34"/>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c r="IS2" s="30"/>
      <c r="IT2" s="30"/>
      <c r="IU2" s="30"/>
      <c r="IV2" s="30"/>
    </row>
    <row r="3" spans="1:256" s="24" customFormat="1" ht="20.100000000000001" customHeight="1">
      <c r="A3" s="166" t="s">
        <v>632</v>
      </c>
      <c r="B3" s="166"/>
      <c r="C3" s="166"/>
      <c r="D3" s="166"/>
      <c r="E3" s="166"/>
      <c r="F3" s="166"/>
      <c r="G3" s="166"/>
      <c r="H3" s="26"/>
      <c r="I3" s="70"/>
    </row>
    <row r="4" spans="1:256" s="30" customFormat="1" ht="9.9499999999999993" customHeight="1">
      <c r="A4" s="139"/>
      <c r="B4" s="140"/>
      <c r="C4" s="140"/>
      <c r="D4" s="140"/>
      <c r="E4" s="140"/>
      <c r="F4" s="140"/>
      <c r="G4" s="140"/>
      <c r="H4" s="141"/>
      <c r="I4" s="142"/>
    </row>
    <row r="5" spans="1:256" s="24" customFormat="1" ht="20.100000000000001" customHeight="1">
      <c r="A5" s="138" t="s">
        <v>98</v>
      </c>
      <c r="B5" s="119"/>
      <c r="C5" s="119"/>
      <c r="D5" s="119"/>
      <c r="E5" s="119"/>
      <c r="F5" s="119"/>
      <c r="G5" s="119"/>
      <c r="H5" s="26"/>
      <c r="I5" s="70"/>
    </row>
    <row r="6" spans="1:256" s="24" customFormat="1" ht="20.100000000000001" customHeight="1">
      <c r="A6" s="35"/>
      <c r="B6" s="120" t="s">
        <v>91</v>
      </c>
      <c r="C6" s="171" t="e">
        <f>VLOOKUP(G1,事業所一覧!A:P,3)</f>
        <v>#N/A</v>
      </c>
      <c r="D6" s="171"/>
      <c r="E6" s="171"/>
      <c r="F6" s="120" t="s">
        <v>92</v>
      </c>
      <c r="G6" s="135" t="e">
        <f>VLOOKUP(G1,事業所一覧!A:P,4)</f>
        <v>#N/A</v>
      </c>
      <c r="H6" s="26"/>
      <c r="I6" s="70"/>
    </row>
    <row r="7" spans="1:256" s="24" customFormat="1" ht="20.100000000000001" customHeight="1">
      <c r="A7" s="119"/>
      <c r="B7" s="120" t="s">
        <v>18</v>
      </c>
      <c r="C7" s="171" t="e">
        <f>VLOOKUP(G1,事業所一覧!A:P,5)</f>
        <v>#N/A</v>
      </c>
      <c r="D7" s="171"/>
      <c r="E7" s="171"/>
      <c r="F7" s="120" t="s">
        <v>93</v>
      </c>
      <c r="G7" s="145"/>
      <c r="H7" s="26"/>
      <c r="I7" s="70"/>
    </row>
    <row r="8" spans="1:256" s="24" customFormat="1" ht="20.100000000000001" customHeight="1">
      <c r="A8" s="119"/>
      <c r="B8" s="120" t="s">
        <v>94</v>
      </c>
      <c r="C8" s="171" t="e">
        <f>VLOOKUP(G1,事業所一覧!A:P,6)&amp;" "&amp;VLOOKUP(G1,事業所一覧!A:P,7)</f>
        <v>#N/A</v>
      </c>
      <c r="D8" s="171"/>
      <c r="E8" s="171"/>
      <c r="F8" s="171"/>
      <c r="G8" s="171"/>
      <c r="H8" s="26"/>
      <c r="I8" s="70"/>
    </row>
    <row r="9" spans="1:256" s="30" customFormat="1" ht="9.9499999999999993" customHeight="1">
      <c r="A9" s="140"/>
      <c r="B9" s="136"/>
      <c r="C9" s="137"/>
      <c r="D9" s="137"/>
      <c r="E9" s="137"/>
      <c r="F9" s="137"/>
      <c r="G9" s="137"/>
      <c r="H9" s="141"/>
      <c r="I9" s="142"/>
    </row>
    <row r="10" spans="1:256" s="24" customFormat="1" ht="20.100000000000001" customHeight="1">
      <c r="A10" s="138" t="s">
        <v>99</v>
      </c>
      <c r="B10" s="136"/>
      <c r="C10" s="137"/>
      <c r="D10" s="137"/>
      <c r="E10" s="137"/>
      <c r="F10" s="137"/>
      <c r="G10" s="137"/>
      <c r="H10" s="26"/>
      <c r="I10" s="70"/>
    </row>
    <row r="11" spans="1:256" s="24" customFormat="1" ht="20.100000000000001" customHeight="1">
      <c r="A11" s="119"/>
      <c r="B11" s="120" t="s">
        <v>95</v>
      </c>
      <c r="C11" s="175"/>
      <c r="D11" s="175"/>
      <c r="E11" s="120" t="s">
        <v>97</v>
      </c>
      <c r="F11" s="176"/>
      <c r="G11" s="177"/>
      <c r="H11" s="26"/>
      <c r="I11" s="70"/>
    </row>
    <row r="12" spans="1:256" s="24" customFormat="1" ht="20.100000000000001" customHeight="1">
      <c r="A12" s="119"/>
      <c r="B12" s="120" t="s">
        <v>96</v>
      </c>
      <c r="C12" s="175"/>
      <c r="D12" s="175"/>
      <c r="E12" s="175"/>
      <c r="F12" s="175"/>
      <c r="G12" s="175"/>
      <c r="H12" s="26"/>
      <c r="I12" s="70"/>
    </row>
    <row r="13" spans="1:256" s="24" customFormat="1" ht="9.9499999999999993" customHeight="1">
      <c r="A13" s="119"/>
      <c r="B13" s="119"/>
      <c r="C13" s="119"/>
      <c r="D13" s="119"/>
      <c r="E13" s="119"/>
      <c r="F13" s="119"/>
      <c r="G13" s="119"/>
      <c r="H13" s="26"/>
      <c r="I13" s="70"/>
    </row>
    <row r="14" spans="1:256" s="22" customFormat="1" ht="20.100000000000001" customHeight="1" thickBot="1">
      <c r="A14" s="24" t="s">
        <v>100</v>
      </c>
      <c r="B14" s="24"/>
      <c r="C14" s="24"/>
      <c r="D14" s="24"/>
      <c r="E14" s="24"/>
      <c r="F14" s="24"/>
      <c r="G14" s="24"/>
      <c r="H14" s="26"/>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row>
    <row r="15" spans="1:256" s="24" customFormat="1" ht="20.100000000000001" customHeight="1" thickBot="1">
      <c r="B15" s="118"/>
      <c r="H15" s="29"/>
      <c r="K15" s="71"/>
    </row>
    <row r="16" spans="1:256" s="25" customFormat="1" ht="9.9499999999999993" customHeight="1">
      <c r="A16" s="24"/>
      <c r="B16" s="24"/>
      <c r="C16" s="24"/>
      <c r="D16" s="24"/>
      <c r="E16" s="24"/>
      <c r="F16" s="24"/>
      <c r="G16" s="24"/>
      <c r="H16" s="26"/>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row>
    <row r="17" spans="1:256" s="22" customFormat="1" ht="20.100000000000001" customHeight="1">
      <c r="A17" s="24" t="s">
        <v>576</v>
      </c>
      <c r="B17" s="24"/>
      <c r="C17" s="24"/>
      <c r="D17" s="24"/>
      <c r="E17" s="24"/>
      <c r="F17" s="37"/>
      <c r="G17" s="37" t="s">
        <v>34</v>
      </c>
      <c r="H17" s="26"/>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row>
    <row r="18" spans="1:256" s="22" customFormat="1" ht="20.100000000000001" customHeight="1">
      <c r="A18" s="24"/>
      <c r="B18" s="168" t="s">
        <v>35</v>
      </c>
      <c r="C18" s="38" t="s">
        <v>36</v>
      </c>
      <c r="D18" s="39" t="s">
        <v>37</v>
      </c>
      <c r="E18" s="38" t="s">
        <v>38</v>
      </c>
      <c r="F18" s="39" t="s">
        <v>39</v>
      </c>
      <c r="G18" s="39" t="str">
        <f>IF(B15="月額","平均工賃月額",IF(B15="日額","平均工賃日額",IF(B15="時間額","平均工賃時間額","")))</f>
        <v/>
      </c>
      <c r="H18" s="26"/>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4"/>
      <c r="IS18" s="24"/>
      <c r="IT18" s="24"/>
      <c r="IU18" s="24"/>
      <c r="IV18" s="24"/>
    </row>
    <row r="19" spans="1:256" s="22" customFormat="1" ht="20.100000000000001" customHeight="1">
      <c r="A19" s="24"/>
      <c r="B19" s="168"/>
      <c r="C19" s="40" t="s">
        <v>40</v>
      </c>
      <c r="D19" s="41" t="s">
        <v>41</v>
      </c>
      <c r="E19" s="40" t="s">
        <v>41</v>
      </c>
      <c r="F19" s="40" t="s">
        <v>41</v>
      </c>
      <c r="G19" s="42"/>
      <c r="H19" s="26"/>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row>
    <row r="20" spans="1:256" s="22" customFormat="1" ht="20.100000000000001" customHeight="1" thickBot="1">
      <c r="A20" s="24"/>
      <c r="B20" s="168"/>
      <c r="C20" s="43" t="s">
        <v>42</v>
      </c>
      <c r="D20" s="43" t="s">
        <v>43</v>
      </c>
      <c r="E20" s="43" t="s">
        <v>44</v>
      </c>
      <c r="F20" s="43" t="s">
        <v>45</v>
      </c>
      <c r="G20" s="44" t="str">
        <f>IF(B15="月額","Ｄ÷Ａ",IF(B15="日額","Ｄ÷Ｂ",IF(B15="時間額","Ｄ÷Ｃ","")))</f>
        <v/>
      </c>
      <c r="H20" s="26"/>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row>
    <row r="21" spans="1:256" s="22" customFormat="1" ht="20.100000000000001" customHeight="1">
      <c r="A21" s="24"/>
      <c r="B21" s="27" t="s">
        <v>46</v>
      </c>
      <c r="C21" s="45"/>
      <c r="D21" s="46"/>
      <c r="E21" s="47"/>
      <c r="F21" s="48"/>
      <c r="G21" s="169"/>
      <c r="H21" s="49"/>
      <c r="I21" s="72" t="s">
        <v>47</v>
      </c>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4"/>
      <c r="IS21" s="24"/>
      <c r="IT21" s="24"/>
      <c r="IU21" s="24"/>
      <c r="IV21" s="24"/>
    </row>
    <row r="22" spans="1:256" s="22" customFormat="1" ht="20.100000000000001" customHeight="1">
      <c r="A22" s="24"/>
      <c r="B22" s="27" t="s">
        <v>48</v>
      </c>
      <c r="C22" s="50"/>
      <c r="D22" s="51"/>
      <c r="E22" s="52"/>
      <c r="F22" s="53"/>
      <c r="G22" s="170"/>
      <c r="H22" s="26"/>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4"/>
      <c r="IS22" s="24"/>
      <c r="IT22" s="24"/>
      <c r="IU22" s="24"/>
      <c r="IV22" s="24"/>
    </row>
    <row r="23" spans="1:256" s="22" customFormat="1" ht="20.100000000000001" customHeight="1">
      <c r="A23" s="24"/>
      <c r="B23" s="27" t="s">
        <v>49</v>
      </c>
      <c r="C23" s="50"/>
      <c r="D23" s="51"/>
      <c r="E23" s="52"/>
      <c r="F23" s="53"/>
      <c r="G23" s="170"/>
      <c r="H23" s="26"/>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4"/>
      <c r="IS23" s="24"/>
      <c r="IT23" s="24"/>
      <c r="IU23" s="24"/>
      <c r="IV23" s="24"/>
    </row>
    <row r="24" spans="1:256" s="22" customFormat="1" ht="20.100000000000001" customHeight="1">
      <c r="A24" s="24"/>
      <c r="B24" s="27" t="s">
        <v>50</v>
      </c>
      <c r="C24" s="50"/>
      <c r="D24" s="51"/>
      <c r="E24" s="52"/>
      <c r="F24" s="53"/>
      <c r="G24" s="170"/>
      <c r="H24" s="26"/>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4"/>
      <c r="IS24" s="24"/>
      <c r="IT24" s="24"/>
      <c r="IU24" s="24"/>
      <c r="IV24" s="24"/>
    </row>
    <row r="25" spans="1:256" s="22" customFormat="1" ht="20.100000000000001" customHeight="1">
      <c r="A25" s="24"/>
      <c r="B25" s="27" t="s">
        <v>51</v>
      </c>
      <c r="C25" s="50"/>
      <c r="D25" s="51"/>
      <c r="E25" s="52"/>
      <c r="F25" s="53"/>
      <c r="G25" s="170"/>
      <c r="H25" s="26"/>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24"/>
    </row>
    <row r="26" spans="1:256" s="22" customFormat="1" ht="20.100000000000001" customHeight="1">
      <c r="A26" s="24"/>
      <c r="B26" s="27" t="s">
        <v>52</v>
      </c>
      <c r="C26" s="50"/>
      <c r="D26" s="51"/>
      <c r="E26" s="52"/>
      <c r="F26" s="53"/>
      <c r="G26" s="170"/>
      <c r="H26" s="26"/>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4"/>
      <c r="IS26" s="24"/>
      <c r="IT26" s="24"/>
      <c r="IU26" s="24"/>
      <c r="IV26" s="24"/>
    </row>
    <row r="27" spans="1:256" s="22" customFormat="1" ht="20.100000000000001" customHeight="1">
      <c r="A27" s="24"/>
      <c r="B27" s="27" t="s">
        <v>53</v>
      </c>
      <c r="C27" s="50"/>
      <c r="D27" s="51"/>
      <c r="E27" s="52"/>
      <c r="F27" s="53"/>
      <c r="G27" s="170"/>
      <c r="H27" s="26"/>
      <c r="I27" s="167" t="s">
        <v>577</v>
      </c>
      <c r="J27" s="167"/>
      <c r="K27" s="167"/>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4"/>
      <c r="IS27" s="24"/>
      <c r="IT27" s="24"/>
      <c r="IU27" s="24"/>
      <c r="IV27" s="24"/>
    </row>
    <row r="28" spans="1:256" s="22" customFormat="1" ht="20.100000000000001" customHeight="1">
      <c r="A28" s="24"/>
      <c r="B28" s="27" t="s">
        <v>54</v>
      </c>
      <c r="C28" s="50"/>
      <c r="D28" s="51"/>
      <c r="E28" s="52"/>
      <c r="F28" s="53"/>
      <c r="G28" s="170"/>
      <c r="H28" s="26"/>
      <c r="I28" s="111" t="s">
        <v>80</v>
      </c>
      <c r="J28" s="111" t="s">
        <v>82</v>
      </c>
      <c r="K28" s="111" t="s">
        <v>84</v>
      </c>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4"/>
      <c r="IS28" s="24"/>
      <c r="IT28" s="24"/>
      <c r="IU28" s="24"/>
      <c r="IV28" s="24"/>
    </row>
    <row r="29" spans="1:256" s="22" customFormat="1" ht="20.100000000000001" customHeight="1">
      <c r="A29" s="24"/>
      <c r="B29" s="27" t="s">
        <v>57</v>
      </c>
      <c r="C29" s="50"/>
      <c r="D29" s="51"/>
      <c r="E29" s="52"/>
      <c r="F29" s="53"/>
      <c r="G29" s="170"/>
      <c r="H29" s="26"/>
      <c r="I29" s="74" t="e">
        <f>VLOOKUP($G$1,事業所一覧!$A:$P,12)</f>
        <v>#N/A</v>
      </c>
      <c r="J29" s="74" t="e">
        <f>VLOOKUP($G$1,事業所一覧!$A:$P,13)</f>
        <v>#N/A</v>
      </c>
      <c r="K29" s="74" t="e">
        <f>VLOOKUP($G$1,事業所一覧!$A:$P,14)</f>
        <v>#N/A</v>
      </c>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4"/>
      <c r="IS29" s="24"/>
      <c r="IT29" s="24"/>
      <c r="IU29" s="24"/>
      <c r="IV29" s="24"/>
    </row>
    <row r="30" spans="1:256" s="22" customFormat="1" ht="20.100000000000001" customHeight="1">
      <c r="A30" s="24"/>
      <c r="B30" s="27" t="s">
        <v>58</v>
      </c>
      <c r="C30" s="50"/>
      <c r="D30" s="51"/>
      <c r="E30" s="52"/>
      <c r="F30" s="53"/>
      <c r="G30" s="170"/>
      <c r="H30" s="26"/>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c r="IU30" s="24"/>
      <c r="IV30" s="24"/>
    </row>
    <row r="31" spans="1:256" s="22" customFormat="1" ht="20.100000000000001" customHeight="1">
      <c r="A31" s="24"/>
      <c r="B31" s="27" t="s">
        <v>59</v>
      </c>
      <c r="C31" s="50"/>
      <c r="D31" s="51"/>
      <c r="E31" s="52"/>
      <c r="F31" s="53"/>
      <c r="G31" s="170"/>
      <c r="H31" s="26"/>
      <c r="I31" s="75" t="s">
        <v>60</v>
      </c>
      <c r="J31" s="75" t="s">
        <v>61</v>
      </c>
      <c r="K31" s="75" t="s">
        <v>62</v>
      </c>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4"/>
      <c r="IS31" s="24"/>
      <c r="IT31" s="24"/>
      <c r="IU31" s="24"/>
      <c r="IV31" s="24"/>
    </row>
    <row r="32" spans="1:256" s="22" customFormat="1" ht="20.100000000000001" customHeight="1" thickBot="1">
      <c r="A32" s="24"/>
      <c r="B32" s="54" t="s">
        <v>63</v>
      </c>
      <c r="C32" s="55"/>
      <c r="D32" s="56"/>
      <c r="E32" s="57"/>
      <c r="F32" s="58"/>
      <c r="G32" s="170"/>
      <c r="H32" s="26"/>
      <c r="I32" s="76">
        <f>【必ずこれから入力】利用者台帳!H6</f>
        <v>0</v>
      </c>
      <c r="J32" s="76">
        <f>【必ずこれから入力】利用者台帳!L6</f>
        <v>0</v>
      </c>
      <c r="K32" s="76">
        <f>【必ずこれから入力】利用者台帳!D6</f>
        <v>0</v>
      </c>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4"/>
      <c r="IS32" s="24"/>
      <c r="IT32" s="24"/>
      <c r="IU32" s="24"/>
      <c r="IV32" s="24"/>
    </row>
    <row r="33" spans="1:256" s="22" customFormat="1" ht="20.100000000000001" customHeight="1">
      <c r="A33" s="24"/>
      <c r="B33" s="59" t="s">
        <v>25</v>
      </c>
      <c r="C33" s="60">
        <f t="shared" ref="C33:D33" si="0">SUM(C21:C32)</f>
        <v>0</v>
      </c>
      <c r="D33" s="60">
        <f t="shared" si="0"/>
        <v>0</v>
      </c>
      <c r="E33" s="60">
        <f>SUM(E21:E32)</f>
        <v>0</v>
      </c>
      <c r="F33" s="60">
        <f t="shared" ref="F33" si="1">SUM(F21:F32)</f>
        <v>0</v>
      </c>
      <c r="G33" s="61" t="str">
        <f>IF(B15="月額",ROUND(F33/C33,2),IF(B15="日額",ROUND(F33/D33,2),IF(B15="時間額",ROUND(F33/E33,2),"")))</f>
        <v/>
      </c>
      <c r="H33" s="26"/>
      <c r="I33" s="73" t="s">
        <v>55</v>
      </c>
      <c r="J33" s="73" t="s">
        <v>56</v>
      </c>
      <c r="K33" s="73" t="s">
        <v>24</v>
      </c>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row>
    <row r="34" spans="1:256" s="22" customFormat="1" ht="24.95" customHeight="1">
      <c r="A34" s="24"/>
      <c r="B34" s="62"/>
      <c r="C34" s="63" t="s">
        <v>55</v>
      </c>
      <c r="D34" s="63" t="s">
        <v>64</v>
      </c>
      <c r="E34" s="63" t="s">
        <v>56</v>
      </c>
      <c r="F34" s="63" t="s">
        <v>24</v>
      </c>
      <c r="G34" s="64" t="s">
        <v>65</v>
      </c>
      <c r="H34" s="26"/>
      <c r="I34" s="77" t="str">
        <f>IF(C33=I32,"OK","ERROR!!")</f>
        <v>OK</v>
      </c>
      <c r="J34" s="77" t="str">
        <f>IF(E33=J32,"OK","ERROR!!")</f>
        <v>OK</v>
      </c>
      <c r="K34" s="77" t="str">
        <f>IF(F33=K32,"OK","ERROR!!")</f>
        <v>OK</v>
      </c>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row>
    <row r="35" spans="1:256" s="22" customFormat="1" ht="15" customHeight="1">
      <c r="A35" s="24"/>
      <c r="B35" s="65"/>
      <c r="C35" s="66" t="str">
        <f t="shared" ref="C35" si="2">IF(C33=0,"↑合計が0です!!","")</f>
        <v>↑合計が0です!!</v>
      </c>
      <c r="D35" s="66" t="str">
        <f>IF(B15="日額",IF(D33=0,"↑合計が0です!!",""),"")</f>
        <v/>
      </c>
      <c r="E35" s="66" t="str">
        <f>IF(E33=0,"↑合計が0です!!","")</f>
        <v>↑合計が0です!!</v>
      </c>
      <c r="F35" s="66" t="str">
        <f>IF(F33=0,"↑合計が0です!!","")</f>
        <v>↑合計が0です!!</v>
      </c>
      <c r="G35" s="24"/>
      <c r="H35" s="26"/>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4"/>
      <c r="IS35" s="24"/>
    </row>
    <row r="36" spans="1:256" s="22" customFormat="1" ht="20.100000000000001" customHeight="1">
      <c r="A36" s="24" t="s">
        <v>629</v>
      </c>
      <c r="B36" s="24"/>
      <c r="C36" s="67"/>
      <c r="D36" s="37" t="s">
        <v>629</v>
      </c>
      <c r="E36" s="115"/>
      <c r="F36" s="24"/>
      <c r="G36" s="24"/>
      <c r="H36" s="26"/>
      <c r="I36" s="167" t="s">
        <v>578</v>
      </c>
      <c r="J36" s="167"/>
      <c r="K36" s="167"/>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row>
    <row r="37" spans="1:256" s="22" customFormat="1" ht="20.100000000000001" customHeight="1">
      <c r="A37" s="24"/>
      <c r="B37" s="24"/>
      <c r="C37" s="67"/>
      <c r="D37" s="37" t="s">
        <v>629</v>
      </c>
      <c r="E37" s="115"/>
      <c r="F37" s="24"/>
      <c r="G37" s="24"/>
      <c r="H37" s="26"/>
      <c r="I37" s="73" t="s">
        <v>55</v>
      </c>
      <c r="J37" s="73" t="s">
        <v>56</v>
      </c>
      <c r="K37" s="73" t="s">
        <v>24</v>
      </c>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row>
    <row r="38" spans="1:256" s="22" customFormat="1" ht="20.100000000000001" customHeight="1">
      <c r="A38" s="24"/>
      <c r="B38" s="24"/>
      <c r="C38" s="67"/>
      <c r="D38" s="37" t="s">
        <v>629</v>
      </c>
      <c r="E38" s="115"/>
      <c r="F38" s="24"/>
      <c r="G38" s="24"/>
      <c r="H38" s="26"/>
      <c r="I38" s="78" t="e">
        <f>I32/I29</f>
        <v>#N/A</v>
      </c>
      <c r="J38" s="78" t="e">
        <f t="shared" ref="J38:K38" si="3">J32/J29</f>
        <v>#N/A</v>
      </c>
      <c r="K38" s="78" t="e">
        <f t="shared" si="3"/>
        <v>#N/A</v>
      </c>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4"/>
      <c r="IS38" s="24"/>
      <c r="IT38" s="24"/>
      <c r="IU38" s="24"/>
      <c r="IV38" s="24"/>
    </row>
    <row r="39" spans="1:256" s="22" customFormat="1" ht="20.100000000000001" customHeight="1">
      <c r="A39" s="24"/>
      <c r="B39" s="24"/>
      <c r="C39" s="67"/>
      <c r="D39" s="37" t="s">
        <v>629</v>
      </c>
      <c r="E39" s="115"/>
      <c r="F39" s="24"/>
      <c r="G39" s="24"/>
      <c r="H39" s="26"/>
      <c r="I39" s="72"/>
      <c r="J39" s="24"/>
      <c r="K39" s="79"/>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4"/>
      <c r="IS39" s="24"/>
      <c r="IT39" s="24"/>
      <c r="IU39" s="24"/>
      <c r="IV39" s="24"/>
    </row>
    <row r="40" spans="1:256" ht="20.100000000000001" customHeight="1">
      <c r="B40" s="105"/>
      <c r="C40" s="106"/>
      <c r="D40" s="104"/>
      <c r="E40" s="104"/>
      <c r="I40" s="72"/>
      <c r="K40" s="79"/>
    </row>
    <row r="42" spans="1:256" s="22" customFormat="1" ht="20.100000000000001" customHeight="1">
      <c r="A42" s="24"/>
      <c r="B42" s="27" t="s">
        <v>15</v>
      </c>
      <c r="C42" s="165" t="e">
        <f>C1</f>
        <v>#N/A</v>
      </c>
      <c r="D42" s="165"/>
      <c r="E42" s="24"/>
      <c r="F42" s="27" t="s">
        <v>14</v>
      </c>
      <c r="G42" s="28">
        <f>G1</f>
        <v>0</v>
      </c>
      <c r="H42" s="29"/>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c r="IL42" s="24"/>
      <c r="IM42" s="24"/>
      <c r="IN42" s="24"/>
      <c r="IO42" s="24"/>
      <c r="IP42" s="24"/>
      <c r="IQ42" s="24"/>
      <c r="IR42" s="24"/>
      <c r="IS42" s="24"/>
      <c r="IT42" s="24"/>
      <c r="IU42" s="24"/>
      <c r="IV42" s="24"/>
    </row>
    <row r="43" spans="1:256" s="23" customFormat="1" ht="20.100000000000001" customHeight="1">
      <c r="A43" s="30"/>
      <c r="B43" s="31"/>
      <c r="C43" s="32"/>
      <c r="D43" s="32"/>
      <c r="E43" s="30"/>
      <c r="F43" s="31"/>
      <c r="G43" s="33"/>
      <c r="H43" s="34"/>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row>
    <row r="44" spans="1:256" s="24" customFormat="1" ht="20.100000000000001" customHeight="1">
      <c r="A44" s="166" t="s">
        <v>633</v>
      </c>
      <c r="B44" s="166"/>
      <c r="C44" s="166"/>
      <c r="D44" s="166"/>
      <c r="E44" s="166"/>
      <c r="F44" s="166"/>
      <c r="G44" s="166"/>
      <c r="H44" s="26"/>
      <c r="I44" s="70"/>
    </row>
    <row r="45" spans="1:256" s="24" customFormat="1" ht="9.9499999999999993" customHeight="1">
      <c r="A45" s="119"/>
      <c r="B45" s="119"/>
      <c r="C45" s="119"/>
      <c r="D45" s="119"/>
      <c r="E45" s="119"/>
      <c r="F45" s="119"/>
      <c r="G45" s="119"/>
      <c r="H45" s="26"/>
      <c r="I45" s="70"/>
    </row>
    <row r="46" spans="1:256" s="24" customFormat="1" ht="20.100000000000001" customHeight="1">
      <c r="A46" s="138" t="s">
        <v>98</v>
      </c>
      <c r="B46" s="119"/>
      <c r="C46" s="119"/>
      <c r="D46" s="119"/>
      <c r="E46" s="119"/>
      <c r="F46" s="119"/>
      <c r="G46" s="119"/>
      <c r="H46" s="26"/>
      <c r="I46" s="70"/>
    </row>
    <row r="47" spans="1:256" s="24" customFormat="1" ht="20.100000000000001" customHeight="1">
      <c r="A47" s="119"/>
      <c r="B47" s="120" t="s">
        <v>91</v>
      </c>
      <c r="C47" s="171" t="e">
        <f>VLOOKUP(G1,事業所一覧!A:P,3)</f>
        <v>#N/A</v>
      </c>
      <c r="D47" s="171"/>
      <c r="E47" s="171"/>
      <c r="F47" s="120" t="s">
        <v>92</v>
      </c>
      <c r="G47" s="135" t="e">
        <f>VLOOKUP(G1,事業所一覧!A:P,4)</f>
        <v>#N/A</v>
      </c>
      <c r="H47" s="26"/>
      <c r="I47" s="70"/>
    </row>
    <row r="48" spans="1:256" s="24" customFormat="1" ht="20.100000000000001" customHeight="1">
      <c r="A48" s="119"/>
      <c r="B48" s="120" t="s">
        <v>18</v>
      </c>
      <c r="C48" s="171" t="e">
        <f>VLOOKUP(G1,事業所一覧!A:P,5)</f>
        <v>#N/A</v>
      </c>
      <c r="D48" s="171"/>
      <c r="E48" s="171"/>
      <c r="F48" s="120" t="s">
        <v>93</v>
      </c>
      <c r="G48" s="143"/>
      <c r="H48" s="26"/>
      <c r="I48" s="70"/>
    </row>
    <row r="49" spans="1:256" s="24" customFormat="1" ht="20.100000000000001" customHeight="1">
      <c r="A49" s="119"/>
      <c r="B49" s="120" t="s">
        <v>94</v>
      </c>
      <c r="C49" s="171" t="e">
        <f>VLOOKUP(G1,事業所一覧!A:P,6)&amp;" "&amp;VLOOKUP(G1,事業所一覧!A:P,7)</f>
        <v>#N/A</v>
      </c>
      <c r="D49" s="171"/>
      <c r="E49" s="171"/>
      <c r="F49" s="171"/>
      <c r="G49" s="171"/>
      <c r="H49" s="26"/>
      <c r="I49" s="70"/>
    </row>
    <row r="50" spans="1:256" s="30" customFormat="1" ht="9.9499999999999993" customHeight="1">
      <c r="A50" s="140"/>
      <c r="B50" s="136"/>
      <c r="C50" s="137"/>
      <c r="D50" s="137"/>
      <c r="E50" s="137"/>
      <c r="F50" s="137"/>
      <c r="G50" s="137"/>
      <c r="H50" s="141"/>
      <c r="I50" s="142"/>
    </row>
    <row r="51" spans="1:256" s="24" customFormat="1" ht="20.100000000000001" customHeight="1">
      <c r="A51" s="138" t="s">
        <v>99</v>
      </c>
      <c r="B51" s="136"/>
      <c r="C51" s="137"/>
      <c r="D51" s="137"/>
      <c r="E51" s="137"/>
      <c r="F51" s="137"/>
      <c r="G51" s="137"/>
      <c r="H51" s="26"/>
      <c r="I51" s="70"/>
    </row>
    <row r="52" spans="1:256" s="24" customFormat="1" ht="20.100000000000001" customHeight="1">
      <c r="A52" s="119"/>
      <c r="B52" s="120" t="s">
        <v>95</v>
      </c>
      <c r="C52" s="172"/>
      <c r="D52" s="172"/>
      <c r="E52" s="120" t="s">
        <v>97</v>
      </c>
      <c r="F52" s="173"/>
      <c r="G52" s="174"/>
      <c r="H52" s="26"/>
      <c r="I52" s="70"/>
    </row>
    <row r="53" spans="1:256" s="24" customFormat="1" ht="20.100000000000001" customHeight="1">
      <c r="A53" s="119"/>
      <c r="B53" s="120" t="s">
        <v>96</v>
      </c>
      <c r="C53" s="172"/>
      <c r="D53" s="172"/>
      <c r="E53" s="172"/>
      <c r="F53" s="172"/>
      <c r="G53" s="172"/>
      <c r="H53" s="26"/>
      <c r="I53" s="70"/>
    </row>
    <row r="54" spans="1:256" s="24" customFormat="1" ht="9.9499999999999993" customHeight="1">
      <c r="A54" s="119"/>
      <c r="B54" s="119"/>
      <c r="C54" s="119"/>
      <c r="D54" s="119"/>
      <c r="E54" s="119"/>
      <c r="F54" s="119"/>
      <c r="G54" s="119"/>
      <c r="H54" s="26"/>
      <c r="I54" s="70"/>
    </row>
    <row r="55" spans="1:256" s="22" customFormat="1" ht="20.100000000000001" customHeight="1" thickBot="1">
      <c r="A55" s="24" t="s">
        <v>100</v>
      </c>
      <c r="B55" s="24"/>
      <c r="C55" s="24"/>
      <c r="D55" s="24"/>
      <c r="E55" s="24"/>
      <c r="F55" s="24"/>
      <c r="G55" s="24"/>
      <c r="H55" s="26"/>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row>
    <row r="56" spans="1:256" s="24" customFormat="1" ht="20.100000000000001" customHeight="1" thickTop="1" thickBot="1">
      <c r="B56" s="36"/>
      <c r="H56" s="29"/>
      <c r="K56" s="71"/>
    </row>
    <row r="57" spans="1:256" s="25" customFormat="1" ht="9.9499999999999993" customHeight="1" thickTop="1">
      <c r="A57" s="24"/>
      <c r="B57" s="24"/>
      <c r="C57" s="24"/>
      <c r="D57" s="24"/>
      <c r="E57" s="24"/>
      <c r="F57" s="24"/>
      <c r="G57" s="24"/>
      <c r="H57" s="26"/>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c r="GS57" s="24"/>
      <c r="GT57" s="24"/>
      <c r="GU57" s="24"/>
      <c r="GV57" s="24"/>
      <c r="GW57" s="24"/>
      <c r="GX57" s="24"/>
      <c r="GY57" s="24"/>
      <c r="GZ57" s="24"/>
      <c r="HA57" s="24"/>
      <c r="HB57" s="24"/>
      <c r="HC57" s="24"/>
      <c r="HD57" s="24"/>
      <c r="HE57" s="24"/>
      <c r="HF57" s="24"/>
      <c r="HG57" s="24"/>
      <c r="HH57" s="24"/>
      <c r="HI57" s="24"/>
      <c r="HJ57" s="24"/>
      <c r="HK57" s="24"/>
      <c r="HL57" s="24"/>
      <c r="HM57" s="24"/>
      <c r="HN57" s="24"/>
      <c r="HO57" s="24"/>
      <c r="HP57" s="24"/>
      <c r="HQ57" s="24"/>
      <c r="HR57" s="24"/>
      <c r="HS57" s="24"/>
      <c r="HT57" s="24"/>
      <c r="HU57" s="24"/>
      <c r="HV57" s="24"/>
      <c r="HW57" s="24"/>
      <c r="HX57" s="24"/>
      <c r="HY57" s="24"/>
      <c r="HZ57" s="24"/>
      <c r="IA57" s="24"/>
      <c r="IB57" s="24"/>
      <c r="IC57" s="24"/>
      <c r="ID57" s="24"/>
      <c r="IE57" s="24"/>
      <c r="IF57" s="24"/>
      <c r="IG57" s="24"/>
      <c r="IH57" s="24"/>
      <c r="II57" s="24"/>
      <c r="IJ57" s="24"/>
      <c r="IK57" s="24"/>
      <c r="IL57" s="24"/>
      <c r="IM57" s="24"/>
      <c r="IN57" s="24"/>
      <c r="IO57" s="24"/>
      <c r="IP57" s="24"/>
      <c r="IQ57" s="24"/>
      <c r="IR57" s="24"/>
      <c r="IS57" s="24"/>
      <c r="IT57" s="24"/>
      <c r="IU57" s="24"/>
      <c r="IV57" s="24"/>
    </row>
    <row r="58" spans="1:256" s="22" customFormat="1" ht="20.100000000000001" customHeight="1">
      <c r="A58" s="24" t="s">
        <v>579</v>
      </c>
      <c r="B58" s="24"/>
      <c r="C58" s="24"/>
      <c r="D58" s="24"/>
      <c r="E58" s="24"/>
      <c r="F58" s="37"/>
      <c r="G58" s="37" t="s">
        <v>34</v>
      </c>
      <c r="H58" s="26"/>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row>
    <row r="59" spans="1:256" s="22" customFormat="1" ht="20.100000000000001" customHeight="1">
      <c r="A59" s="24"/>
      <c r="B59" s="168" t="s">
        <v>35</v>
      </c>
      <c r="C59" s="38" t="s">
        <v>36</v>
      </c>
      <c r="D59" s="39" t="s">
        <v>37</v>
      </c>
      <c r="E59" s="38" t="s">
        <v>38</v>
      </c>
      <c r="F59" s="39" t="s">
        <v>39</v>
      </c>
      <c r="G59" s="39" t="str">
        <f>IF(B56="月額","平均工賃月額",IF(B56="日額","平均工賃日額",IF(B56="時間額","平均工賃時間額","")))</f>
        <v/>
      </c>
      <c r="H59" s="26"/>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row>
    <row r="60" spans="1:256" s="22" customFormat="1" ht="20.100000000000001" customHeight="1">
      <c r="A60" s="24"/>
      <c r="B60" s="168"/>
      <c r="C60" s="40" t="s">
        <v>40</v>
      </c>
      <c r="D60" s="41" t="s">
        <v>41</v>
      </c>
      <c r="E60" s="40" t="s">
        <v>41</v>
      </c>
      <c r="F60" s="40" t="s">
        <v>41</v>
      </c>
      <c r="G60" s="42"/>
      <c r="H60" s="26"/>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c r="GU60" s="24"/>
      <c r="GV60" s="24"/>
      <c r="GW60" s="24"/>
      <c r="GX60" s="24"/>
      <c r="GY60" s="24"/>
      <c r="GZ60" s="24"/>
      <c r="HA60" s="24"/>
      <c r="HB60" s="24"/>
      <c r="HC60" s="24"/>
      <c r="HD60" s="24"/>
      <c r="HE60" s="24"/>
      <c r="HF60" s="24"/>
      <c r="HG60" s="24"/>
      <c r="HH60" s="24"/>
      <c r="HI60" s="24"/>
      <c r="HJ60" s="24"/>
      <c r="HK60" s="24"/>
      <c r="HL60" s="24"/>
      <c r="HM60" s="24"/>
      <c r="HN60" s="24"/>
      <c r="HO60" s="24"/>
      <c r="HP60" s="24"/>
      <c r="HQ60" s="24"/>
      <c r="HR60" s="24"/>
      <c r="HS60" s="24"/>
      <c r="HT60" s="24"/>
      <c r="HU60" s="24"/>
      <c r="HV60" s="24"/>
      <c r="HW60" s="24"/>
      <c r="HX60" s="24"/>
      <c r="HY60" s="24"/>
      <c r="HZ60" s="24"/>
      <c r="IA60" s="24"/>
      <c r="IB60" s="24"/>
      <c r="IC60" s="24"/>
      <c r="ID60" s="24"/>
      <c r="IE60" s="24"/>
      <c r="IF60" s="24"/>
      <c r="IG60" s="24"/>
      <c r="IH60" s="24"/>
      <c r="II60" s="24"/>
      <c r="IJ60" s="24"/>
      <c r="IK60" s="24"/>
      <c r="IL60" s="24"/>
      <c r="IM60" s="24"/>
      <c r="IN60" s="24"/>
      <c r="IO60" s="24"/>
      <c r="IP60" s="24"/>
      <c r="IQ60" s="24"/>
      <c r="IR60" s="24"/>
      <c r="IS60" s="24"/>
      <c r="IT60" s="24"/>
      <c r="IU60" s="24"/>
      <c r="IV60" s="24"/>
    </row>
    <row r="61" spans="1:256" s="22" customFormat="1" ht="20.100000000000001" customHeight="1" thickBot="1">
      <c r="A61" s="24"/>
      <c r="B61" s="168"/>
      <c r="C61" s="43" t="s">
        <v>42</v>
      </c>
      <c r="D61" s="43" t="s">
        <v>43</v>
      </c>
      <c r="E61" s="43" t="s">
        <v>44</v>
      </c>
      <c r="F61" s="43" t="s">
        <v>45</v>
      </c>
      <c r="G61" s="44" t="str">
        <f>IF(B56="月額","Ｄ÷Ａ",IF(B56="日額","Ｄ÷Ｂ",IF(B56="時間額","Ｄ÷Ｃ","")))</f>
        <v/>
      </c>
      <c r="H61" s="26"/>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row>
    <row r="62" spans="1:256" s="22" customFormat="1" ht="20.100000000000001" customHeight="1">
      <c r="A62" s="24"/>
      <c r="B62" s="27" t="s">
        <v>46</v>
      </c>
      <c r="C62" s="45"/>
      <c r="D62" s="46"/>
      <c r="E62" s="47"/>
      <c r="F62" s="48"/>
      <c r="G62" s="169"/>
      <c r="H62" s="49"/>
      <c r="I62" s="72" t="s">
        <v>47</v>
      </c>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c r="EV62" s="24"/>
      <c r="EW62" s="24"/>
      <c r="EX62" s="24"/>
      <c r="EY62" s="24"/>
      <c r="EZ62" s="24"/>
      <c r="FA62" s="24"/>
      <c r="FB62" s="24"/>
      <c r="FC62" s="24"/>
      <c r="FD62" s="24"/>
      <c r="FE62" s="24"/>
      <c r="FF62" s="24"/>
      <c r="FG62" s="24"/>
      <c r="FH62" s="24"/>
      <c r="FI62" s="24"/>
      <c r="FJ62" s="24"/>
      <c r="FK62" s="24"/>
      <c r="FL62" s="24"/>
      <c r="FM62" s="24"/>
      <c r="FN62" s="24"/>
      <c r="FO62" s="24"/>
      <c r="FP62" s="24"/>
      <c r="FQ62" s="24"/>
      <c r="FR62" s="24"/>
      <c r="FS62" s="24"/>
      <c r="FT62" s="24"/>
      <c r="FU62" s="24"/>
      <c r="FV62" s="24"/>
      <c r="FW62" s="24"/>
      <c r="FX62" s="24"/>
      <c r="FY62" s="24"/>
      <c r="FZ62" s="24"/>
      <c r="GA62" s="24"/>
      <c r="GB62" s="24"/>
      <c r="GC62" s="24"/>
      <c r="GD62" s="24"/>
      <c r="GE62" s="24"/>
      <c r="GF62" s="24"/>
      <c r="GG62" s="24"/>
      <c r="GH62" s="24"/>
      <c r="GI62" s="24"/>
      <c r="GJ62" s="24"/>
      <c r="GK62" s="24"/>
      <c r="GL62" s="24"/>
      <c r="GM62" s="24"/>
      <c r="GN62" s="24"/>
      <c r="GO62" s="24"/>
      <c r="GP62" s="24"/>
      <c r="GQ62" s="24"/>
      <c r="GR62" s="24"/>
      <c r="GS62" s="24"/>
      <c r="GT62" s="24"/>
      <c r="GU62" s="24"/>
      <c r="GV62" s="24"/>
      <c r="GW62" s="24"/>
      <c r="GX62" s="24"/>
      <c r="GY62" s="24"/>
      <c r="GZ62" s="24"/>
      <c r="HA62" s="24"/>
      <c r="HB62" s="24"/>
      <c r="HC62" s="24"/>
      <c r="HD62" s="24"/>
      <c r="HE62" s="24"/>
      <c r="HF62" s="24"/>
      <c r="HG62" s="24"/>
      <c r="HH62" s="24"/>
      <c r="HI62" s="24"/>
      <c r="HJ62" s="24"/>
      <c r="HK62" s="24"/>
      <c r="HL62" s="24"/>
      <c r="HM62" s="24"/>
      <c r="HN62" s="24"/>
      <c r="HO62" s="24"/>
      <c r="HP62" s="24"/>
      <c r="HQ62" s="24"/>
      <c r="HR62" s="24"/>
      <c r="HS62" s="24"/>
      <c r="HT62" s="24"/>
      <c r="HU62" s="24"/>
      <c r="HV62" s="24"/>
      <c r="HW62" s="24"/>
      <c r="HX62" s="24"/>
      <c r="HY62" s="24"/>
      <c r="HZ62" s="24"/>
      <c r="IA62" s="24"/>
      <c r="IB62" s="24"/>
      <c r="IC62" s="24"/>
      <c r="ID62" s="24"/>
      <c r="IE62" s="24"/>
      <c r="IF62" s="24"/>
      <c r="IG62" s="24"/>
      <c r="IH62" s="24"/>
      <c r="II62" s="24"/>
      <c r="IJ62" s="24"/>
      <c r="IK62" s="24"/>
      <c r="IL62" s="24"/>
      <c r="IM62" s="24"/>
      <c r="IN62" s="24"/>
      <c r="IO62" s="24"/>
      <c r="IP62" s="24"/>
      <c r="IQ62" s="24"/>
      <c r="IR62" s="24"/>
      <c r="IS62" s="24"/>
      <c r="IT62" s="24"/>
      <c r="IU62" s="24"/>
      <c r="IV62" s="24"/>
    </row>
    <row r="63" spans="1:256" s="22" customFormat="1" ht="20.100000000000001" customHeight="1">
      <c r="A63" s="24"/>
      <c r="B63" s="27" t="s">
        <v>48</v>
      </c>
      <c r="C63" s="50"/>
      <c r="D63" s="51"/>
      <c r="E63" s="52"/>
      <c r="F63" s="53"/>
      <c r="G63" s="170"/>
      <c r="H63" s="26"/>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c r="GS63" s="24"/>
      <c r="GT63" s="24"/>
      <c r="GU63" s="24"/>
      <c r="GV63" s="24"/>
      <c r="GW63" s="24"/>
      <c r="GX63" s="24"/>
      <c r="GY63" s="24"/>
      <c r="GZ63" s="24"/>
      <c r="HA63" s="24"/>
      <c r="HB63" s="24"/>
      <c r="HC63" s="24"/>
      <c r="HD63" s="24"/>
      <c r="HE63" s="24"/>
      <c r="HF63" s="24"/>
      <c r="HG63" s="24"/>
      <c r="HH63" s="24"/>
      <c r="HI63" s="24"/>
      <c r="HJ63" s="24"/>
      <c r="HK63" s="24"/>
      <c r="HL63" s="24"/>
      <c r="HM63" s="24"/>
      <c r="HN63" s="24"/>
      <c r="HO63" s="24"/>
      <c r="HP63" s="24"/>
      <c r="HQ63" s="24"/>
      <c r="HR63" s="24"/>
      <c r="HS63" s="24"/>
      <c r="HT63" s="24"/>
      <c r="HU63" s="24"/>
      <c r="HV63" s="24"/>
      <c r="HW63" s="24"/>
      <c r="HX63" s="24"/>
      <c r="HY63" s="24"/>
      <c r="HZ63" s="24"/>
      <c r="IA63" s="24"/>
      <c r="IB63" s="24"/>
      <c r="IC63" s="24"/>
      <c r="ID63" s="24"/>
      <c r="IE63" s="24"/>
      <c r="IF63" s="24"/>
      <c r="IG63" s="24"/>
      <c r="IH63" s="24"/>
      <c r="II63" s="24"/>
      <c r="IJ63" s="24"/>
      <c r="IK63" s="24"/>
      <c r="IL63" s="24"/>
      <c r="IM63" s="24"/>
      <c r="IN63" s="24"/>
      <c r="IO63" s="24"/>
      <c r="IP63" s="24"/>
      <c r="IQ63" s="24"/>
      <c r="IR63" s="24"/>
      <c r="IS63" s="24"/>
      <c r="IT63" s="24"/>
      <c r="IU63" s="24"/>
      <c r="IV63" s="24"/>
    </row>
    <row r="64" spans="1:256" s="22" customFormat="1" ht="20.100000000000001" customHeight="1">
      <c r="A64" s="24"/>
      <c r="B64" s="27" t="s">
        <v>49</v>
      </c>
      <c r="C64" s="50"/>
      <c r="D64" s="51"/>
      <c r="E64" s="52"/>
      <c r="F64" s="53"/>
      <c r="G64" s="170"/>
      <c r="H64" s="26"/>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c r="GS64" s="24"/>
      <c r="GT64" s="24"/>
      <c r="GU64" s="24"/>
      <c r="GV64" s="24"/>
      <c r="GW64" s="24"/>
      <c r="GX64" s="24"/>
      <c r="GY64" s="24"/>
      <c r="GZ64" s="24"/>
      <c r="HA64" s="24"/>
      <c r="HB64" s="24"/>
      <c r="HC64" s="24"/>
      <c r="HD64" s="24"/>
      <c r="HE64" s="24"/>
      <c r="HF64" s="24"/>
      <c r="HG64" s="24"/>
      <c r="HH64" s="24"/>
      <c r="HI64" s="24"/>
      <c r="HJ64" s="24"/>
      <c r="HK64" s="24"/>
      <c r="HL64" s="24"/>
      <c r="HM64" s="24"/>
      <c r="HN64" s="24"/>
      <c r="HO64" s="24"/>
      <c r="HP64" s="24"/>
      <c r="HQ64" s="24"/>
      <c r="HR64" s="24"/>
      <c r="HS64" s="24"/>
      <c r="HT64" s="24"/>
      <c r="HU64" s="24"/>
      <c r="HV64" s="24"/>
      <c r="HW64" s="24"/>
      <c r="HX64" s="24"/>
      <c r="HY64" s="24"/>
      <c r="HZ64" s="24"/>
      <c r="IA64" s="24"/>
      <c r="IB64" s="24"/>
      <c r="IC64" s="24"/>
      <c r="ID64" s="24"/>
      <c r="IE64" s="24"/>
      <c r="IF64" s="24"/>
      <c r="IG64" s="24"/>
      <c r="IH64" s="24"/>
      <c r="II64" s="24"/>
      <c r="IJ64" s="24"/>
      <c r="IK64" s="24"/>
      <c r="IL64" s="24"/>
      <c r="IM64" s="24"/>
      <c r="IN64" s="24"/>
      <c r="IO64" s="24"/>
      <c r="IP64" s="24"/>
      <c r="IQ64" s="24"/>
      <c r="IR64" s="24"/>
      <c r="IS64" s="24"/>
      <c r="IT64" s="24"/>
      <c r="IU64" s="24"/>
      <c r="IV64" s="24"/>
    </row>
    <row r="65" spans="1:256" s="22" customFormat="1" ht="20.100000000000001" customHeight="1">
      <c r="A65" s="24"/>
      <c r="B65" s="27" t="s">
        <v>50</v>
      </c>
      <c r="C65" s="50"/>
      <c r="D65" s="51"/>
      <c r="E65" s="52"/>
      <c r="F65" s="53"/>
      <c r="G65" s="170"/>
      <c r="H65" s="26"/>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c r="GU65" s="24"/>
      <c r="GV65" s="24"/>
      <c r="GW65" s="24"/>
      <c r="GX65" s="24"/>
      <c r="GY65" s="24"/>
      <c r="GZ65" s="24"/>
      <c r="HA65" s="24"/>
      <c r="HB65" s="24"/>
      <c r="HC65" s="24"/>
      <c r="HD65" s="24"/>
      <c r="HE65" s="24"/>
      <c r="HF65" s="24"/>
      <c r="HG65" s="24"/>
      <c r="HH65" s="24"/>
      <c r="HI65" s="24"/>
      <c r="HJ65" s="24"/>
      <c r="HK65" s="24"/>
      <c r="HL65" s="24"/>
      <c r="HM65" s="24"/>
      <c r="HN65" s="24"/>
      <c r="HO65" s="24"/>
      <c r="HP65" s="24"/>
      <c r="HQ65" s="24"/>
      <c r="HR65" s="24"/>
      <c r="HS65" s="24"/>
      <c r="HT65" s="24"/>
      <c r="HU65" s="24"/>
      <c r="HV65" s="24"/>
      <c r="HW65" s="24"/>
      <c r="HX65" s="24"/>
      <c r="HY65" s="24"/>
      <c r="HZ65" s="24"/>
      <c r="IA65" s="24"/>
      <c r="IB65" s="24"/>
      <c r="IC65" s="24"/>
      <c r="ID65" s="24"/>
      <c r="IE65" s="24"/>
      <c r="IF65" s="24"/>
      <c r="IG65" s="24"/>
      <c r="IH65" s="24"/>
      <c r="II65" s="24"/>
      <c r="IJ65" s="24"/>
      <c r="IK65" s="24"/>
      <c r="IL65" s="24"/>
      <c r="IM65" s="24"/>
      <c r="IN65" s="24"/>
      <c r="IO65" s="24"/>
      <c r="IP65" s="24"/>
      <c r="IQ65" s="24"/>
      <c r="IR65" s="24"/>
      <c r="IS65" s="24"/>
      <c r="IT65" s="24"/>
      <c r="IU65" s="24"/>
      <c r="IV65" s="24"/>
    </row>
    <row r="66" spans="1:256" s="22" customFormat="1" ht="20.100000000000001" customHeight="1">
      <c r="A66" s="24"/>
      <c r="B66" s="27" t="s">
        <v>51</v>
      </c>
      <c r="C66" s="50"/>
      <c r="D66" s="51"/>
      <c r="E66" s="52"/>
      <c r="F66" s="53"/>
      <c r="G66" s="170"/>
      <c r="H66" s="26"/>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4"/>
      <c r="GM66" s="24"/>
      <c r="GN66" s="24"/>
      <c r="GO66" s="24"/>
      <c r="GP66" s="24"/>
      <c r="GQ66" s="24"/>
      <c r="GR66" s="24"/>
      <c r="GS66" s="24"/>
      <c r="GT66" s="24"/>
      <c r="GU66" s="24"/>
      <c r="GV66" s="24"/>
      <c r="GW66" s="24"/>
      <c r="GX66" s="24"/>
      <c r="GY66" s="24"/>
      <c r="GZ66" s="24"/>
      <c r="HA66" s="24"/>
      <c r="HB66" s="24"/>
      <c r="HC66" s="24"/>
      <c r="HD66" s="24"/>
      <c r="HE66" s="24"/>
      <c r="HF66" s="24"/>
      <c r="HG66" s="24"/>
      <c r="HH66" s="24"/>
      <c r="HI66" s="24"/>
      <c r="HJ66" s="24"/>
      <c r="HK66" s="24"/>
      <c r="HL66" s="24"/>
      <c r="HM66" s="24"/>
      <c r="HN66" s="24"/>
      <c r="HO66" s="24"/>
      <c r="HP66" s="24"/>
      <c r="HQ66" s="24"/>
      <c r="HR66" s="24"/>
      <c r="HS66" s="24"/>
      <c r="HT66" s="24"/>
      <c r="HU66" s="24"/>
      <c r="HV66" s="24"/>
      <c r="HW66" s="24"/>
      <c r="HX66" s="24"/>
      <c r="HY66" s="24"/>
      <c r="HZ66" s="24"/>
      <c r="IA66" s="24"/>
      <c r="IB66" s="24"/>
      <c r="IC66" s="24"/>
      <c r="ID66" s="24"/>
      <c r="IE66" s="24"/>
      <c r="IF66" s="24"/>
      <c r="IG66" s="24"/>
      <c r="IH66" s="24"/>
      <c r="II66" s="24"/>
      <c r="IJ66" s="24"/>
      <c r="IK66" s="24"/>
      <c r="IL66" s="24"/>
      <c r="IM66" s="24"/>
      <c r="IN66" s="24"/>
      <c r="IO66" s="24"/>
      <c r="IP66" s="24"/>
      <c r="IQ66" s="24"/>
      <c r="IR66" s="24"/>
      <c r="IS66" s="24"/>
      <c r="IT66" s="24"/>
      <c r="IU66" s="24"/>
      <c r="IV66" s="24"/>
    </row>
    <row r="67" spans="1:256" s="22" customFormat="1" ht="20.100000000000001" customHeight="1">
      <c r="A67" s="24"/>
      <c r="B67" s="27" t="s">
        <v>52</v>
      </c>
      <c r="C67" s="50"/>
      <c r="D67" s="51"/>
      <c r="E67" s="52"/>
      <c r="F67" s="53"/>
      <c r="G67" s="170"/>
      <c r="H67" s="26"/>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c r="GG67" s="24"/>
      <c r="GH67" s="24"/>
      <c r="GI67" s="24"/>
      <c r="GJ67" s="24"/>
      <c r="GK67" s="24"/>
      <c r="GL67" s="24"/>
      <c r="GM67" s="24"/>
      <c r="GN67" s="24"/>
      <c r="GO67" s="24"/>
      <c r="GP67" s="24"/>
      <c r="GQ67" s="24"/>
      <c r="GR67" s="24"/>
      <c r="GS67" s="24"/>
      <c r="GT67" s="24"/>
      <c r="GU67" s="24"/>
      <c r="GV67" s="24"/>
      <c r="GW67" s="24"/>
      <c r="GX67" s="24"/>
      <c r="GY67" s="24"/>
      <c r="GZ67" s="24"/>
      <c r="HA67" s="24"/>
      <c r="HB67" s="24"/>
      <c r="HC67" s="24"/>
      <c r="HD67" s="24"/>
      <c r="HE67" s="24"/>
      <c r="HF67" s="24"/>
      <c r="HG67" s="24"/>
      <c r="HH67" s="24"/>
      <c r="HI67" s="24"/>
      <c r="HJ67" s="24"/>
      <c r="HK67" s="24"/>
      <c r="HL67" s="24"/>
      <c r="HM67" s="24"/>
      <c r="HN67" s="24"/>
      <c r="HO67" s="24"/>
      <c r="HP67" s="24"/>
      <c r="HQ67" s="24"/>
      <c r="HR67" s="24"/>
      <c r="HS67" s="24"/>
      <c r="HT67" s="24"/>
      <c r="HU67" s="24"/>
      <c r="HV67" s="24"/>
      <c r="HW67" s="24"/>
      <c r="HX67" s="24"/>
      <c r="HY67" s="24"/>
      <c r="HZ67" s="24"/>
      <c r="IA67" s="24"/>
      <c r="IB67" s="24"/>
      <c r="IC67" s="24"/>
      <c r="ID67" s="24"/>
      <c r="IE67" s="24"/>
      <c r="IF67" s="24"/>
      <c r="IG67" s="24"/>
      <c r="IH67" s="24"/>
      <c r="II67" s="24"/>
      <c r="IJ67" s="24"/>
      <c r="IK67" s="24"/>
      <c r="IL67" s="24"/>
      <c r="IM67" s="24"/>
      <c r="IN67" s="24"/>
      <c r="IO67" s="24"/>
      <c r="IP67" s="24"/>
      <c r="IQ67" s="24"/>
      <c r="IR67" s="24"/>
      <c r="IS67" s="24"/>
      <c r="IT67" s="24"/>
      <c r="IU67" s="24"/>
      <c r="IV67" s="24"/>
    </row>
    <row r="68" spans="1:256" s="22" customFormat="1" ht="20.100000000000001" customHeight="1">
      <c r="A68" s="24"/>
      <c r="B68" s="27" t="s">
        <v>53</v>
      </c>
      <c r="C68" s="50"/>
      <c r="D68" s="51"/>
      <c r="E68" s="52"/>
      <c r="F68" s="53"/>
      <c r="G68" s="170"/>
      <c r="H68" s="26"/>
      <c r="I68" s="167" t="s">
        <v>580</v>
      </c>
      <c r="J68" s="167"/>
      <c r="K68" s="167"/>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c r="EV68" s="24"/>
      <c r="EW68" s="24"/>
      <c r="EX68" s="24"/>
      <c r="EY68" s="24"/>
      <c r="EZ68" s="24"/>
      <c r="FA68" s="24"/>
      <c r="FB68" s="24"/>
      <c r="FC68" s="24"/>
      <c r="FD68" s="24"/>
      <c r="FE68" s="24"/>
      <c r="FF68" s="24"/>
      <c r="FG68" s="24"/>
      <c r="FH68" s="24"/>
      <c r="FI68" s="24"/>
      <c r="FJ68" s="24"/>
      <c r="FK68" s="24"/>
      <c r="FL68" s="24"/>
      <c r="FM68" s="24"/>
      <c r="FN68" s="24"/>
      <c r="FO68" s="24"/>
      <c r="FP68" s="24"/>
      <c r="FQ68" s="24"/>
      <c r="FR68" s="24"/>
      <c r="FS68" s="24"/>
      <c r="FT68" s="24"/>
      <c r="FU68" s="24"/>
      <c r="FV68" s="24"/>
      <c r="FW68" s="24"/>
      <c r="FX68" s="24"/>
      <c r="FY68" s="24"/>
      <c r="FZ68" s="24"/>
      <c r="GA68" s="24"/>
      <c r="GB68" s="24"/>
      <c r="GC68" s="24"/>
      <c r="GD68" s="24"/>
      <c r="GE68" s="24"/>
      <c r="GF68" s="24"/>
      <c r="GG68" s="24"/>
      <c r="GH68" s="24"/>
      <c r="GI68" s="24"/>
      <c r="GJ68" s="24"/>
      <c r="GK68" s="24"/>
      <c r="GL68" s="24"/>
      <c r="GM68" s="24"/>
      <c r="GN68" s="24"/>
      <c r="GO68" s="24"/>
      <c r="GP68" s="24"/>
      <c r="GQ68" s="24"/>
      <c r="GR68" s="24"/>
      <c r="GS68" s="24"/>
      <c r="GT68" s="24"/>
      <c r="GU68" s="24"/>
      <c r="GV68" s="24"/>
      <c r="GW68" s="24"/>
      <c r="GX68" s="24"/>
      <c r="GY68" s="24"/>
      <c r="GZ68" s="24"/>
      <c r="HA68" s="24"/>
      <c r="HB68" s="24"/>
      <c r="HC68" s="24"/>
      <c r="HD68" s="24"/>
      <c r="HE68" s="24"/>
      <c r="HF68" s="24"/>
      <c r="HG68" s="24"/>
      <c r="HH68" s="24"/>
      <c r="HI68" s="24"/>
      <c r="HJ68" s="24"/>
      <c r="HK68" s="24"/>
      <c r="HL68" s="24"/>
      <c r="HM68" s="24"/>
      <c r="HN68" s="24"/>
      <c r="HO68" s="24"/>
      <c r="HP68" s="24"/>
      <c r="HQ68" s="24"/>
      <c r="HR68" s="24"/>
      <c r="HS68" s="24"/>
      <c r="HT68" s="24"/>
      <c r="HU68" s="24"/>
      <c r="HV68" s="24"/>
      <c r="HW68" s="24"/>
      <c r="HX68" s="24"/>
      <c r="HY68" s="24"/>
      <c r="HZ68" s="24"/>
      <c r="IA68" s="24"/>
      <c r="IB68" s="24"/>
      <c r="IC68" s="24"/>
      <c r="ID68" s="24"/>
      <c r="IE68" s="24"/>
      <c r="IF68" s="24"/>
      <c r="IG68" s="24"/>
      <c r="IH68" s="24"/>
      <c r="II68" s="24"/>
      <c r="IJ68" s="24"/>
      <c r="IK68" s="24"/>
      <c r="IL68" s="24"/>
      <c r="IM68" s="24"/>
      <c r="IN68" s="24"/>
      <c r="IO68" s="24"/>
      <c r="IP68" s="24"/>
      <c r="IQ68" s="24"/>
      <c r="IR68" s="24"/>
      <c r="IS68" s="24"/>
      <c r="IT68" s="24"/>
      <c r="IU68" s="24"/>
      <c r="IV68" s="24"/>
    </row>
    <row r="69" spans="1:256" s="22" customFormat="1" ht="20.100000000000001" customHeight="1">
      <c r="A69" s="24"/>
      <c r="B69" s="27" t="s">
        <v>54</v>
      </c>
      <c r="C69" s="50"/>
      <c r="D69" s="51"/>
      <c r="E69" s="52"/>
      <c r="F69" s="53"/>
      <c r="G69" s="170"/>
      <c r="H69" s="26"/>
      <c r="I69" s="73" t="s">
        <v>55</v>
      </c>
      <c r="J69" s="73" t="s">
        <v>56</v>
      </c>
      <c r="K69" s="73" t="s">
        <v>24</v>
      </c>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c r="EV69" s="24"/>
      <c r="EW69" s="24"/>
      <c r="EX69" s="24"/>
      <c r="EY69" s="24"/>
      <c r="EZ69" s="24"/>
      <c r="FA69" s="24"/>
      <c r="FB69" s="24"/>
      <c r="FC69" s="24"/>
      <c r="FD69" s="24"/>
      <c r="FE69" s="24"/>
      <c r="FF69" s="24"/>
      <c r="FG69" s="24"/>
      <c r="FH69" s="24"/>
      <c r="FI69" s="24"/>
      <c r="FJ69" s="24"/>
      <c r="FK69" s="24"/>
      <c r="FL69" s="24"/>
      <c r="FM69" s="24"/>
      <c r="FN69" s="24"/>
      <c r="FO69" s="24"/>
      <c r="FP69" s="24"/>
      <c r="FQ69" s="24"/>
      <c r="FR69" s="24"/>
      <c r="FS69" s="24"/>
      <c r="FT69" s="24"/>
      <c r="FU69" s="24"/>
      <c r="FV69" s="24"/>
      <c r="FW69" s="24"/>
      <c r="FX69" s="24"/>
      <c r="FY69" s="24"/>
      <c r="FZ69" s="24"/>
      <c r="GA69" s="24"/>
      <c r="GB69" s="24"/>
      <c r="GC69" s="24"/>
      <c r="GD69" s="24"/>
      <c r="GE69" s="24"/>
      <c r="GF69" s="24"/>
      <c r="GG69" s="24"/>
      <c r="GH69" s="24"/>
      <c r="GI69" s="24"/>
      <c r="GJ69" s="24"/>
      <c r="GK69" s="24"/>
      <c r="GL69" s="24"/>
      <c r="GM69" s="24"/>
      <c r="GN69" s="24"/>
      <c r="GO69" s="24"/>
      <c r="GP69" s="24"/>
      <c r="GQ69" s="24"/>
      <c r="GR69" s="24"/>
      <c r="GS69" s="24"/>
      <c r="GT69" s="24"/>
      <c r="GU69" s="24"/>
      <c r="GV69" s="24"/>
      <c r="GW69" s="24"/>
      <c r="GX69" s="24"/>
      <c r="GY69" s="24"/>
      <c r="GZ69" s="24"/>
      <c r="HA69" s="24"/>
      <c r="HB69" s="24"/>
      <c r="HC69" s="24"/>
      <c r="HD69" s="24"/>
      <c r="HE69" s="24"/>
      <c r="HF69" s="24"/>
      <c r="HG69" s="24"/>
      <c r="HH69" s="24"/>
      <c r="HI69" s="24"/>
      <c r="HJ69" s="24"/>
      <c r="HK69" s="24"/>
      <c r="HL69" s="24"/>
      <c r="HM69" s="24"/>
      <c r="HN69" s="24"/>
      <c r="HO69" s="24"/>
      <c r="HP69" s="24"/>
      <c r="HQ69" s="24"/>
      <c r="HR69" s="24"/>
      <c r="HS69" s="24"/>
      <c r="HT69" s="24"/>
      <c r="HU69" s="24"/>
      <c r="HV69" s="24"/>
      <c r="HW69" s="24"/>
      <c r="HX69" s="24"/>
      <c r="HY69" s="24"/>
      <c r="HZ69" s="24"/>
      <c r="IA69" s="24"/>
      <c r="IB69" s="24"/>
      <c r="IC69" s="24"/>
      <c r="ID69" s="24"/>
      <c r="IE69" s="24"/>
      <c r="IF69" s="24"/>
      <c r="IG69" s="24"/>
      <c r="IH69" s="24"/>
      <c r="II69" s="24"/>
      <c r="IJ69" s="24"/>
      <c r="IK69" s="24"/>
      <c r="IL69" s="24"/>
      <c r="IM69" s="24"/>
      <c r="IN69" s="24"/>
      <c r="IO69" s="24"/>
      <c r="IP69" s="24"/>
      <c r="IQ69" s="24"/>
      <c r="IR69" s="24"/>
      <c r="IS69" s="24"/>
      <c r="IT69" s="24"/>
      <c r="IU69" s="24"/>
      <c r="IV69" s="24"/>
    </row>
    <row r="70" spans="1:256" s="22" customFormat="1" ht="20.100000000000001" customHeight="1">
      <c r="A70" s="24"/>
      <c r="B70" s="27" t="s">
        <v>57</v>
      </c>
      <c r="C70" s="50"/>
      <c r="D70" s="51"/>
      <c r="E70" s="52"/>
      <c r="F70" s="53"/>
      <c r="G70" s="170"/>
      <c r="H70" s="26"/>
      <c r="I70" s="74">
        <f>C33</f>
        <v>0</v>
      </c>
      <c r="J70" s="74">
        <f>E33</f>
        <v>0</v>
      </c>
      <c r="K70" s="74">
        <f>F33</f>
        <v>0</v>
      </c>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c r="FD70" s="24"/>
      <c r="FE70" s="24"/>
      <c r="FF70" s="24"/>
      <c r="FG70" s="24"/>
      <c r="FH70" s="24"/>
      <c r="FI70" s="24"/>
      <c r="FJ70" s="24"/>
      <c r="FK70" s="24"/>
      <c r="FL70" s="24"/>
      <c r="FM70" s="24"/>
      <c r="FN70" s="24"/>
      <c r="FO70" s="24"/>
      <c r="FP70" s="24"/>
      <c r="FQ70" s="24"/>
      <c r="FR70" s="24"/>
      <c r="FS70" s="24"/>
      <c r="FT70" s="24"/>
      <c r="FU70" s="24"/>
      <c r="FV70" s="24"/>
      <c r="FW70" s="24"/>
      <c r="FX70" s="24"/>
      <c r="FY70" s="24"/>
      <c r="FZ70" s="24"/>
      <c r="GA70" s="24"/>
      <c r="GB70" s="24"/>
      <c r="GC70" s="24"/>
      <c r="GD70" s="24"/>
      <c r="GE70" s="24"/>
      <c r="GF70" s="24"/>
      <c r="GG70" s="24"/>
      <c r="GH70" s="24"/>
      <c r="GI70" s="24"/>
      <c r="GJ70" s="24"/>
      <c r="GK70" s="24"/>
      <c r="GL70" s="24"/>
      <c r="GM70" s="24"/>
      <c r="GN70" s="24"/>
      <c r="GO70" s="24"/>
      <c r="GP70" s="24"/>
      <c r="GQ70" s="24"/>
      <c r="GR70" s="24"/>
      <c r="GS70" s="24"/>
      <c r="GT70" s="24"/>
      <c r="GU70" s="24"/>
      <c r="GV70" s="24"/>
      <c r="GW70" s="24"/>
      <c r="GX70" s="24"/>
      <c r="GY70" s="24"/>
      <c r="GZ70" s="24"/>
      <c r="HA70" s="24"/>
      <c r="HB70" s="24"/>
      <c r="HC70" s="24"/>
      <c r="HD70" s="24"/>
      <c r="HE70" s="24"/>
      <c r="HF70" s="24"/>
      <c r="HG70" s="24"/>
      <c r="HH70" s="24"/>
      <c r="HI70" s="24"/>
      <c r="HJ70" s="24"/>
      <c r="HK70" s="24"/>
      <c r="HL70" s="24"/>
      <c r="HM70" s="24"/>
      <c r="HN70" s="24"/>
      <c r="HO70" s="24"/>
      <c r="HP70" s="24"/>
      <c r="HQ70" s="24"/>
      <c r="HR70" s="24"/>
      <c r="HS70" s="24"/>
      <c r="HT70" s="24"/>
      <c r="HU70" s="24"/>
      <c r="HV70" s="24"/>
      <c r="HW70" s="24"/>
      <c r="HX70" s="24"/>
      <c r="HY70" s="24"/>
      <c r="HZ70" s="24"/>
      <c r="IA70" s="24"/>
      <c r="IB70" s="24"/>
      <c r="IC70" s="24"/>
      <c r="ID70" s="24"/>
      <c r="IE70" s="24"/>
      <c r="IF70" s="24"/>
      <c r="IG70" s="24"/>
      <c r="IH70" s="24"/>
      <c r="II70" s="24"/>
      <c r="IJ70" s="24"/>
      <c r="IK70" s="24"/>
      <c r="IL70" s="24"/>
      <c r="IM70" s="24"/>
      <c r="IN70" s="24"/>
      <c r="IO70" s="24"/>
      <c r="IP70" s="24"/>
      <c r="IQ70" s="24"/>
      <c r="IR70" s="24"/>
      <c r="IS70" s="24"/>
      <c r="IT70" s="24"/>
      <c r="IU70" s="24"/>
      <c r="IV70" s="24"/>
    </row>
    <row r="71" spans="1:256" s="22" customFormat="1" ht="20.100000000000001" customHeight="1">
      <c r="A71" s="24"/>
      <c r="B71" s="27" t="s">
        <v>58</v>
      </c>
      <c r="C71" s="50"/>
      <c r="D71" s="51"/>
      <c r="E71" s="52"/>
      <c r="F71" s="53"/>
      <c r="G71" s="170"/>
      <c r="H71" s="26"/>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24"/>
      <c r="EU71" s="24"/>
      <c r="EV71" s="24"/>
      <c r="EW71" s="24"/>
      <c r="EX71" s="24"/>
      <c r="EY71" s="24"/>
      <c r="EZ71" s="24"/>
      <c r="FA71" s="24"/>
      <c r="FB71" s="24"/>
      <c r="FC71" s="24"/>
      <c r="FD71" s="24"/>
      <c r="FE71" s="24"/>
      <c r="FF71" s="24"/>
      <c r="FG71" s="24"/>
      <c r="FH71" s="24"/>
      <c r="FI71" s="24"/>
      <c r="FJ71" s="24"/>
      <c r="FK71" s="24"/>
      <c r="FL71" s="24"/>
      <c r="FM71" s="24"/>
      <c r="FN71" s="24"/>
      <c r="FO71" s="24"/>
      <c r="FP71" s="24"/>
      <c r="FQ71" s="24"/>
      <c r="FR71" s="24"/>
      <c r="FS71" s="24"/>
      <c r="FT71" s="24"/>
      <c r="FU71" s="24"/>
      <c r="FV71" s="24"/>
      <c r="FW71" s="24"/>
      <c r="FX71" s="24"/>
      <c r="FY71" s="24"/>
      <c r="FZ71" s="24"/>
      <c r="GA71" s="24"/>
      <c r="GB71" s="24"/>
      <c r="GC71" s="24"/>
      <c r="GD71" s="24"/>
      <c r="GE71" s="24"/>
      <c r="GF71" s="24"/>
      <c r="GG71" s="24"/>
      <c r="GH71" s="24"/>
      <c r="GI71" s="24"/>
      <c r="GJ71" s="24"/>
      <c r="GK71" s="24"/>
      <c r="GL71" s="24"/>
      <c r="GM71" s="24"/>
      <c r="GN71" s="24"/>
      <c r="GO71" s="24"/>
      <c r="GP71" s="24"/>
      <c r="GQ71" s="24"/>
      <c r="GR71" s="24"/>
      <c r="GS71" s="24"/>
      <c r="GT71" s="24"/>
      <c r="GU71" s="24"/>
      <c r="GV71" s="24"/>
      <c r="GW71" s="24"/>
      <c r="GX71" s="24"/>
      <c r="GY71" s="24"/>
      <c r="GZ71" s="24"/>
      <c r="HA71" s="24"/>
      <c r="HB71" s="24"/>
      <c r="HC71" s="24"/>
      <c r="HD71" s="24"/>
      <c r="HE71" s="24"/>
      <c r="HF71" s="24"/>
      <c r="HG71" s="24"/>
      <c r="HH71" s="24"/>
      <c r="HI71" s="24"/>
      <c r="HJ71" s="24"/>
      <c r="HK71" s="24"/>
      <c r="HL71" s="24"/>
      <c r="HM71" s="24"/>
      <c r="HN71" s="24"/>
      <c r="HO71" s="24"/>
      <c r="HP71" s="24"/>
      <c r="HQ71" s="24"/>
      <c r="HR71" s="24"/>
      <c r="HS71" s="24"/>
      <c r="HT71" s="24"/>
      <c r="HU71" s="24"/>
      <c r="HV71" s="24"/>
      <c r="HW71" s="24"/>
      <c r="HX71" s="24"/>
      <c r="HY71" s="24"/>
      <c r="HZ71" s="24"/>
      <c r="IA71" s="24"/>
      <c r="IB71" s="24"/>
      <c r="IC71" s="24"/>
      <c r="ID71" s="24"/>
      <c r="IE71" s="24"/>
      <c r="IF71" s="24"/>
      <c r="IG71" s="24"/>
      <c r="IH71" s="24"/>
      <c r="II71" s="24"/>
      <c r="IJ71" s="24"/>
      <c r="IK71" s="24"/>
      <c r="IL71" s="24"/>
      <c r="IM71" s="24"/>
      <c r="IN71" s="24"/>
      <c r="IO71" s="24"/>
      <c r="IP71" s="24"/>
      <c r="IQ71" s="24"/>
      <c r="IR71" s="24"/>
      <c r="IS71" s="24"/>
      <c r="IT71" s="24"/>
      <c r="IU71" s="24"/>
      <c r="IV71" s="24"/>
    </row>
    <row r="72" spans="1:256" s="22" customFormat="1" ht="20.100000000000001" customHeight="1">
      <c r="A72" s="24"/>
      <c r="B72" s="27" t="s">
        <v>59</v>
      </c>
      <c r="C72" s="50"/>
      <c r="D72" s="51"/>
      <c r="E72" s="52"/>
      <c r="F72" s="53"/>
      <c r="G72" s="170"/>
      <c r="H72" s="26"/>
      <c r="I72" s="75" t="s">
        <v>60</v>
      </c>
      <c r="J72" s="75" t="s">
        <v>61</v>
      </c>
      <c r="K72" s="75" t="s">
        <v>62</v>
      </c>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c r="FG72" s="24"/>
      <c r="FH72" s="24"/>
      <c r="FI72" s="24"/>
      <c r="FJ72" s="24"/>
      <c r="FK72" s="24"/>
      <c r="FL72" s="24"/>
      <c r="FM72" s="24"/>
      <c r="FN72" s="24"/>
      <c r="FO72" s="24"/>
      <c r="FP72" s="24"/>
      <c r="FQ72" s="24"/>
      <c r="FR72" s="24"/>
      <c r="FS72" s="24"/>
      <c r="FT72" s="24"/>
      <c r="FU72" s="24"/>
      <c r="FV72" s="24"/>
      <c r="FW72" s="24"/>
      <c r="FX72" s="24"/>
      <c r="FY72" s="24"/>
      <c r="FZ72" s="24"/>
      <c r="GA72" s="24"/>
      <c r="GB72" s="24"/>
      <c r="GC72" s="24"/>
      <c r="GD72" s="24"/>
      <c r="GE72" s="24"/>
      <c r="GF72" s="24"/>
      <c r="GG72" s="24"/>
      <c r="GH72" s="24"/>
      <c r="GI72" s="24"/>
      <c r="GJ72" s="24"/>
      <c r="GK72" s="24"/>
      <c r="GL72" s="24"/>
      <c r="GM72" s="24"/>
      <c r="GN72" s="24"/>
      <c r="GO72" s="24"/>
      <c r="GP72" s="24"/>
      <c r="GQ72" s="24"/>
      <c r="GR72" s="24"/>
      <c r="GS72" s="24"/>
      <c r="GT72" s="24"/>
      <c r="GU72" s="24"/>
      <c r="GV72" s="24"/>
      <c r="GW72" s="24"/>
      <c r="GX72" s="24"/>
      <c r="GY72" s="24"/>
      <c r="GZ72" s="24"/>
      <c r="HA72" s="24"/>
      <c r="HB72" s="24"/>
      <c r="HC72" s="24"/>
      <c r="HD72" s="24"/>
      <c r="HE72" s="24"/>
      <c r="HF72" s="24"/>
      <c r="HG72" s="24"/>
      <c r="HH72" s="24"/>
      <c r="HI72" s="24"/>
      <c r="HJ72" s="24"/>
      <c r="HK72" s="24"/>
      <c r="HL72" s="24"/>
      <c r="HM72" s="24"/>
      <c r="HN72" s="24"/>
      <c r="HO72" s="24"/>
      <c r="HP72" s="24"/>
      <c r="HQ72" s="24"/>
      <c r="HR72" s="24"/>
      <c r="HS72" s="24"/>
      <c r="HT72" s="24"/>
      <c r="HU72" s="24"/>
      <c r="HV72" s="24"/>
      <c r="HW72" s="24"/>
      <c r="HX72" s="24"/>
      <c r="HY72" s="24"/>
      <c r="HZ72" s="24"/>
      <c r="IA72" s="24"/>
      <c r="IB72" s="24"/>
      <c r="IC72" s="24"/>
      <c r="ID72" s="24"/>
      <c r="IE72" s="24"/>
      <c r="IF72" s="24"/>
      <c r="IG72" s="24"/>
      <c r="IH72" s="24"/>
      <c r="II72" s="24"/>
      <c r="IJ72" s="24"/>
      <c r="IK72" s="24"/>
      <c r="IL72" s="24"/>
      <c r="IM72" s="24"/>
      <c r="IN72" s="24"/>
      <c r="IO72" s="24"/>
      <c r="IP72" s="24"/>
      <c r="IQ72" s="24"/>
      <c r="IR72" s="24"/>
      <c r="IS72" s="24"/>
      <c r="IT72" s="24"/>
      <c r="IU72" s="24"/>
      <c r="IV72" s="24"/>
    </row>
    <row r="73" spans="1:256" s="22" customFormat="1" ht="20.100000000000001" customHeight="1" thickBot="1">
      <c r="A73" s="24"/>
      <c r="B73" s="54" t="s">
        <v>63</v>
      </c>
      <c r="C73" s="55"/>
      <c r="D73" s="56"/>
      <c r="E73" s="57"/>
      <c r="F73" s="58"/>
      <c r="G73" s="170"/>
      <c r="H73" s="26"/>
      <c r="I73" s="76">
        <f>【必ずこれから入力】利用者台帳!I6</f>
        <v>0</v>
      </c>
      <c r="J73" s="76">
        <f>【必ずこれから入力】利用者台帳!M6</f>
        <v>0</v>
      </c>
      <c r="K73" s="76">
        <f>【必ずこれから入力】利用者台帳!E6</f>
        <v>0</v>
      </c>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c r="EU73" s="24"/>
      <c r="EV73" s="24"/>
      <c r="EW73" s="24"/>
      <c r="EX73" s="24"/>
      <c r="EY73" s="24"/>
      <c r="EZ73" s="24"/>
      <c r="FA73" s="24"/>
      <c r="FB73" s="24"/>
      <c r="FC73" s="24"/>
      <c r="FD73" s="24"/>
      <c r="FE73" s="24"/>
      <c r="FF73" s="24"/>
      <c r="FG73" s="24"/>
      <c r="FH73" s="24"/>
      <c r="FI73" s="24"/>
      <c r="FJ73" s="24"/>
      <c r="FK73" s="24"/>
      <c r="FL73" s="24"/>
      <c r="FM73" s="24"/>
      <c r="FN73" s="24"/>
      <c r="FO73" s="24"/>
      <c r="FP73" s="24"/>
      <c r="FQ73" s="24"/>
      <c r="FR73" s="24"/>
      <c r="FS73" s="24"/>
      <c r="FT73" s="24"/>
      <c r="FU73" s="24"/>
      <c r="FV73" s="24"/>
      <c r="FW73" s="24"/>
      <c r="FX73" s="24"/>
      <c r="FY73" s="24"/>
      <c r="FZ73" s="24"/>
      <c r="GA73" s="24"/>
      <c r="GB73" s="24"/>
      <c r="GC73" s="24"/>
      <c r="GD73" s="24"/>
      <c r="GE73" s="24"/>
      <c r="GF73" s="24"/>
      <c r="GG73" s="24"/>
      <c r="GH73" s="24"/>
      <c r="GI73" s="24"/>
      <c r="GJ73" s="24"/>
      <c r="GK73" s="24"/>
      <c r="GL73" s="24"/>
      <c r="GM73" s="24"/>
      <c r="GN73" s="24"/>
      <c r="GO73" s="24"/>
      <c r="GP73" s="24"/>
      <c r="GQ73" s="24"/>
      <c r="GR73" s="24"/>
      <c r="GS73" s="24"/>
      <c r="GT73" s="24"/>
      <c r="GU73" s="24"/>
      <c r="GV73" s="24"/>
      <c r="GW73" s="24"/>
      <c r="GX73" s="24"/>
      <c r="GY73" s="24"/>
      <c r="GZ73" s="24"/>
      <c r="HA73" s="24"/>
      <c r="HB73" s="24"/>
      <c r="HC73" s="24"/>
      <c r="HD73" s="24"/>
      <c r="HE73" s="24"/>
      <c r="HF73" s="24"/>
      <c r="HG73" s="24"/>
      <c r="HH73" s="24"/>
      <c r="HI73" s="24"/>
      <c r="HJ73" s="24"/>
      <c r="HK73" s="24"/>
      <c r="HL73" s="24"/>
      <c r="HM73" s="24"/>
      <c r="HN73" s="24"/>
      <c r="HO73" s="24"/>
      <c r="HP73" s="24"/>
      <c r="HQ73" s="24"/>
      <c r="HR73" s="24"/>
      <c r="HS73" s="24"/>
      <c r="HT73" s="24"/>
      <c r="HU73" s="24"/>
      <c r="HV73" s="24"/>
      <c r="HW73" s="24"/>
      <c r="HX73" s="24"/>
      <c r="HY73" s="24"/>
      <c r="HZ73" s="24"/>
      <c r="IA73" s="24"/>
      <c r="IB73" s="24"/>
      <c r="IC73" s="24"/>
      <c r="ID73" s="24"/>
      <c r="IE73" s="24"/>
      <c r="IF73" s="24"/>
      <c r="IG73" s="24"/>
      <c r="IH73" s="24"/>
      <c r="II73" s="24"/>
      <c r="IJ73" s="24"/>
      <c r="IK73" s="24"/>
      <c r="IL73" s="24"/>
      <c r="IM73" s="24"/>
      <c r="IN73" s="24"/>
      <c r="IO73" s="24"/>
      <c r="IP73" s="24"/>
      <c r="IQ73" s="24"/>
      <c r="IR73" s="24"/>
      <c r="IS73" s="24"/>
      <c r="IT73" s="24"/>
      <c r="IU73" s="24"/>
      <c r="IV73" s="24"/>
    </row>
    <row r="74" spans="1:256" s="22" customFormat="1" ht="20.100000000000001" customHeight="1">
      <c r="A74" s="24"/>
      <c r="B74" s="59" t="s">
        <v>25</v>
      </c>
      <c r="C74" s="60">
        <f t="shared" ref="C74:F74" si="4">SUM(C62:C73)</f>
        <v>0</v>
      </c>
      <c r="D74" s="60">
        <f t="shared" si="4"/>
        <v>0</v>
      </c>
      <c r="E74" s="60">
        <f>SUM(E62:E73)</f>
        <v>0</v>
      </c>
      <c r="F74" s="60">
        <f t="shared" si="4"/>
        <v>0</v>
      </c>
      <c r="G74" s="61" t="str">
        <f>IF(B56="月額",ROUND(F74/C74,2),IF(B56="日額",ROUND(F74/D74,2),IF(B56="時間額",ROUND(F74/E74,2),"")))</f>
        <v/>
      </c>
      <c r="H74" s="26"/>
      <c r="I74" s="73" t="s">
        <v>55</v>
      </c>
      <c r="J74" s="73" t="s">
        <v>56</v>
      </c>
      <c r="K74" s="73" t="s">
        <v>24</v>
      </c>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24"/>
      <c r="FD74" s="24"/>
      <c r="FE74" s="24"/>
      <c r="FF74" s="24"/>
      <c r="FG74" s="24"/>
      <c r="FH74" s="24"/>
      <c r="FI74" s="24"/>
      <c r="FJ74" s="24"/>
      <c r="FK74" s="24"/>
      <c r="FL74" s="24"/>
      <c r="FM74" s="24"/>
      <c r="FN74" s="24"/>
      <c r="FO74" s="24"/>
      <c r="FP74" s="24"/>
      <c r="FQ74" s="24"/>
      <c r="FR74" s="24"/>
      <c r="FS74" s="24"/>
      <c r="FT74" s="24"/>
      <c r="FU74" s="24"/>
      <c r="FV74" s="24"/>
      <c r="FW74" s="24"/>
      <c r="FX74" s="24"/>
      <c r="FY74" s="24"/>
      <c r="FZ74" s="24"/>
      <c r="GA74" s="24"/>
      <c r="GB74" s="24"/>
      <c r="GC74" s="24"/>
      <c r="GD74" s="24"/>
      <c r="GE74" s="24"/>
      <c r="GF74" s="24"/>
      <c r="GG74" s="24"/>
      <c r="GH74" s="24"/>
      <c r="GI74" s="24"/>
      <c r="GJ74" s="24"/>
      <c r="GK74" s="24"/>
      <c r="GL74" s="24"/>
      <c r="GM74" s="24"/>
      <c r="GN74" s="24"/>
      <c r="GO74" s="24"/>
      <c r="GP74" s="24"/>
      <c r="GQ74" s="24"/>
      <c r="GR74" s="24"/>
      <c r="GS74" s="24"/>
      <c r="GT74" s="24"/>
      <c r="GU74" s="24"/>
      <c r="GV74" s="24"/>
      <c r="GW74" s="24"/>
      <c r="GX74" s="24"/>
      <c r="GY74" s="24"/>
      <c r="GZ74" s="24"/>
      <c r="HA74" s="24"/>
      <c r="HB74" s="24"/>
      <c r="HC74" s="24"/>
      <c r="HD74" s="24"/>
      <c r="HE74" s="24"/>
      <c r="HF74" s="24"/>
      <c r="HG74" s="24"/>
      <c r="HH74" s="24"/>
      <c r="HI74" s="24"/>
      <c r="HJ74" s="24"/>
      <c r="HK74" s="24"/>
      <c r="HL74" s="24"/>
      <c r="HM74" s="24"/>
      <c r="HN74" s="24"/>
      <c r="HO74" s="24"/>
      <c r="HP74" s="24"/>
      <c r="HQ74" s="24"/>
      <c r="HR74" s="24"/>
      <c r="HS74" s="24"/>
      <c r="HT74" s="24"/>
      <c r="HU74" s="24"/>
      <c r="HV74" s="24"/>
      <c r="HW74" s="24"/>
      <c r="HX74" s="24"/>
      <c r="HY74" s="24"/>
      <c r="HZ74" s="24"/>
      <c r="IA74" s="24"/>
      <c r="IB74" s="24"/>
      <c r="IC74" s="24"/>
      <c r="ID74" s="24"/>
      <c r="IE74" s="24"/>
      <c r="IF74" s="24"/>
      <c r="IG74" s="24"/>
      <c r="IH74" s="24"/>
      <c r="II74" s="24"/>
      <c r="IJ74" s="24"/>
      <c r="IK74" s="24"/>
      <c r="IL74" s="24"/>
      <c r="IM74" s="24"/>
      <c r="IN74" s="24"/>
      <c r="IO74" s="24"/>
      <c r="IP74" s="24"/>
      <c r="IQ74" s="24"/>
      <c r="IR74" s="24"/>
      <c r="IS74" s="24"/>
      <c r="IT74" s="24"/>
      <c r="IU74" s="24"/>
    </row>
    <row r="75" spans="1:256" s="22" customFormat="1" ht="24.95" customHeight="1">
      <c r="A75" s="24"/>
      <c r="B75" s="62"/>
      <c r="C75" s="63" t="s">
        <v>55</v>
      </c>
      <c r="D75" s="63" t="s">
        <v>64</v>
      </c>
      <c r="E75" s="63" t="s">
        <v>56</v>
      </c>
      <c r="F75" s="63" t="s">
        <v>24</v>
      </c>
      <c r="G75" s="64" t="s">
        <v>65</v>
      </c>
      <c r="H75" s="26"/>
      <c r="I75" s="77" t="str">
        <f>IF(C74=I73,"OK","ERROR!!")</f>
        <v>OK</v>
      </c>
      <c r="J75" s="77" t="str">
        <f>IF(E74=J73,"OK","ERROR!!")</f>
        <v>OK</v>
      </c>
      <c r="K75" s="77" t="str">
        <f>IF(F74=K73,"OK","ERROR!!")</f>
        <v>OK</v>
      </c>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c r="FG75" s="24"/>
      <c r="FH75" s="24"/>
      <c r="FI75" s="24"/>
      <c r="FJ75" s="24"/>
      <c r="FK75" s="24"/>
      <c r="FL75" s="24"/>
      <c r="FM75" s="24"/>
      <c r="FN75" s="24"/>
      <c r="FO75" s="24"/>
      <c r="FP75" s="24"/>
      <c r="FQ75" s="24"/>
      <c r="FR75" s="24"/>
      <c r="FS75" s="24"/>
      <c r="FT75" s="24"/>
      <c r="FU75" s="24"/>
      <c r="FV75" s="24"/>
      <c r="FW75" s="24"/>
      <c r="FX75" s="24"/>
      <c r="FY75" s="24"/>
      <c r="FZ75" s="24"/>
      <c r="GA75" s="24"/>
      <c r="GB75" s="24"/>
      <c r="GC75" s="24"/>
      <c r="GD75" s="24"/>
      <c r="GE75" s="24"/>
      <c r="GF75" s="24"/>
      <c r="GG75" s="24"/>
      <c r="GH75" s="24"/>
      <c r="GI75" s="24"/>
      <c r="GJ75" s="24"/>
      <c r="GK75" s="24"/>
      <c r="GL75" s="24"/>
      <c r="GM75" s="24"/>
      <c r="GN75" s="24"/>
      <c r="GO75" s="24"/>
      <c r="GP75" s="24"/>
      <c r="GQ75" s="24"/>
      <c r="GR75" s="24"/>
      <c r="GS75" s="24"/>
      <c r="GT75" s="24"/>
      <c r="GU75" s="24"/>
      <c r="GV75" s="24"/>
      <c r="GW75" s="24"/>
      <c r="GX75" s="24"/>
      <c r="GY75" s="24"/>
      <c r="GZ75" s="24"/>
      <c r="HA75" s="24"/>
      <c r="HB75" s="24"/>
      <c r="HC75" s="24"/>
      <c r="HD75" s="24"/>
      <c r="HE75" s="24"/>
      <c r="HF75" s="24"/>
      <c r="HG75" s="24"/>
      <c r="HH75" s="24"/>
      <c r="HI75" s="24"/>
      <c r="HJ75" s="24"/>
      <c r="HK75" s="24"/>
      <c r="HL75" s="24"/>
      <c r="HM75" s="24"/>
      <c r="HN75" s="24"/>
      <c r="HO75" s="24"/>
      <c r="HP75" s="24"/>
      <c r="HQ75" s="24"/>
      <c r="HR75" s="24"/>
      <c r="HS75" s="24"/>
      <c r="HT75" s="24"/>
      <c r="HU75" s="24"/>
      <c r="HV75" s="24"/>
      <c r="HW75" s="24"/>
      <c r="HX75" s="24"/>
      <c r="HY75" s="24"/>
      <c r="HZ75" s="24"/>
      <c r="IA75" s="24"/>
      <c r="IB75" s="24"/>
      <c r="IC75" s="24"/>
      <c r="ID75" s="24"/>
      <c r="IE75" s="24"/>
      <c r="IF75" s="24"/>
      <c r="IG75" s="24"/>
      <c r="IH75" s="24"/>
      <c r="II75" s="24"/>
      <c r="IJ75" s="24"/>
      <c r="IK75" s="24"/>
      <c r="IL75" s="24"/>
      <c r="IM75" s="24"/>
      <c r="IN75" s="24"/>
      <c r="IO75" s="24"/>
      <c r="IP75" s="24"/>
      <c r="IQ75" s="24"/>
      <c r="IR75" s="24"/>
      <c r="IS75" s="24"/>
      <c r="IT75" s="24"/>
      <c r="IU75" s="24"/>
      <c r="IV75" s="24"/>
    </row>
    <row r="76" spans="1:256" s="22" customFormat="1" ht="15" customHeight="1">
      <c r="A76" s="24"/>
      <c r="B76" s="65"/>
      <c r="C76" s="66" t="str">
        <f t="shared" ref="C76" si="5">IF(C74=0,"↑合計が0です!!","")</f>
        <v>↑合計が0です!!</v>
      </c>
      <c r="D76" s="66" t="str">
        <f>IF(B56="日額",IF(D74=0,"↑合計が0です!!",""),"")</f>
        <v/>
      </c>
      <c r="E76" s="66" t="str">
        <f>IF(E74=0,"↑合計が0です!!","")</f>
        <v>↑合計が0です!!</v>
      </c>
      <c r="F76" s="66" t="str">
        <f>IF(F74=0,"↑合計が0です!!","")</f>
        <v>↑合計が0です!!</v>
      </c>
      <c r="G76" s="24"/>
      <c r="H76" s="26"/>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c r="EX76" s="24"/>
      <c r="EY76" s="24"/>
      <c r="EZ76" s="24"/>
      <c r="FA76" s="24"/>
      <c r="FB76" s="24"/>
      <c r="FC76" s="24"/>
      <c r="FD76" s="24"/>
      <c r="FE76" s="24"/>
      <c r="FF76" s="24"/>
      <c r="FG76" s="24"/>
      <c r="FH76" s="24"/>
      <c r="FI76" s="24"/>
      <c r="FJ76" s="24"/>
      <c r="FK76" s="24"/>
      <c r="FL76" s="24"/>
      <c r="FM76" s="24"/>
      <c r="FN76" s="24"/>
      <c r="FO76" s="24"/>
      <c r="FP76" s="24"/>
      <c r="FQ76" s="24"/>
      <c r="FR76" s="24"/>
      <c r="FS76" s="24"/>
      <c r="FT76" s="24"/>
      <c r="FU76" s="24"/>
      <c r="FV76" s="24"/>
      <c r="FW76" s="24"/>
      <c r="FX76" s="24"/>
      <c r="FY76" s="24"/>
      <c r="FZ76" s="24"/>
      <c r="GA76" s="24"/>
      <c r="GB76" s="24"/>
      <c r="GC76" s="24"/>
      <c r="GD76" s="24"/>
      <c r="GE76" s="24"/>
      <c r="GF76" s="24"/>
      <c r="GG76" s="24"/>
      <c r="GH76" s="24"/>
      <c r="GI76" s="24"/>
      <c r="GJ76" s="24"/>
      <c r="GK76" s="24"/>
      <c r="GL76" s="24"/>
      <c r="GM76" s="24"/>
      <c r="GN76" s="24"/>
      <c r="GO76" s="24"/>
      <c r="GP76" s="24"/>
      <c r="GQ76" s="24"/>
      <c r="GR76" s="24"/>
      <c r="GS76" s="24"/>
      <c r="GT76" s="24"/>
      <c r="GU76" s="24"/>
      <c r="GV76" s="24"/>
      <c r="GW76" s="24"/>
      <c r="GX76" s="24"/>
      <c r="GY76" s="24"/>
      <c r="GZ76" s="24"/>
      <c r="HA76" s="24"/>
      <c r="HB76" s="24"/>
      <c r="HC76" s="24"/>
      <c r="HD76" s="24"/>
      <c r="HE76" s="24"/>
      <c r="HF76" s="24"/>
      <c r="HG76" s="24"/>
      <c r="HH76" s="24"/>
      <c r="HI76" s="24"/>
      <c r="HJ76" s="24"/>
      <c r="HK76" s="24"/>
      <c r="HL76" s="24"/>
      <c r="HM76" s="24"/>
      <c r="HN76" s="24"/>
      <c r="HO76" s="24"/>
      <c r="HP76" s="24"/>
      <c r="HQ76" s="24"/>
      <c r="HR76" s="24"/>
      <c r="HS76" s="24"/>
      <c r="HT76" s="24"/>
      <c r="HU76" s="24"/>
      <c r="HV76" s="24"/>
      <c r="HW76" s="24"/>
      <c r="HX76" s="24"/>
      <c r="HY76" s="24"/>
      <c r="HZ76" s="24"/>
      <c r="IA76" s="24"/>
      <c r="IB76" s="24"/>
      <c r="IC76" s="24"/>
      <c r="ID76" s="24"/>
      <c r="IE76" s="24"/>
      <c r="IF76" s="24"/>
      <c r="IG76" s="24"/>
      <c r="IH76" s="24"/>
      <c r="II76" s="24"/>
      <c r="IJ76" s="24"/>
      <c r="IK76" s="24"/>
      <c r="IL76" s="24"/>
      <c r="IM76" s="24"/>
      <c r="IN76" s="24"/>
      <c r="IO76" s="24"/>
      <c r="IP76" s="24"/>
      <c r="IQ76" s="24"/>
      <c r="IR76" s="24"/>
      <c r="IS76" s="24"/>
    </row>
    <row r="77" spans="1:256" s="22" customFormat="1" ht="20.100000000000001" customHeight="1">
      <c r="A77" s="24" t="s">
        <v>629</v>
      </c>
      <c r="B77" s="24"/>
      <c r="C77" s="67"/>
      <c r="D77" s="37"/>
      <c r="E77" s="37" t="s">
        <v>630</v>
      </c>
      <c r="F77" s="24"/>
      <c r="G77" s="24"/>
      <c r="H77" s="26"/>
      <c r="I77" s="167" t="s">
        <v>581</v>
      </c>
      <c r="J77" s="167"/>
      <c r="K77" s="167"/>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c r="GG77" s="24"/>
      <c r="GH77" s="24"/>
      <c r="GI77" s="24"/>
      <c r="GJ77" s="24"/>
      <c r="GK77" s="24"/>
      <c r="GL77" s="24"/>
      <c r="GM77" s="24"/>
      <c r="GN77" s="24"/>
      <c r="GO77" s="24"/>
      <c r="GP77" s="24"/>
      <c r="GQ77" s="24"/>
      <c r="GR77" s="24"/>
      <c r="GS77" s="24"/>
      <c r="GT77" s="24"/>
      <c r="GU77" s="24"/>
      <c r="GV77" s="24"/>
      <c r="GW77" s="24"/>
      <c r="GX77" s="24"/>
      <c r="GY77" s="24"/>
      <c r="GZ77" s="24"/>
      <c r="HA77" s="24"/>
      <c r="HB77" s="24"/>
      <c r="HC77" s="24"/>
      <c r="HD77" s="24"/>
      <c r="HE77" s="24"/>
      <c r="HF77" s="24"/>
      <c r="HG77" s="24"/>
      <c r="HH77" s="24"/>
      <c r="HI77" s="24"/>
      <c r="HJ77" s="24"/>
      <c r="HK77" s="24"/>
      <c r="HL77" s="24"/>
      <c r="HM77" s="24"/>
      <c r="HN77" s="24"/>
      <c r="HO77" s="24"/>
      <c r="HP77" s="24"/>
      <c r="HQ77" s="24"/>
      <c r="HR77" s="24"/>
      <c r="HS77" s="24"/>
      <c r="HT77" s="24"/>
      <c r="HU77" s="24"/>
      <c r="HV77" s="24"/>
      <c r="HW77" s="24"/>
      <c r="HX77" s="24"/>
      <c r="HY77" s="24"/>
      <c r="HZ77" s="24"/>
      <c r="IA77" s="24"/>
      <c r="IB77" s="24"/>
      <c r="IC77" s="24"/>
      <c r="ID77" s="24"/>
      <c r="IE77" s="24"/>
      <c r="IF77" s="24"/>
      <c r="IG77" s="24"/>
      <c r="IH77" s="24"/>
      <c r="II77" s="24"/>
      <c r="IJ77" s="24"/>
      <c r="IK77" s="24"/>
      <c r="IL77" s="24"/>
      <c r="IM77" s="24"/>
      <c r="IN77" s="24"/>
      <c r="IO77" s="24"/>
      <c r="IP77" s="24"/>
      <c r="IQ77" s="24"/>
      <c r="IR77" s="24"/>
      <c r="IS77" s="24"/>
    </row>
    <row r="78" spans="1:256" s="22" customFormat="1" ht="20.100000000000001" customHeight="1">
      <c r="A78" s="24"/>
      <c r="B78" s="24"/>
      <c r="C78" s="67"/>
      <c r="D78" s="37"/>
      <c r="E78" s="37" t="s">
        <v>630</v>
      </c>
      <c r="F78" s="24"/>
      <c r="G78" s="24"/>
      <c r="H78" s="26"/>
      <c r="I78" s="73" t="s">
        <v>55</v>
      </c>
      <c r="J78" s="73" t="s">
        <v>56</v>
      </c>
      <c r="K78" s="73" t="s">
        <v>24</v>
      </c>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c r="EY78" s="24"/>
      <c r="EZ78" s="24"/>
      <c r="FA78" s="24"/>
      <c r="FB78" s="24"/>
      <c r="FC78" s="24"/>
      <c r="FD78" s="24"/>
      <c r="FE78" s="24"/>
      <c r="FF78" s="24"/>
      <c r="FG78" s="24"/>
      <c r="FH78" s="24"/>
      <c r="FI78" s="24"/>
      <c r="FJ78" s="24"/>
      <c r="FK78" s="24"/>
      <c r="FL78" s="24"/>
      <c r="FM78" s="24"/>
      <c r="FN78" s="24"/>
      <c r="FO78" s="24"/>
      <c r="FP78" s="24"/>
      <c r="FQ78" s="24"/>
      <c r="FR78" s="24"/>
      <c r="FS78" s="24"/>
      <c r="FT78" s="24"/>
      <c r="FU78" s="24"/>
      <c r="FV78" s="24"/>
      <c r="FW78" s="24"/>
      <c r="FX78" s="24"/>
      <c r="FY78" s="24"/>
      <c r="FZ78" s="24"/>
      <c r="GA78" s="24"/>
      <c r="GB78" s="24"/>
      <c r="GC78" s="24"/>
      <c r="GD78" s="24"/>
      <c r="GE78" s="24"/>
      <c r="GF78" s="24"/>
      <c r="GG78" s="24"/>
      <c r="GH78" s="24"/>
      <c r="GI78" s="24"/>
      <c r="GJ78" s="24"/>
      <c r="GK78" s="24"/>
      <c r="GL78" s="24"/>
      <c r="GM78" s="24"/>
      <c r="GN78" s="24"/>
      <c r="GO78" s="24"/>
      <c r="GP78" s="24"/>
      <c r="GQ78" s="24"/>
      <c r="GR78" s="24"/>
      <c r="GS78" s="24"/>
      <c r="GT78" s="24"/>
      <c r="GU78" s="24"/>
      <c r="GV78" s="24"/>
      <c r="GW78" s="24"/>
      <c r="GX78" s="24"/>
      <c r="GY78" s="24"/>
      <c r="GZ78" s="24"/>
      <c r="HA78" s="24"/>
      <c r="HB78" s="24"/>
      <c r="HC78" s="24"/>
      <c r="HD78" s="24"/>
      <c r="HE78" s="24"/>
      <c r="HF78" s="24"/>
      <c r="HG78" s="24"/>
      <c r="HH78" s="24"/>
      <c r="HI78" s="24"/>
      <c r="HJ78" s="24"/>
      <c r="HK78" s="24"/>
      <c r="HL78" s="24"/>
      <c r="HM78" s="24"/>
      <c r="HN78" s="24"/>
      <c r="HO78" s="24"/>
      <c r="HP78" s="24"/>
      <c r="HQ78" s="24"/>
      <c r="HR78" s="24"/>
      <c r="HS78" s="24"/>
      <c r="HT78" s="24"/>
      <c r="HU78" s="24"/>
      <c r="HV78" s="24"/>
      <c r="HW78" s="24"/>
      <c r="HX78" s="24"/>
      <c r="HY78" s="24"/>
      <c r="HZ78" s="24"/>
      <c r="IA78" s="24"/>
      <c r="IB78" s="24"/>
      <c r="IC78" s="24"/>
      <c r="ID78" s="24"/>
      <c r="IE78" s="24"/>
      <c r="IF78" s="24"/>
      <c r="IG78" s="24"/>
      <c r="IH78" s="24"/>
      <c r="II78" s="24"/>
      <c r="IJ78" s="24"/>
      <c r="IK78" s="24"/>
      <c r="IL78" s="24"/>
      <c r="IM78" s="24"/>
      <c r="IN78" s="24"/>
      <c r="IO78" s="24"/>
      <c r="IP78" s="24"/>
      <c r="IQ78" s="24"/>
      <c r="IR78" s="24"/>
      <c r="IS78" s="24"/>
      <c r="IT78" s="24"/>
      <c r="IU78" s="24"/>
      <c r="IV78" s="24"/>
    </row>
    <row r="79" spans="1:256" s="22" customFormat="1" ht="20.100000000000001" customHeight="1">
      <c r="A79" s="24"/>
      <c r="B79" s="24"/>
      <c r="C79" s="67"/>
      <c r="D79" s="37"/>
      <c r="E79" s="37" t="s">
        <v>630</v>
      </c>
      <c r="F79" s="24"/>
      <c r="G79" s="24"/>
      <c r="H79" s="26"/>
      <c r="I79" s="78" t="e">
        <f>I73/I70</f>
        <v>#DIV/0!</v>
      </c>
      <c r="J79" s="78" t="e">
        <f t="shared" ref="J79:K79" si="6">J73/J70</f>
        <v>#DIV/0!</v>
      </c>
      <c r="K79" s="78" t="e">
        <f t="shared" si="6"/>
        <v>#DIV/0!</v>
      </c>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4"/>
      <c r="FZ79" s="24"/>
      <c r="GA79" s="24"/>
      <c r="GB79" s="24"/>
      <c r="GC79" s="24"/>
      <c r="GD79" s="24"/>
      <c r="GE79" s="24"/>
      <c r="GF79" s="24"/>
      <c r="GG79" s="24"/>
      <c r="GH79" s="24"/>
      <c r="GI79" s="24"/>
      <c r="GJ79" s="24"/>
      <c r="GK79" s="24"/>
      <c r="GL79" s="24"/>
      <c r="GM79" s="24"/>
      <c r="GN79" s="24"/>
      <c r="GO79" s="24"/>
      <c r="GP79" s="24"/>
      <c r="GQ79" s="24"/>
      <c r="GR79" s="24"/>
      <c r="GS79" s="24"/>
      <c r="GT79" s="24"/>
      <c r="GU79" s="24"/>
      <c r="GV79" s="24"/>
      <c r="GW79" s="24"/>
      <c r="GX79" s="24"/>
      <c r="GY79" s="24"/>
      <c r="GZ79" s="24"/>
      <c r="HA79" s="24"/>
      <c r="HB79" s="24"/>
      <c r="HC79" s="24"/>
      <c r="HD79" s="24"/>
      <c r="HE79" s="24"/>
      <c r="HF79" s="24"/>
      <c r="HG79" s="24"/>
      <c r="HH79" s="24"/>
      <c r="HI79" s="24"/>
      <c r="HJ79" s="24"/>
      <c r="HK79" s="24"/>
      <c r="HL79" s="24"/>
      <c r="HM79" s="24"/>
      <c r="HN79" s="24"/>
      <c r="HO79" s="24"/>
      <c r="HP79" s="24"/>
      <c r="HQ79" s="24"/>
      <c r="HR79" s="24"/>
      <c r="HS79" s="24"/>
      <c r="HT79" s="24"/>
      <c r="HU79" s="24"/>
      <c r="HV79" s="24"/>
      <c r="HW79" s="24"/>
      <c r="HX79" s="24"/>
      <c r="HY79" s="24"/>
      <c r="HZ79" s="24"/>
      <c r="IA79" s="24"/>
      <c r="IB79" s="24"/>
      <c r="IC79" s="24"/>
      <c r="ID79" s="24"/>
      <c r="IE79" s="24"/>
      <c r="IF79" s="24"/>
      <c r="IG79" s="24"/>
      <c r="IH79" s="24"/>
      <c r="II79" s="24"/>
      <c r="IJ79" s="24"/>
      <c r="IK79" s="24"/>
      <c r="IL79" s="24"/>
      <c r="IM79" s="24"/>
      <c r="IN79" s="24"/>
      <c r="IO79" s="24"/>
      <c r="IP79" s="24"/>
      <c r="IQ79" s="24"/>
      <c r="IR79" s="24"/>
      <c r="IS79" s="24"/>
      <c r="IT79" s="24"/>
      <c r="IU79" s="24"/>
      <c r="IV79" s="24"/>
    </row>
    <row r="80" spans="1:256" s="22" customFormat="1" ht="20.100000000000001" customHeight="1">
      <c r="A80" s="24"/>
      <c r="B80" s="24"/>
      <c r="C80" s="67"/>
      <c r="D80" s="37"/>
      <c r="E80" s="37" t="s">
        <v>630</v>
      </c>
      <c r="F80" s="24"/>
      <c r="G80" s="24"/>
      <c r="H80" s="26"/>
      <c r="I80" s="72" t="str">
        <f t="shared" ref="I80:I81" si="7">IF(K80="ERROR!!","←時間額目標を入力してください","")</f>
        <v/>
      </c>
      <c r="J80" s="24"/>
      <c r="K80" s="79" t="str">
        <f t="shared" ref="K80:K81" si="8">IF(C80=0,"",IF(E80=0,"ERROR!!",""))</f>
        <v/>
      </c>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c r="EX80" s="24"/>
      <c r="EY80" s="24"/>
      <c r="EZ80" s="24"/>
      <c r="FA80" s="24"/>
      <c r="FB80" s="24"/>
      <c r="FC80" s="24"/>
      <c r="FD80" s="24"/>
      <c r="FE80" s="24"/>
      <c r="FF80" s="24"/>
      <c r="FG80" s="24"/>
      <c r="FH80" s="24"/>
      <c r="FI80" s="24"/>
      <c r="FJ80" s="24"/>
      <c r="FK80" s="24"/>
      <c r="FL80" s="24"/>
      <c r="FM80" s="24"/>
      <c r="FN80" s="24"/>
      <c r="FO80" s="24"/>
      <c r="FP80" s="24"/>
      <c r="FQ80" s="24"/>
      <c r="FR80" s="24"/>
      <c r="FS80" s="24"/>
      <c r="FT80" s="24"/>
      <c r="FU80" s="24"/>
      <c r="FV80" s="24"/>
      <c r="FW80" s="24"/>
      <c r="FX80" s="24"/>
      <c r="FY80" s="2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row>
    <row r="81" spans="1:256" ht="20.100000000000001" customHeight="1">
      <c r="C81" s="67"/>
      <c r="D81" s="37"/>
      <c r="E81" s="37" t="s">
        <v>630</v>
      </c>
      <c r="I81" s="72" t="str">
        <f t="shared" si="7"/>
        <v/>
      </c>
      <c r="K81" s="79" t="str">
        <f t="shared" si="8"/>
        <v/>
      </c>
    </row>
    <row r="82" spans="1:256" ht="20.100000000000001" customHeight="1">
      <c r="C82" s="67"/>
      <c r="D82" s="37"/>
      <c r="E82" s="37" t="s">
        <v>630</v>
      </c>
    </row>
    <row r="83" spans="1:256" s="22" customFormat="1" ht="20.100000000000001" customHeight="1">
      <c r="A83" s="24"/>
      <c r="B83" s="27" t="s">
        <v>15</v>
      </c>
      <c r="C83" s="165" t="e">
        <f>C42</f>
        <v>#N/A</v>
      </c>
      <c r="D83" s="165"/>
      <c r="E83" s="24"/>
      <c r="F83" s="27" t="s">
        <v>14</v>
      </c>
      <c r="G83" s="28">
        <f>G42</f>
        <v>0</v>
      </c>
      <c r="H83" s="29"/>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24"/>
      <c r="IK83" s="24"/>
      <c r="IL83" s="24"/>
      <c r="IM83" s="24"/>
      <c r="IN83" s="24"/>
      <c r="IO83" s="24"/>
      <c r="IP83" s="24"/>
      <c r="IQ83" s="24"/>
      <c r="IR83" s="24"/>
      <c r="IS83" s="24"/>
      <c r="IT83" s="24"/>
      <c r="IU83" s="24"/>
      <c r="IV83" s="24"/>
    </row>
    <row r="84" spans="1:256" s="23" customFormat="1" ht="20.100000000000001" customHeight="1">
      <c r="A84" s="30"/>
      <c r="B84" s="31"/>
      <c r="C84" s="32"/>
      <c r="D84" s="32"/>
      <c r="E84" s="30"/>
      <c r="F84" s="31"/>
      <c r="G84" s="33"/>
      <c r="H84" s="34"/>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row>
    <row r="85" spans="1:256" s="24" customFormat="1" ht="20.100000000000001" customHeight="1">
      <c r="A85" s="166" t="s">
        <v>634</v>
      </c>
      <c r="B85" s="166"/>
      <c r="C85" s="166"/>
      <c r="D85" s="166"/>
      <c r="E85" s="166"/>
      <c r="F85" s="166"/>
      <c r="G85" s="166"/>
      <c r="H85" s="26"/>
      <c r="I85" s="70"/>
    </row>
    <row r="86" spans="1:256" s="24" customFormat="1" ht="9.9499999999999993" customHeight="1">
      <c r="A86" s="35"/>
      <c r="B86" s="35"/>
      <c r="C86" s="35"/>
      <c r="D86" s="35"/>
      <c r="E86" s="35"/>
      <c r="F86" s="35"/>
      <c r="G86" s="35"/>
      <c r="H86" s="26"/>
      <c r="I86" s="70"/>
    </row>
    <row r="87" spans="1:256" s="24" customFormat="1" ht="20.100000000000001" customHeight="1">
      <c r="A87" s="138" t="s">
        <v>98</v>
      </c>
      <c r="B87" s="119"/>
      <c r="C87" s="119"/>
      <c r="D87" s="119"/>
      <c r="E87" s="119"/>
      <c r="F87" s="119"/>
      <c r="G87" s="119"/>
      <c r="H87" s="26"/>
      <c r="I87" s="70"/>
    </row>
    <row r="88" spans="1:256" s="24" customFormat="1" ht="20.100000000000001" customHeight="1">
      <c r="A88" s="119"/>
      <c r="B88" s="120" t="s">
        <v>91</v>
      </c>
      <c r="C88" s="171" t="e">
        <f>VLOOKUP(G1,事業所一覧!A:P,3)</f>
        <v>#N/A</v>
      </c>
      <c r="D88" s="171"/>
      <c r="E88" s="171"/>
      <c r="F88" s="120" t="s">
        <v>92</v>
      </c>
      <c r="G88" s="135" t="e">
        <f>VLOOKUP(G1,事業所一覧!A:P,4)</f>
        <v>#N/A</v>
      </c>
      <c r="H88" s="26"/>
      <c r="I88" s="70"/>
    </row>
    <row r="89" spans="1:256" s="24" customFormat="1" ht="20.100000000000001" customHeight="1">
      <c r="A89" s="119"/>
      <c r="B89" s="120" t="s">
        <v>18</v>
      </c>
      <c r="C89" s="171" t="e">
        <f>VLOOKUP(G1,事業所一覧!A:P,5)</f>
        <v>#N/A</v>
      </c>
      <c r="D89" s="171"/>
      <c r="E89" s="171"/>
      <c r="F89" s="120" t="s">
        <v>93</v>
      </c>
      <c r="G89" s="143"/>
      <c r="H89" s="26"/>
      <c r="I89" s="70"/>
    </row>
    <row r="90" spans="1:256" s="24" customFormat="1" ht="20.100000000000001" customHeight="1">
      <c r="A90" s="119"/>
      <c r="B90" s="120" t="s">
        <v>94</v>
      </c>
      <c r="C90" s="171" t="e">
        <f>VLOOKUP(G1,事業所一覧!A:P,6)&amp;" "&amp;VLOOKUP(G1,事業所一覧!A:P,7)</f>
        <v>#N/A</v>
      </c>
      <c r="D90" s="171"/>
      <c r="E90" s="171"/>
      <c r="F90" s="171"/>
      <c r="G90" s="171"/>
      <c r="H90" s="26"/>
      <c r="I90" s="70"/>
    </row>
    <row r="91" spans="1:256" s="30" customFormat="1" ht="9.9499999999999993" customHeight="1">
      <c r="A91" s="140"/>
      <c r="B91" s="136"/>
      <c r="C91" s="137"/>
      <c r="D91" s="137"/>
      <c r="E91" s="137"/>
      <c r="F91" s="137"/>
      <c r="G91" s="137"/>
      <c r="H91" s="141"/>
      <c r="I91" s="142"/>
    </row>
    <row r="92" spans="1:256" s="24" customFormat="1" ht="20.100000000000001" customHeight="1">
      <c r="A92" s="138" t="s">
        <v>99</v>
      </c>
      <c r="B92" s="136"/>
      <c r="C92" s="137"/>
      <c r="D92" s="137"/>
      <c r="E92" s="137"/>
      <c r="F92" s="137"/>
      <c r="G92" s="137"/>
      <c r="H92" s="26"/>
      <c r="I92" s="70"/>
    </row>
    <row r="93" spans="1:256" s="24" customFormat="1" ht="20.100000000000001" customHeight="1">
      <c r="A93" s="119"/>
      <c r="B93" s="120" t="s">
        <v>95</v>
      </c>
      <c r="C93" s="172"/>
      <c r="D93" s="172"/>
      <c r="E93" s="120" t="s">
        <v>97</v>
      </c>
      <c r="F93" s="173"/>
      <c r="G93" s="174"/>
      <c r="H93" s="26"/>
      <c r="I93" s="70"/>
    </row>
    <row r="94" spans="1:256" s="24" customFormat="1" ht="20.100000000000001" customHeight="1">
      <c r="A94" s="119"/>
      <c r="B94" s="120" t="s">
        <v>96</v>
      </c>
      <c r="C94" s="172"/>
      <c r="D94" s="172"/>
      <c r="E94" s="172"/>
      <c r="F94" s="172"/>
      <c r="G94" s="172"/>
      <c r="H94" s="26"/>
      <c r="I94" s="70"/>
    </row>
    <row r="95" spans="1:256" s="30" customFormat="1" ht="9.9499999999999993" customHeight="1">
      <c r="A95" s="140"/>
      <c r="B95" s="136"/>
      <c r="C95" s="137"/>
      <c r="D95" s="137"/>
      <c r="E95" s="137"/>
      <c r="F95" s="137"/>
      <c r="G95" s="137"/>
      <c r="H95" s="141"/>
      <c r="I95" s="142"/>
    </row>
    <row r="96" spans="1:256" s="22" customFormat="1" ht="20.100000000000001" customHeight="1" thickBot="1">
      <c r="A96" s="24" t="s">
        <v>32</v>
      </c>
      <c r="B96" s="24"/>
      <c r="C96" s="24"/>
      <c r="D96" s="24"/>
      <c r="E96" s="24"/>
      <c r="F96" s="24"/>
      <c r="G96" s="24"/>
      <c r="H96" s="26"/>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4"/>
      <c r="EV96" s="24"/>
      <c r="EW96" s="24"/>
      <c r="EX96" s="24"/>
      <c r="EY96" s="24"/>
      <c r="EZ96" s="24"/>
      <c r="FA96" s="24"/>
      <c r="FB96" s="24"/>
      <c r="FC96" s="24"/>
      <c r="FD96" s="24"/>
      <c r="FE96" s="24"/>
      <c r="FF96" s="24"/>
      <c r="FG96" s="24"/>
      <c r="FH96" s="24"/>
      <c r="FI96" s="24"/>
      <c r="FJ96" s="24"/>
      <c r="FK96" s="24"/>
      <c r="FL96" s="24"/>
      <c r="FM96" s="24"/>
      <c r="FN96" s="24"/>
      <c r="FO96" s="24"/>
      <c r="FP96" s="24"/>
      <c r="FQ96" s="24"/>
      <c r="FR96" s="24"/>
      <c r="FS96" s="24"/>
      <c r="FT96" s="24"/>
      <c r="FU96" s="24"/>
      <c r="FV96" s="24"/>
      <c r="FW96" s="24"/>
      <c r="FX96" s="24"/>
      <c r="FY96" s="24"/>
      <c r="FZ96" s="24"/>
      <c r="GA96" s="24"/>
      <c r="GB96" s="24"/>
      <c r="GC96" s="24"/>
      <c r="GD96" s="24"/>
      <c r="GE96" s="24"/>
      <c r="GF96" s="24"/>
      <c r="GG96" s="24"/>
      <c r="GH96" s="24"/>
      <c r="GI96" s="24"/>
      <c r="GJ96" s="24"/>
      <c r="GK96" s="24"/>
      <c r="GL96" s="24"/>
      <c r="GM96" s="24"/>
      <c r="GN96" s="24"/>
      <c r="GO96" s="24"/>
      <c r="GP96" s="24"/>
      <c r="GQ96" s="24"/>
      <c r="GR96" s="24"/>
      <c r="GS96" s="24"/>
      <c r="GT96" s="24"/>
      <c r="GU96" s="24"/>
      <c r="GV96" s="24"/>
      <c r="GW96" s="24"/>
      <c r="GX96" s="24"/>
      <c r="GY96" s="24"/>
      <c r="GZ96" s="24"/>
      <c r="HA96" s="24"/>
      <c r="HB96" s="24"/>
      <c r="HC96" s="24"/>
      <c r="HD96" s="24"/>
      <c r="HE96" s="24"/>
      <c r="HF96" s="24"/>
      <c r="HG96" s="24"/>
      <c r="HH96" s="24"/>
      <c r="HI96" s="24"/>
      <c r="HJ96" s="24"/>
      <c r="HK96" s="24"/>
      <c r="HL96" s="24"/>
      <c r="HM96" s="24"/>
      <c r="HN96" s="24"/>
      <c r="HO96" s="24"/>
      <c r="HP96" s="24"/>
      <c r="HQ96" s="24"/>
      <c r="HR96" s="24"/>
      <c r="HS96" s="24"/>
      <c r="HT96" s="24"/>
      <c r="HU96" s="24"/>
      <c r="HV96" s="24"/>
      <c r="HW96" s="24"/>
      <c r="HX96" s="24"/>
      <c r="HY96" s="24"/>
      <c r="HZ96" s="24"/>
      <c r="IA96" s="24"/>
      <c r="IB96" s="24"/>
      <c r="IC96" s="24"/>
      <c r="ID96" s="24"/>
      <c r="IE96" s="24"/>
      <c r="IF96" s="24"/>
      <c r="IG96" s="24"/>
      <c r="IH96" s="24"/>
      <c r="II96" s="24"/>
      <c r="IJ96" s="24"/>
      <c r="IK96" s="24"/>
      <c r="IL96" s="24"/>
      <c r="IM96" s="24"/>
      <c r="IN96" s="24"/>
      <c r="IO96" s="24"/>
      <c r="IP96" s="24"/>
      <c r="IQ96" s="24"/>
      <c r="IR96" s="24"/>
      <c r="IS96" s="24"/>
      <c r="IT96" s="24"/>
      <c r="IU96" s="24"/>
      <c r="IV96" s="24"/>
    </row>
    <row r="97" spans="1:256" s="24" customFormat="1" ht="20.100000000000001" customHeight="1" thickTop="1" thickBot="1">
      <c r="B97" s="36"/>
      <c r="H97" s="29"/>
      <c r="K97" s="71"/>
    </row>
    <row r="98" spans="1:256" s="25" customFormat="1" ht="9.9499999999999993" customHeight="1" thickTop="1">
      <c r="A98" s="24"/>
      <c r="B98" s="24"/>
      <c r="C98" s="24"/>
      <c r="D98" s="24"/>
      <c r="E98" s="24"/>
      <c r="F98" s="24"/>
      <c r="G98" s="24"/>
      <c r="H98" s="26"/>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c r="DZ98" s="24"/>
      <c r="EA98" s="24"/>
      <c r="EB98" s="24"/>
      <c r="EC98" s="24"/>
      <c r="ED98" s="24"/>
      <c r="EE98" s="24"/>
      <c r="EF98" s="24"/>
      <c r="EG98" s="24"/>
      <c r="EH98" s="24"/>
      <c r="EI98" s="24"/>
      <c r="EJ98" s="24"/>
      <c r="EK98" s="24"/>
      <c r="EL98" s="24"/>
      <c r="EM98" s="24"/>
      <c r="EN98" s="24"/>
      <c r="EO98" s="24"/>
      <c r="EP98" s="24"/>
      <c r="EQ98" s="24"/>
      <c r="ER98" s="24"/>
      <c r="ES98" s="24"/>
      <c r="ET98" s="24"/>
      <c r="EU98" s="24"/>
      <c r="EV98" s="24"/>
      <c r="EW98" s="24"/>
      <c r="EX98" s="24"/>
      <c r="EY98" s="24"/>
      <c r="EZ98" s="24"/>
      <c r="FA98" s="24"/>
      <c r="FB98" s="24"/>
      <c r="FC98" s="24"/>
      <c r="FD98" s="24"/>
      <c r="FE98" s="24"/>
      <c r="FF98" s="24"/>
      <c r="FG98" s="24"/>
      <c r="FH98" s="24"/>
      <c r="FI98" s="24"/>
      <c r="FJ98" s="24"/>
      <c r="FK98" s="24"/>
      <c r="FL98" s="24"/>
      <c r="FM98" s="24"/>
      <c r="FN98" s="24"/>
      <c r="FO98" s="24"/>
      <c r="FP98" s="24"/>
      <c r="FQ98" s="24"/>
      <c r="FR98" s="24"/>
      <c r="FS98" s="24"/>
      <c r="FT98" s="24"/>
      <c r="FU98" s="24"/>
      <c r="FV98" s="24"/>
      <c r="FW98" s="24"/>
      <c r="FX98" s="24"/>
      <c r="FY98" s="24"/>
      <c r="FZ98" s="24"/>
      <c r="GA98" s="24"/>
      <c r="GB98" s="24"/>
      <c r="GC98" s="24"/>
      <c r="GD98" s="24"/>
      <c r="GE98" s="24"/>
      <c r="GF98" s="24"/>
      <c r="GG98" s="24"/>
      <c r="GH98" s="24"/>
      <c r="GI98" s="24"/>
      <c r="GJ98" s="24"/>
      <c r="GK98" s="24"/>
      <c r="GL98" s="24"/>
      <c r="GM98" s="24"/>
      <c r="GN98" s="24"/>
      <c r="GO98" s="24"/>
      <c r="GP98" s="24"/>
      <c r="GQ98" s="24"/>
      <c r="GR98" s="24"/>
      <c r="GS98" s="24"/>
      <c r="GT98" s="24"/>
      <c r="GU98" s="24"/>
      <c r="GV98" s="24"/>
      <c r="GW98" s="24"/>
      <c r="GX98" s="24"/>
      <c r="GY98" s="24"/>
      <c r="GZ98" s="24"/>
      <c r="HA98" s="24"/>
      <c r="HB98" s="24"/>
      <c r="HC98" s="24"/>
      <c r="HD98" s="24"/>
      <c r="HE98" s="24"/>
      <c r="HF98" s="24"/>
      <c r="HG98" s="24"/>
      <c r="HH98" s="24"/>
      <c r="HI98" s="24"/>
      <c r="HJ98" s="24"/>
      <c r="HK98" s="24"/>
      <c r="HL98" s="24"/>
      <c r="HM98" s="24"/>
      <c r="HN98" s="24"/>
      <c r="HO98" s="24"/>
      <c r="HP98" s="24"/>
      <c r="HQ98" s="24"/>
      <c r="HR98" s="24"/>
      <c r="HS98" s="24"/>
      <c r="HT98" s="24"/>
      <c r="HU98" s="24"/>
      <c r="HV98" s="24"/>
      <c r="HW98" s="24"/>
      <c r="HX98" s="24"/>
      <c r="HY98" s="24"/>
      <c r="HZ98" s="24"/>
      <c r="IA98" s="24"/>
      <c r="IB98" s="24"/>
      <c r="IC98" s="24"/>
      <c r="ID98" s="24"/>
      <c r="IE98" s="24"/>
      <c r="IF98" s="24"/>
      <c r="IG98" s="24"/>
      <c r="IH98" s="24"/>
      <c r="II98" s="24"/>
      <c r="IJ98" s="24"/>
      <c r="IK98" s="24"/>
      <c r="IL98" s="24"/>
      <c r="IM98" s="24"/>
      <c r="IN98" s="24"/>
      <c r="IO98" s="24"/>
      <c r="IP98" s="24"/>
      <c r="IQ98" s="24"/>
      <c r="IR98" s="24"/>
      <c r="IS98" s="24"/>
      <c r="IT98" s="24"/>
      <c r="IU98" s="24"/>
      <c r="IV98" s="24"/>
    </row>
    <row r="99" spans="1:256" s="22" customFormat="1" ht="20.100000000000001" customHeight="1">
      <c r="A99" s="24" t="s">
        <v>582</v>
      </c>
      <c r="B99" s="24"/>
      <c r="C99" s="24"/>
      <c r="D99" s="24"/>
      <c r="E99" s="24"/>
      <c r="F99" s="37"/>
      <c r="G99" s="37" t="s">
        <v>34</v>
      </c>
      <c r="H99" s="26"/>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c r="EV99" s="24"/>
      <c r="EW99" s="24"/>
      <c r="EX99" s="24"/>
      <c r="EY99" s="24"/>
      <c r="EZ99" s="24"/>
      <c r="FA99" s="24"/>
      <c r="FB99" s="24"/>
      <c r="FC99" s="24"/>
      <c r="FD99" s="24"/>
      <c r="FE99" s="24"/>
      <c r="FF99" s="24"/>
      <c r="FG99" s="24"/>
      <c r="FH99" s="24"/>
      <c r="FI99" s="24"/>
      <c r="FJ99" s="24"/>
      <c r="FK99" s="24"/>
      <c r="FL99" s="24"/>
      <c r="FM99" s="24"/>
      <c r="FN99" s="24"/>
      <c r="FO99" s="24"/>
      <c r="FP99" s="24"/>
      <c r="FQ99" s="24"/>
      <c r="FR99" s="24"/>
      <c r="FS99" s="24"/>
      <c r="FT99" s="24"/>
      <c r="FU99" s="24"/>
      <c r="FV99" s="24"/>
      <c r="FW99" s="24"/>
      <c r="FX99" s="24"/>
      <c r="FY99" s="24"/>
      <c r="FZ99" s="24"/>
      <c r="GA99" s="24"/>
      <c r="GB99" s="24"/>
      <c r="GC99" s="24"/>
      <c r="GD99" s="24"/>
      <c r="GE99" s="24"/>
      <c r="GF99" s="24"/>
      <c r="GG99" s="24"/>
      <c r="GH99" s="24"/>
      <c r="GI99" s="24"/>
      <c r="GJ99" s="24"/>
      <c r="GK99" s="24"/>
      <c r="GL99" s="24"/>
      <c r="GM99" s="24"/>
      <c r="GN99" s="24"/>
      <c r="GO99" s="24"/>
      <c r="GP99" s="24"/>
      <c r="GQ99" s="24"/>
      <c r="GR99" s="24"/>
      <c r="GS99" s="24"/>
      <c r="GT99" s="24"/>
      <c r="GU99" s="24"/>
      <c r="GV99" s="24"/>
      <c r="GW99" s="24"/>
      <c r="GX99" s="24"/>
      <c r="GY99" s="24"/>
      <c r="GZ99" s="24"/>
      <c r="HA99" s="24"/>
      <c r="HB99" s="24"/>
      <c r="HC99" s="24"/>
      <c r="HD99" s="24"/>
      <c r="HE99" s="24"/>
      <c r="HF99" s="24"/>
      <c r="HG99" s="24"/>
      <c r="HH99" s="24"/>
      <c r="HI99" s="24"/>
      <c r="HJ99" s="24"/>
      <c r="HK99" s="24"/>
      <c r="HL99" s="24"/>
      <c r="HM99" s="24"/>
      <c r="HN99" s="24"/>
      <c r="HO99" s="24"/>
      <c r="HP99" s="24"/>
      <c r="HQ99" s="24"/>
      <c r="HR99" s="24"/>
      <c r="HS99" s="24"/>
      <c r="HT99" s="24"/>
      <c r="HU99" s="24"/>
      <c r="HV99" s="24"/>
      <c r="HW99" s="24"/>
      <c r="HX99" s="24"/>
      <c r="HY99" s="24"/>
      <c r="HZ99" s="24"/>
      <c r="IA99" s="24"/>
      <c r="IB99" s="24"/>
      <c r="IC99" s="24"/>
      <c r="ID99" s="24"/>
      <c r="IE99" s="24"/>
      <c r="IF99" s="24"/>
      <c r="IG99" s="24"/>
      <c r="IH99" s="24"/>
      <c r="II99" s="24"/>
      <c r="IJ99" s="24"/>
      <c r="IK99" s="24"/>
      <c r="IL99" s="24"/>
      <c r="IM99" s="24"/>
      <c r="IN99" s="24"/>
      <c r="IO99" s="24"/>
      <c r="IP99" s="24"/>
      <c r="IQ99" s="24"/>
      <c r="IR99" s="24"/>
      <c r="IS99" s="24"/>
      <c r="IT99" s="24"/>
      <c r="IU99" s="24"/>
      <c r="IV99" s="24"/>
    </row>
    <row r="100" spans="1:256" s="22" customFormat="1" ht="20.100000000000001" customHeight="1">
      <c r="A100" s="24"/>
      <c r="B100" s="168" t="s">
        <v>35</v>
      </c>
      <c r="C100" s="38" t="s">
        <v>36</v>
      </c>
      <c r="D100" s="39" t="s">
        <v>37</v>
      </c>
      <c r="E100" s="38" t="s">
        <v>38</v>
      </c>
      <c r="F100" s="39" t="s">
        <v>39</v>
      </c>
      <c r="G100" s="39" t="str">
        <f>IF(B97="月額","平均工賃月額",IF(B97="日額","平均工賃日額",IF(B97="時間額","平均工賃時間額","")))</f>
        <v/>
      </c>
      <c r="H100" s="26"/>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4"/>
      <c r="FW100" s="24"/>
      <c r="FX100" s="24"/>
      <c r="FY100" s="24"/>
      <c r="FZ100" s="24"/>
      <c r="GA100" s="24"/>
      <c r="GB100" s="24"/>
      <c r="GC100" s="24"/>
      <c r="GD100" s="24"/>
      <c r="GE100" s="24"/>
      <c r="GF100" s="24"/>
      <c r="GG100" s="24"/>
      <c r="GH100" s="24"/>
      <c r="GI100" s="24"/>
      <c r="GJ100" s="24"/>
      <c r="GK100" s="24"/>
      <c r="GL100" s="24"/>
      <c r="GM100" s="24"/>
      <c r="GN100" s="24"/>
      <c r="GO100" s="24"/>
      <c r="GP100" s="24"/>
      <c r="GQ100" s="24"/>
      <c r="GR100" s="24"/>
      <c r="GS100" s="24"/>
      <c r="GT100" s="24"/>
      <c r="GU100" s="24"/>
      <c r="GV100" s="24"/>
      <c r="GW100" s="24"/>
      <c r="GX100" s="24"/>
      <c r="GY100" s="24"/>
      <c r="GZ100" s="24"/>
      <c r="HA100" s="24"/>
      <c r="HB100" s="24"/>
      <c r="HC100" s="24"/>
      <c r="HD100" s="24"/>
      <c r="HE100" s="24"/>
      <c r="HF100" s="24"/>
      <c r="HG100" s="24"/>
      <c r="HH100" s="24"/>
      <c r="HI100" s="24"/>
      <c r="HJ100" s="24"/>
      <c r="HK100" s="24"/>
      <c r="HL100" s="24"/>
      <c r="HM100" s="24"/>
      <c r="HN100" s="24"/>
      <c r="HO100" s="24"/>
      <c r="HP100" s="24"/>
      <c r="HQ100" s="24"/>
      <c r="HR100" s="24"/>
      <c r="HS100" s="24"/>
      <c r="HT100" s="24"/>
      <c r="HU100" s="24"/>
      <c r="HV100" s="24"/>
      <c r="HW100" s="24"/>
      <c r="HX100" s="24"/>
      <c r="HY100" s="24"/>
      <c r="HZ100" s="24"/>
      <c r="IA100" s="24"/>
      <c r="IB100" s="24"/>
      <c r="IC100" s="24"/>
      <c r="ID100" s="24"/>
      <c r="IE100" s="24"/>
      <c r="IF100" s="24"/>
      <c r="IG100" s="24"/>
      <c r="IH100" s="24"/>
      <c r="II100" s="24"/>
      <c r="IJ100" s="24"/>
      <c r="IK100" s="24"/>
      <c r="IL100" s="24"/>
      <c r="IM100" s="24"/>
      <c r="IN100" s="24"/>
      <c r="IO100" s="24"/>
      <c r="IP100" s="24"/>
      <c r="IQ100" s="24"/>
      <c r="IR100" s="24"/>
      <c r="IS100" s="24"/>
      <c r="IT100" s="24"/>
      <c r="IU100" s="24"/>
      <c r="IV100" s="24"/>
    </row>
    <row r="101" spans="1:256" s="22" customFormat="1" ht="20.100000000000001" customHeight="1">
      <c r="A101" s="24"/>
      <c r="B101" s="168"/>
      <c r="C101" s="40" t="s">
        <v>40</v>
      </c>
      <c r="D101" s="41" t="s">
        <v>41</v>
      </c>
      <c r="E101" s="40" t="s">
        <v>41</v>
      </c>
      <c r="F101" s="40" t="s">
        <v>41</v>
      </c>
      <c r="G101" s="42"/>
      <c r="H101" s="26"/>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c r="FG101" s="24"/>
      <c r="FH101" s="24"/>
      <c r="FI101" s="24"/>
      <c r="FJ101" s="24"/>
      <c r="FK101" s="24"/>
      <c r="FL101" s="24"/>
      <c r="FM101" s="24"/>
      <c r="FN101" s="24"/>
      <c r="FO101" s="24"/>
      <c r="FP101" s="24"/>
      <c r="FQ101" s="24"/>
      <c r="FR101" s="24"/>
      <c r="FS101" s="24"/>
      <c r="FT101" s="24"/>
      <c r="FU101" s="24"/>
      <c r="FV101" s="24"/>
      <c r="FW101" s="24"/>
      <c r="FX101" s="24"/>
      <c r="FY101" s="24"/>
      <c r="FZ101" s="24"/>
      <c r="GA101" s="24"/>
      <c r="GB101" s="24"/>
      <c r="GC101" s="24"/>
      <c r="GD101" s="24"/>
      <c r="GE101" s="24"/>
      <c r="GF101" s="24"/>
      <c r="GG101" s="24"/>
      <c r="GH101" s="24"/>
      <c r="GI101" s="24"/>
      <c r="GJ101" s="24"/>
      <c r="GK101" s="24"/>
      <c r="GL101" s="24"/>
      <c r="GM101" s="24"/>
      <c r="GN101" s="24"/>
      <c r="GO101" s="24"/>
      <c r="GP101" s="24"/>
      <c r="GQ101" s="24"/>
      <c r="GR101" s="24"/>
      <c r="GS101" s="24"/>
      <c r="GT101" s="24"/>
      <c r="GU101" s="24"/>
      <c r="GV101" s="24"/>
      <c r="GW101" s="24"/>
      <c r="GX101" s="24"/>
      <c r="GY101" s="24"/>
      <c r="GZ101" s="24"/>
      <c r="HA101" s="24"/>
      <c r="HB101" s="24"/>
      <c r="HC101" s="24"/>
      <c r="HD101" s="24"/>
      <c r="HE101" s="24"/>
      <c r="HF101" s="24"/>
      <c r="HG101" s="24"/>
      <c r="HH101" s="24"/>
      <c r="HI101" s="24"/>
      <c r="HJ101" s="24"/>
      <c r="HK101" s="24"/>
      <c r="HL101" s="24"/>
      <c r="HM101" s="24"/>
      <c r="HN101" s="24"/>
      <c r="HO101" s="24"/>
      <c r="HP101" s="24"/>
      <c r="HQ101" s="24"/>
      <c r="HR101" s="24"/>
      <c r="HS101" s="24"/>
      <c r="HT101" s="24"/>
      <c r="HU101" s="24"/>
      <c r="HV101" s="24"/>
      <c r="HW101" s="24"/>
      <c r="HX101" s="24"/>
      <c r="HY101" s="24"/>
      <c r="HZ101" s="24"/>
      <c r="IA101" s="24"/>
      <c r="IB101" s="24"/>
      <c r="IC101" s="24"/>
      <c r="ID101" s="24"/>
      <c r="IE101" s="24"/>
      <c r="IF101" s="24"/>
      <c r="IG101" s="24"/>
      <c r="IH101" s="24"/>
      <c r="II101" s="24"/>
      <c r="IJ101" s="24"/>
      <c r="IK101" s="24"/>
      <c r="IL101" s="24"/>
      <c r="IM101" s="24"/>
      <c r="IN101" s="24"/>
      <c r="IO101" s="24"/>
      <c r="IP101" s="24"/>
      <c r="IQ101" s="24"/>
      <c r="IR101" s="24"/>
      <c r="IS101" s="24"/>
      <c r="IT101" s="24"/>
      <c r="IU101" s="24"/>
      <c r="IV101" s="24"/>
    </row>
    <row r="102" spans="1:256" s="22" customFormat="1" ht="20.100000000000001" customHeight="1" thickBot="1">
      <c r="A102" s="24"/>
      <c r="B102" s="168"/>
      <c r="C102" s="43" t="s">
        <v>42</v>
      </c>
      <c r="D102" s="43" t="s">
        <v>43</v>
      </c>
      <c r="E102" s="43" t="s">
        <v>44</v>
      </c>
      <c r="F102" s="43" t="s">
        <v>45</v>
      </c>
      <c r="G102" s="44" t="str">
        <f>IF(B97="月額","Ｄ÷Ａ",IF(B97="日額","Ｄ÷Ｂ",IF(B97="時間額","Ｄ÷Ｃ","")))</f>
        <v/>
      </c>
      <c r="H102" s="26"/>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c r="FP102" s="24"/>
      <c r="FQ102" s="24"/>
      <c r="FR102" s="24"/>
      <c r="FS102" s="24"/>
      <c r="FT102" s="24"/>
      <c r="FU102" s="24"/>
      <c r="FV102" s="24"/>
      <c r="FW102" s="24"/>
      <c r="FX102" s="24"/>
      <c r="FY102" s="24"/>
      <c r="FZ102" s="24"/>
      <c r="GA102" s="24"/>
      <c r="GB102" s="24"/>
      <c r="GC102" s="24"/>
      <c r="GD102" s="24"/>
      <c r="GE102" s="24"/>
      <c r="GF102" s="24"/>
      <c r="GG102" s="24"/>
      <c r="GH102" s="24"/>
      <c r="GI102" s="24"/>
      <c r="GJ102" s="24"/>
      <c r="GK102" s="24"/>
      <c r="GL102" s="24"/>
      <c r="GM102" s="24"/>
      <c r="GN102" s="24"/>
      <c r="GO102" s="24"/>
      <c r="GP102" s="24"/>
      <c r="GQ102" s="24"/>
      <c r="GR102" s="24"/>
      <c r="GS102" s="24"/>
      <c r="GT102" s="24"/>
      <c r="GU102" s="24"/>
      <c r="GV102" s="24"/>
      <c r="GW102" s="24"/>
      <c r="GX102" s="24"/>
      <c r="GY102" s="24"/>
      <c r="GZ102" s="24"/>
      <c r="HA102" s="24"/>
      <c r="HB102" s="24"/>
      <c r="HC102" s="24"/>
      <c r="HD102" s="24"/>
      <c r="HE102" s="24"/>
      <c r="HF102" s="24"/>
      <c r="HG102" s="24"/>
      <c r="HH102" s="24"/>
      <c r="HI102" s="24"/>
      <c r="HJ102" s="24"/>
      <c r="HK102" s="24"/>
      <c r="HL102" s="24"/>
      <c r="HM102" s="24"/>
      <c r="HN102" s="24"/>
      <c r="HO102" s="24"/>
      <c r="HP102" s="24"/>
      <c r="HQ102" s="24"/>
      <c r="HR102" s="24"/>
      <c r="HS102" s="24"/>
      <c r="HT102" s="24"/>
      <c r="HU102" s="24"/>
      <c r="HV102" s="24"/>
      <c r="HW102" s="24"/>
      <c r="HX102" s="24"/>
      <c r="HY102" s="24"/>
      <c r="HZ102" s="24"/>
      <c r="IA102" s="24"/>
      <c r="IB102" s="24"/>
      <c r="IC102" s="24"/>
      <c r="ID102" s="24"/>
      <c r="IE102" s="24"/>
      <c r="IF102" s="24"/>
      <c r="IG102" s="24"/>
      <c r="IH102" s="24"/>
      <c r="II102" s="24"/>
      <c r="IJ102" s="24"/>
      <c r="IK102" s="24"/>
      <c r="IL102" s="24"/>
      <c r="IM102" s="24"/>
      <c r="IN102" s="24"/>
      <c r="IO102" s="24"/>
      <c r="IP102" s="24"/>
      <c r="IQ102" s="24"/>
      <c r="IR102" s="24"/>
      <c r="IS102" s="24"/>
      <c r="IT102" s="24"/>
      <c r="IU102" s="24"/>
      <c r="IV102" s="24"/>
    </row>
    <row r="103" spans="1:256" s="22" customFormat="1" ht="20.100000000000001" customHeight="1">
      <c r="A103" s="24"/>
      <c r="B103" s="27" t="s">
        <v>46</v>
      </c>
      <c r="C103" s="68"/>
      <c r="D103" s="46"/>
      <c r="E103" s="47"/>
      <c r="F103" s="48"/>
      <c r="G103" s="169"/>
      <c r="H103" s="49"/>
      <c r="I103" s="72" t="s">
        <v>47</v>
      </c>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24"/>
      <c r="DY103" s="24"/>
      <c r="DZ103" s="24"/>
      <c r="EA103" s="24"/>
      <c r="EB103" s="24"/>
      <c r="EC103" s="24"/>
      <c r="ED103" s="24"/>
      <c r="EE103" s="24"/>
      <c r="EF103" s="24"/>
      <c r="EG103" s="24"/>
      <c r="EH103" s="24"/>
      <c r="EI103" s="24"/>
      <c r="EJ103" s="24"/>
      <c r="EK103" s="24"/>
      <c r="EL103" s="24"/>
      <c r="EM103" s="24"/>
      <c r="EN103" s="24"/>
      <c r="EO103" s="24"/>
      <c r="EP103" s="24"/>
      <c r="EQ103" s="24"/>
      <c r="ER103" s="24"/>
      <c r="ES103" s="24"/>
      <c r="ET103" s="24"/>
      <c r="EU103" s="24"/>
      <c r="EV103" s="24"/>
      <c r="EW103" s="24"/>
      <c r="EX103" s="24"/>
      <c r="EY103" s="24"/>
      <c r="EZ103" s="24"/>
      <c r="FA103" s="24"/>
      <c r="FB103" s="24"/>
      <c r="FC103" s="24"/>
      <c r="FD103" s="24"/>
      <c r="FE103" s="24"/>
      <c r="FF103" s="24"/>
      <c r="FG103" s="24"/>
      <c r="FH103" s="24"/>
      <c r="FI103" s="24"/>
      <c r="FJ103" s="24"/>
      <c r="FK103" s="24"/>
      <c r="FL103" s="24"/>
      <c r="FM103" s="24"/>
      <c r="FN103" s="24"/>
      <c r="FO103" s="24"/>
      <c r="FP103" s="24"/>
      <c r="FQ103" s="24"/>
      <c r="FR103" s="24"/>
      <c r="FS103" s="24"/>
      <c r="FT103" s="24"/>
      <c r="FU103" s="24"/>
      <c r="FV103" s="24"/>
      <c r="FW103" s="24"/>
      <c r="FX103" s="24"/>
      <c r="FY103" s="24"/>
      <c r="FZ103" s="24"/>
      <c r="GA103" s="24"/>
      <c r="GB103" s="24"/>
      <c r="GC103" s="24"/>
      <c r="GD103" s="24"/>
      <c r="GE103" s="24"/>
      <c r="GF103" s="24"/>
      <c r="GG103" s="24"/>
      <c r="GH103" s="24"/>
      <c r="GI103" s="24"/>
      <c r="GJ103" s="24"/>
      <c r="GK103" s="24"/>
      <c r="GL103" s="24"/>
      <c r="GM103" s="24"/>
      <c r="GN103" s="24"/>
      <c r="GO103" s="24"/>
      <c r="GP103" s="24"/>
      <c r="GQ103" s="24"/>
      <c r="GR103" s="24"/>
      <c r="GS103" s="24"/>
      <c r="GT103" s="24"/>
      <c r="GU103" s="24"/>
      <c r="GV103" s="24"/>
      <c r="GW103" s="24"/>
      <c r="GX103" s="24"/>
      <c r="GY103" s="24"/>
      <c r="GZ103" s="24"/>
      <c r="HA103" s="24"/>
      <c r="HB103" s="24"/>
      <c r="HC103" s="24"/>
      <c r="HD103" s="24"/>
      <c r="HE103" s="24"/>
      <c r="HF103" s="24"/>
      <c r="HG103" s="24"/>
      <c r="HH103" s="24"/>
      <c r="HI103" s="24"/>
      <c r="HJ103" s="24"/>
      <c r="HK103" s="24"/>
      <c r="HL103" s="24"/>
      <c r="HM103" s="24"/>
      <c r="HN103" s="24"/>
      <c r="HO103" s="24"/>
      <c r="HP103" s="24"/>
      <c r="HQ103" s="24"/>
      <c r="HR103" s="24"/>
      <c r="HS103" s="24"/>
      <c r="HT103" s="24"/>
      <c r="HU103" s="24"/>
      <c r="HV103" s="24"/>
      <c r="HW103" s="24"/>
      <c r="HX103" s="24"/>
      <c r="HY103" s="24"/>
      <c r="HZ103" s="24"/>
      <c r="IA103" s="24"/>
      <c r="IB103" s="24"/>
      <c r="IC103" s="24"/>
      <c r="ID103" s="24"/>
      <c r="IE103" s="24"/>
      <c r="IF103" s="24"/>
      <c r="IG103" s="24"/>
      <c r="IH103" s="24"/>
      <c r="II103" s="24"/>
      <c r="IJ103" s="24"/>
      <c r="IK103" s="24"/>
      <c r="IL103" s="24"/>
      <c r="IM103" s="24"/>
      <c r="IN103" s="24"/>
      <c r="IO103" s="24"/>
      <c r="IP103" s="24"/>
      <c r="IQ103" s="24"/>
      <c r="IR103" s="24"/>
      <c r="IS103" s="24"/>
      <c r="IT103" s="24"/>
      <c r="IU103" s="24"/>
      <c r="IV103" s="24"/>
    </row>
    <row r="104" spans="1:256" s="22" customFormat="1" ht="20.100000000000001" customHeight="1">
      <c r="A104" s="24"/>
      <c r="B104" s="27" t="s">
        <v>48</v>
      </c>
      <c r="C104" s="50"/>
      <c r="D104" s="51"/>
      <c r="E104" s="52"/>
      <c r="F104" s="53"/>
      <c r="G104" s="170"/>
      <c r="H104" s="26"/>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c r="FG104" s="24"/>
      <c r="FH104" s="24"/>
      <c r="FI104" s="24"/>
      <c r="FJ104" s="24"/>
      <c r="FK104" s="24"/>
      <c r="FL104" s="24"/>
      <c r="FM104" s="24"/>
      <c r="FN104" s="24"/>
      <c r="FO104" s="24"/>
      <c r="FP104" s="24"/>
      <c r="FQ104" s="24"/>
      <c r="FR104" s="24"/>
      <c r="FS104" s="24"/>
      <c r="FT104" s="24"/>
      <c r="FU104" s="24"/>
      <c r="FV104" s="24"/>
      <c r="FW104" s="24"/>
      <c r="FX104" s="24"/>
      <c r="FY104" s="24"/>
      <c r="FZ104" s="24"/>
      <c r="GA104" s="24"/>
      <c r="GB104" s="24"/>
      <c r="GC104" s="24"/>
      <c r="GD104" s="24"/>
      <c r="GE104" s="24"/>
      <c r="GF104" s="24"/>
      <c r="GG104" s="24"/>
      <c r="GH104" s="24"/>
      <c r="GI104" s="24"/>
      <c r="GJ104" s="24"/>
      <c r="GK104" s="24"/>
      <c r="GL104" s="24"/>
      <c r="GM104" s="24"/>
      <c r="GN104" s="24"/>
      <c r="GO104" s="24"/>
      <c r="GP104" s="24"/>
      <c r="GQ104" s="24"/>
      <c r="GR104" s="24"/>
      <c r="GS104" s="24"/>
      <c r="GT104" s="24"/>
      <c r="GU104" s="24"/>
      <c r="GV104" s="24"/>
      <c r="GW104" s="24"/>
      <c r="GX104" s="24"/>
      <c r="GY104" s="24"/>
      <c r="GZ104" s="24"/>
      <c r="HA104" s="24"/>
      <c r="HB104" s="24"/>
      <c r="HC104" s="24"/>
      <c r="HD104" s="24"/>
      <c r="HE104" s="24"/>
      <c r="HF104" s="24"/>
      <c r="HG104" s="24"/>
      <c r="HH104" s="24"/>
      <c r="HI104" s="24"/>
      <c r="HJ104" s="24"/>
      <c r="HK104" s="24"/>
      <c r="HL104" s="24"/>
      <c r="HM104" s="24"/>
      <c r="HN104" s="24"/>
      <c r="HO104" s="24"/>
      <c r="HP104" s="24"/>
      <c r="HQ104" s="24"/>
      <c r="HR104" s="24"/>
      <c r="HS104" s="24"/>
      <c r="HT104" s="24"/>
      <c r="HU104" s="24"/>
      <c r="HV104" s="24"/>
      <c r="HW104" s="24"/>
      <c r="HX104" s="24"/>
      <c r="HY104" s="24"/>
      <c r="HZ104" s="24"/>
      <c r="IA104" s="24"/>
      <c r="IB104" s="24"/>
      <c r="IC104" s="24"/>
      <c r="ID104" s="24"/>
      <c r="IE104" s="24"/>
      <c r="IF104" s="24"/>
      <c r="IG104" s="24"/>
      <c r="IH104" s="24"/>
      <c r="II104" s="24"/>
      <c r="IJ104" s="24"/>
      <c r="IK104" s="24"/>
      <c r="IL104" s="24"/>
      <c r="IM104" s="24"/>
      <c r="IN104" s="24"/>
      <c r="IO104" s="24"/>
      <c r="IP104" s="24"/>
      <c r="IQ104" s="24"/>
      <c r="IR104" s="24"/>
      <c r="IS104" s="24"/>
      <c r="IT104" s="24"/>
      <c r="IU104" s="24"/>
      <c r="IV104" s="24"/>
    </row>
    <row r="105" spans="1:256" s="22" customFormat="1" ht="20.100000000000001" customHeight="1">
      <c r="A105" s="24"/>
      <c r="B105" s="27" t="s">
        <v>49</v>
      </c>
      <c r="C105" s="50"/>
      <c r="D105" s="51"/>
      <c r="E105" s="52"/>
      <c r="F105" s="53"/>
      <c r="G105" s="170"/>
      <c r="H105" s="26"/>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c r="FG105" s="24"/>
      <c r="FH105" s="24"/>
      <c r="FI105" s="24"/>
      <c r="FJ105" s="24"/>
      <c r="FK105" s="24"/>
      <c r="FL105" s="24"/>
      <c r="FM105" s="24"/>
      <c r="FN105" s="24"/>
      <c r="FO105" s="24"/>
      <c r="FP105" s="24"/>
      <c r="FQ105" s="24"/>
      <c r="FR105" s="24"/>
      <c r="FS105" s="24"/>
      <c r="FT105" s="24"/>
      <c r="FU105" s="24"/>
      <c r="FV105" s="24"/>
      <c r="FW105" s="24"/>
      <c r="FX105" s="24"/>
      <c r="FY105" s="24"/>
      <c r="FZ105" s="24"/>
      <c r="GA105" s="24"/>
      <c r="GB105" s="24"/>
      <c r="GC105" s="24"/>
      <c r="GD105" s="24"/>
      <c r="GE105" s="24"/>
      <c r="GF105" s="24"/>
      <c r="GG105" s="24"/>
      <c r="GH105" s="24"/>
      <c r="GI105" s="24"/>
      <c r="GJ105" s="24"/>
      <c r="GK105" s="24"/>
      <c r="GL105" s="24"/>
      <c r="GM105" s="24"/>
      <c r="GN105" s="24"/>
      <c r="GO105" s="24"/>
      <c r="GP105" s="24"/>
      <c r="GQ105" s="24"/>
      <c r="GR105" s="24"/>
      <c r="GS105" s="24"/>
      <c r="GT105" s="24"/>
      <c r="GU105" s="24"/>
      <c r="GV105" s="24"/>
      <c r="GW105" s="24"/>
      <c r="GX105" s="24"/>
      <c r="GY105" s="24"/>
      <c r="GZ105" s="24"/>
      <c r="HA105" s="24"/>
      <c r="HB105" s="24"/>
      <c r="HC105" s="24"/>
      <c r="HD105" s="24"/>
      <c r="HE105" s="24"/>
      <c r="HF105" s="24"/>
      <c r="HG105" s="24"/>
      <c r="HH105" s="24"/>
      <c r="HI105" s="24"/>
      <c r="HJ105" s="24"/>
      <c r="HK105" s="24"/>
      <c r="HL105" s="24"/>
      <c r="HM105" s="24"/>
      <c r="HN105" s="24"/>
      <c r="HO105" s="24"/>
      <c r="HP105" s="24"/>
      <c r="HQ105" s="24"/>
      <c r="HR105" s="24"/>
      <c r="HS105" s="24"/>
      <c r="HT105" s="24"/>
      <c r="HU105" s="24"/>
      <c r="HV105" s="24"/>
      <c r="HW105" s="24"/>
      <c r="HX105" s="24"/>
      <c r="HY105" s="24"/>
      <c r="HZ105" s="24"/>
      <c r="IA105" s="24"/>
      <c r="IB105" s="24"/>
      <c r="IC105" s="24"/>
      <c r="ID105" s="24"/>
      <c r="IE105" s="24"/>
      <c r="IF105" s="24"/>
      <c r="IG105" s="24"/>
      <c r="IH105" s="24"/>
      <c r="II105" s="24"/>
      <c r="IJ105" s="24"/>
      <c r="IK105" s="24"/>
      <c r="IL105" s="24"/>
      <c r="IM105" s="24"/>
      <c r="IN105" s="24"/>
      <c r="IO105" s="24"/>
      <c r="IP105" s="24"/>
      <c r="IQ105" s="24"/>
      <c r="IR105" s="24"/>
      <c r="IS105" s="24"/>
      <c r="IT105" s="24"/>
      <c r="IU105" s="24"/>
      <c r="IV105" s="24"/>
    </row>
    <row r="106" spans="1:256" s="22" customFormat="1" ht="20.100000000000001" customHeight="1">
      <c r="A106" s="24"/>
      <c r="B106" s="27" t="s">
        <v>50</v>
      </c>
      <c r="C106" s="50"/>
      <c r="D106" s="51"/>
      <c r="E106" s="52"/>
      <c r="F106" s="53"/>
      <c r="G106" s="170"/>
      <c r="H106" s="26"/>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c r="FG106" s="24"/>
      <c r="FH106" s="24"/>
      <c r="FI106" s="24"/>
      <c r="FJ106" s="24"/>
      <c r="FK106" s="24"/>
      <c r="FL106" s="24"/>
      <c r="FM106" s="24"/>
      <c r="FN106" s="24"/>
      <c r="FO106" s="24"/>
      <c r="FP106" s="24"/>
      <c r="FQ106" s="24"/>
      <c r="FR106" s="24"/>
      <c r="FS106" s="24"/>
      <c r="FT106" s="24"/>
      <c r="FU106" s="24"/>
      <c r="FV106" s="24"/>
      <c r="FW106" s="24"/>
      <c r="FX106" s="24"/>
      <c r="FY106" s="24"/>
      <c r="FZ106" s="24"/>
      <c r="GA106" s="24"/>
      <c r="GB106" s="24"/>
      <c r="GC106" s="24"/>
      <c r="GD106" s="24"/>
      <c r="GE106" s="24"/>
      <c r="GF106" s="24"/>
      <c r="GG106" s="24"/>
      <c r="GH106" s="24"/>
      <c r="GI106" s="24"/>
      <c r="GJ106" s="24"/>
      <c r="GK106" s="24"/>
      <c r="GL106" s="24"/>
      <c r="GM106" s="24"/>
      <c r="GN106" s="24"/>
      <c r="GO106" s="24"/>
      <c r="GP106" s="24"/>
      <c r="GQ106" s="24"/>
      <c r="GR106" s="24"/>
      <c r="GS106" s="24"/>
      <c r="GT106" s="24"/>
      <c r="GU106" s="24"/>
      <c r="GV106" s="24"/>
      <c r="GW106" s="24"/>
      <c r="GX106" s="24"/>
      <c r="GY106" s="24"/>
      <c r="GZ106" s="24"/>
      <c r="HA106" s="24"/>
      <c r="HB106" s="24"/>
      <c r="HC106" s="24"/>
      <c r="HD106" s="24"/>
      <c r="HE106" s="24"/>
      <c r="HF106" s="24"/>
      <c r="HG106" s="24"/>
      <c r="HH106" s="24"/>
      <c r="HI106" s="24"/>
      <c r="HJ106" s="24"/>
      <c r="HK106" s="24"/>
      <c r="HL106" s="24"/>
      <c r="HM106" s="24"/>
      <c r="HN106" s="24"/>
      <c r="HO106" s="24"/>
      <c r="HP106" s="24"/>
      <c r="HQ106" s="24"/>
      <c r="HR106" s="24"/>
      <c r="HS106" s="24"/>
      <c r="HT106" s="24"/>
      <c r="HU106" s="24"/>
      <c r="HV106" s="24"/>
      <c r="HW106" s="24"/>
      <c r="HX106" s="24"/>
      <c r="HY106" s="24"/>
      <c r="HZ106" s="24"/>
      <c r="IA106" s="24"/>
      <c r="IB106" s="24"/>
      <c r="IC106" s="24"/>
      <c r="ID106" s="24"/>
      <c r="IE106" s="24"/>
      <c r="IF106" s="24"/>
      <c r="IG106" s="24"/>
      <c r="IH106" s="24"/>
      <c r="II106" s="24"/>
      <c r="IJ106" s="24"/>
      <c r="IK106" s="24"/>
      <c r="IL106" s="24"/>
      <c r="IM106" s="24"/>
      <c r="IN106" s="24"/>
      <c r="IO106" s="24"/>
      <c r="IP106" s="24"/>
      <c r="IQ106" s="24"/>
      <c r="IR106" s="24"/>
      <c r="IS106" s="24"/>
      <c r="IT106" s="24"/>
      <c r="IU106" s="24"/>
      <c r="IV106" s="24"/>
    </row>
    <row r="107" spans="1:256" s="22" customFormat="1" ht="20.100000000000001" customHeight="1">
      <c r="A107" s="24"/>
      <c r="B107" s="27" t="s">
        <v>51</v>
      </c>
      <c r="C107" s="50"/>
      <c r="D107" s="51"/>
      <c r="E107" s="52"/>
      <c r="F107" s="53"/>
      <c r="G107" s="170"/>
      <c r="H107" s="26"/>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c r="FG107" s="24"/>
      <c r="FH107" s="24"/>
      <c r="FI107" s="24"/>
      <c r="FJ107" s="24"/>
      <c r="FK107" s="24"/>
      <c r="FL107" s="24"/>
      <c r="FM107" s="24"/>
      <c r="FN107" s="24"/>
      <c r="FO107" s="24"/>
      <c r="FP107" s="24"/>
      <c r="FQ107" s="24"/>
      <c r="FR107" s="24"/>
      <c r="FS107" s="24"/>
      <c r="FT107" s="24"/>
      <c r="FU107" s="24"/>
      <c r="FV107" s="24"/>
      <c r="FW107" s="24"/>
      <c r="FX107" s="24"/>
      <c r="FY107" s="24"/>
      <c r="FZ107" s="24"/>
      <c r="GA107" s="24"/>
      <c r="GB107" s="24"/>
      <c r="GC107" s="24"/>
      <c r="GD107" s="24"/>
      <c r="GE107" s="24"/>
      <c r="GF107" s="24"/>
      <c r="GG107" s="24"/>
      <c r="GH107" s="24"/>
      <c r="GI107" s="24"/>
      <c r="GJ107" s="24"/>
      <c r="GK107" s="24"/>
      <c r="GL107" s="24"/>
      <c r="GM107" s="24"/>
      <c r="GN107" s="24"/>
      <c r="GO107" s="24"/>
      <c r="GP107" s="24"/>
      <c r="GQ107" s="24"/>
      <c r="GR107" s="24"/>
      <c r="GS107" s="24"/>
      <c r="GT107" s="24"/>
      <c r="GU107" s="24"/>
      <c r="GV107" s="24"/>
      <c r="GW107" s="24"/>
      <c r="GX107" s="24"/>
      <c r="GY107" s="24"/>
      <c r="GZ107" s="24"/>
      <c r="HA107" s="24"/>
      <c r="HB107" s="24"/>
      <c r="HC107" s="24"/>
      <c r="HD107" s="24"/>
      <c r="HE107" s="24"/>
      <c r="HF107" s="24"/>
      <c r="HG107" s="24"/>
      <c r="HH107" s="24"/>
      <c r="HI107" s="24"/>
      <c r="HJ107" s="24"/>
      <c r="HK107" s="24"/>
      <c r="HL107" s="24"/>
      <c r="HM107" s="24"/>
      <c r="HN107" s="24"/>
      <c r="HO107" s="24"/>
      <c r="HP107" s="24"/>
      <c r="HQ107" s="24"/>
      <c r="HR107" s="24"/>
      <c r="HS107" s="24"/>
      <c r="HT107" s="24"/>
      <c r="HU107" s="24"/>
      <c r="HV107" s="24"/>
      <c r="HW107" s="24"/>
      <c r="HX107" s="24"/>
      <c r="HY107" s="24"/>
      <c r="HZ107" s="24"/>
      <c r="IA107" s="24"/>
      <c r="IB107" s="24"/>
      <c r="IC107" s="24"/>
      <c r="ID107" s="24"/>
      <c r="IE107" s="24"/>
      <c r="IF107" s="24"/>
      <c r="IG107" s="24"/>
      <c r="IH107" s="24"/>
      <c r="II107" s="24"/>
      <c r="IJ107" s="24"/>
      <c r="IK107" s="24"/>
      <c r="IL107" s="24"/>
      <c r="IM107" s="24"/>
      <c r="IN107" s="24"/>
      <c r="IO107" s="24"/>
      <c r="IP107" s="24"/>
      <c r="IQ107" s="24"/>
      <c r="IR107" s="24"/>
      <c r="IS107" s="24"/>
      <c r="IT107" s="24"/>
      <c r="IU107" s="24"/>
      <c r="IV107" s="24"/>
    </row>
    <row r="108" spans="1:256" s="22" customFormat="1" ht="20.100000000000001" customHeight="1">
      <c r="A108" s="24"/>
      <c r="B108" s="27" t="s">
        <v>52</v>
      </c>
      <c r="C108" s="50"/>
      <c r="D108" s="51"/>
      <c r="E108" s="52"/>
      <c r="F108" s="53"/>
      <c r="G108" s="170"/>
      <c r="H108" s="26"/>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c r="FP108" s="24"/>
      <c r="FQ108" s="24"/>
      <c r="FR108" s="24"/>
      <c r="FS108" s="24"/>
      <c r="FT108" s="24"/>
      <c r="FU108" s="24"/>
      <c r="FV108" s="24"/>
      <c r="FW108" s="24"/>
      <c r="FX108" s="24"/>
      <c r="FY108" s="24"/>
      <c r="FZ108" s="24"/>
      <c r="GA108" s="24"/>
      <c r="GB108" s="24"/>
      <c r="GC108" s="24"/>
      <c r="GD108" s="24"/>
      <c r="GE108" s="24"/>
      <c r="GF108" s="24"/>
      <c r="GG108" s="24"/>
      <c r="GH108" s="24"/>
      <c r="GI108" s="24"/>
      <c r="GJ108" s="24"/>
      <c r="GK108" s="24"/>
      <c r="GL108" s="24"/>
      <c r="GM108" s="24"/>
      <c r="GN108" s="24"/>
      <c r="GO108" s="24"/>
      <c r="GP108" s="24"/>
      <c r="GQ108" s="24"/>
      <c r="GR108" s="24"/>
      <c r="GS108" s="24"/>
      <c r="GT108" s="24"/>
      <c r="GU108" s="24"/>
      <c r="GV108" s="24"/>
      <c r="GW108" s="24"/>
      <c r="GX108" s="24"/>
      <c r="GY108" s="24"/>
      <c r="GZ108" s="24"/>
      <c r="HA108" s="24"/>
      <c r="HB108" s="24"/>
      <c r="HC108" s="24"/>
      <c r="HD108" s="24"/>
      <c r="HE108" s="24"/>
      <c r="HF108" s="24"/>
      <c r="HG108" s="24"/>
      <c r="HH108" s="24"/>
      <c r="HI108" s="24"/>
      <c r="HJ108" s="24"/>
      <c r="HK108" s="24"/>
      <c r="HL108" s="24"/>
      <c r="HM108" s="24"/>
      <c r="HN108" s="24"/>
      <c r="HO108" s="24"/>
      <c r="HP108" s="24"/>
      <c r="HQ108" s="24"/>
      <c r="HR108" s="24"/>
      <c r="HS108" s="24"/>
      <c r="HT108" s="24"/>
      <c r="HU108" s="24"/>
      <c r="HV108" s="24"/>
      <c r="HW108" s="24"/>
      <c r="HX108" s="24"/>
      <c r="HY108" s="24"/>
      <c r="HZ108" s="24"/>
      <c r="IA108" s="24"/>
      <c r="IB108" s="24"/>
      <c r="IC108" s="24"/>
      <c r="ID108" s="24"/>
      <c r="IE108" s="24"/>
      <c r="IF108" s="24"/>
      <c r="IG108" s="24"/>
      <c r="IH108" s="24"/>
      <c r="II108" s="24"/>
      <c r="IJ108" s="24"/>
      <c r="IK108" s="24"/>
      <c r="IL108" s="24"/>
      <c r="IM108" s="24"/>
      <c r="IN108" s="24"/>
      <c r="IO108" s="24"/>
      <c r="IP108" s="24"/>
      <c r="IQ108" s="24"/>
      <c r="IR108" s="24"/>
      <c r="IS108" s="24"/>
      <c r="IT108" s="24"/>
      <c r="IU108" s="24"/>
      <c r="IV108" s="24"/>
    </row>
    <row r="109" spans="1:256" s="22" customFormat="1" ht="20.100000000000001" customHeight="1">
      <c r="A109" s="24"/>
      <c r="B109" s="27" t="s">
        <v>53</v>
      </c>
      <c r="C109" s="50"/>
      <c r="D109" s="51"/>
      <c r="E109" s="52"/>
      <c r="F109" s="53"/>
      <c r="G109" s="170"/>
      <c r="H109" s="26"/>
      <c r="I109" s="167" t="s">
        <v>583</v>
      </c>
      <c r="J109" s="167"/>
      <c r="K109" s="167"/>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c r="GG109" s="24"/>
      <c r="GH109" s="24"/>
      <c r="GI109" s="24"/>
      <c r="GJ109" s="24"/>
      <c r="GK109" s="24"/>
      <c r="GL109" s="24"/>
      <c r="GM109" s="24"/>
      <c r="GN109" s="24"/>
      <c r="GO109" s="24"/>
      <c r="GP109" s="24"/>
      <c r="GQ109" s="24"/>
      <c r="GR109" s="24"/>
      <c r="GS109" s="24"/>
      <c r="GT109" s="24"/>
      <c r="GU109" s="24"/>
      <c r="GV109" s="24"/>
      <c r="GW109" s="24"/>
      <c r="GX109" s="24"/>
      <c r="GY109" s="24"/>
      <c r="GZ109" s="24"/>
      <c r="HA109" s="24"/>
      <c r="HB109" s="24"/>
      <c r="HC109" s="24"/>
      <c r="HD109" s="24"/>
      <c r="HE109" s="24"/>
      <c r="HF109" s="24"/>
      <c r="HG109" s="24"/>
      <c r="HH109" s="24"/>
      <c r="HI109" s="24"/>
      <c r="HJ109" s="24"/>
      <c r="HK109" s="24"/>
      <c r="HL109" s="24"/>
      <c r="HM109" s="24"/>
      <c r="HN109" s="24"/>
      <c r="HO109" s="24"/>
      <c r="HP109" s="24"/>
      <c r="HQ109" s="24"/>
      <c r="HR109" s="24"/>
      <c r="HS109" s="24"/>
      <c r="HT109" s="24"/>
      <c r="HU109" s="24"/>
      <c r="HV109" s="24"/>
      <c r="HW109" s="24"/>
      <c r="HX109" s="24"/>
      <c r="HY109" s="24"/>
      <c r="HZ109" s="24"/>
      <c r="IA109" s="24"/>
      <c r="IB109" s="24"/>
      <c r="IC109" s="24"/>
      <c r="ID109" s="24"/>
      <c r="IE109" s="24"/>
      <c r="IF109" s="24"/>
      <c r="IG109" s="24"/>
      <c r="IH109" s="24"/>
      <c r="II109" s="24"/>
      <c r="IJ109" s="24"/>
      <c r="IK109" s="24"/>
      <c r="IL109" s="24"/>
      <c r="IM109" s="24"/>
      <c r="IN109" s="24"/>
      <c r="IO109" s="24"/>
      <c r="IP109" s="24"/>
      <c r="IQ109" s="24"/>
      <c r="IR109" s="24"/>
      <c r="IS109" s="24"/>
      <c r="IT109" s="24"/>
      <c r="IU109" s="24"/>
      <c r="IV109" s="24"/>
    </row>
    <row r="110" spans="1:256" s="22" customFormat="1" ht="20.100000000000001" customHeight="1">
      <c r="A110" s="24"/>
      <c r="B110" s="27" t="s">
        <v>54</v>
      </c>
      <c r="C110" s="50"/>
      <c r="D110" s="51"/>
      <c r="E110" s="52"/>
      <c r="F110" s="53"/>
      <c r="G110" s="170"/>
      <c r="H110" s="26"/>
      <c r="I110" s="73" t="s">
        <v>55</v>
      </c>
      <c r="J110" s="73" t="s">
        <v>56</v>
      </c>
      <c r="K110" s="73" t="s">
        <v>24</v>
      </c>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c r="GK110" s="24"/>
      <c r="GL110" s="24"/>
      <c r="GM110" s="24"/>
      <c r="GN110" s="24"/>
      <c r="GO110" s="24"/>
      <c r="GP110" s="24"/>
      <c r="GQ110" s="24"/>
      <c r="GR110" s="24"/>
      <c r="GS110" s="24"/>
      <c r="GT110" s="24"/>
      <c r="GU110" s="24"/>
      <c r="GV110" s="24"/>
      <c r="GW110" s="24"/>
      <c r="GX110" s="24"/>
      <c r="GY110" s="24"/>
      <c r="GZ110" s="24"/>
      <c r="HA110" s="24"/>
      <c r="HB110" s="24"/>
      <c r="HC110" s="24"/>
      <c r="HD110" s="24"/>
      <c r="HE110" s="24"/>
      <c r="HF110" s="24"/>
      <c r="HG110" s="24"/>
      <c r="HH110" s="24"/>
      <c r="HI110" s="24"/>
      <c r="HJ110" s="24"/>
      <c r="HK110" s="24"/>
      <c r="HL110" s="24"/>
      <c r="HM110" s="24"/>
      <c r="HN110" s="24"/>
      <c r="HO110" s="24"/>
      <c r="HP110" s="24"/>
      <c r="HQ110" s="24"/>
      <c r="HR110" s="24"/>
      <c r="HS110" s="24"/>
      <c r="HT110" s="24"/>
      <c r="HU110" s="24"/>
      <c r="HV110" s="24"/>
      <c r="HW110" s="24"/>
      <c r="HX110" s="24"/>
      <c r="HY110" s="24"/>
      <c r="HZ110" s="24"/>
      <c r="IA110" s="24"/>
      <c r="IB110" s="24"/>
      <c r="IC110" s="24"/>
      <c r="ID110" s="24"/>
      <c r="IE110" s="24"/>
      <c r="IF110" s="24"/>
      <c r="IG110" s="24"/>
      <c r="IH110" s="24"/>
      <c r="II110" s="24"/>
      <c r="IJ110" s="24"/>
      <c r="IK110" s="24"/>
      <c r="IL110" s="24"/>
      <c r="IM110" s="24"/>
      <c r="IN110" s="24"/>
      <c r="IO110" s="24"/>
      <c r="IP110" s="24"/>
      <c r="IQ110" s="24"/>
      <c r="IR110" s="24"/>
      <c r="IS110" s="24"/>
      <c r="IT110" s="24"/>
      <c r="IU110" s="24"/>
      <c r="IV110" s="24"/>
    </row>
    <row r="111" spans="1:256" s="22" customFormat="1" ht="20.100000000000001" customHeight="1">
      <c r="A111" s="24"/>
      <c r="B111" s="27" t="s">
        <v>57</v>
      </c>
      <c r="C111" s="50"/>
      <c r="D111" s="51"/>
      <c r="E111" s="52"/>
      <c r="F111" s="53"/>
      <c r="G111" s="170"/>
      <c r="H111" s="26"/>
      <c r="I111" s="74">
        <f>C74</f>
        <v>0</v>
      </c>
      <c r="J111" s="74">
        <f>E74</f>
        <v>0</v>
      </c>
      <c r="K111" s="74">
        <f>F74</f>
        <v>0</v>
      </c>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c r="GG111" s="24"/>
      <c r="GH111" s="24"/>
      <c r="GI111" s="24"/>
      <c r="GJ111" s="24"/>
      <c r="GK111" s="24"/>
      <c r="GL111" s="24"/>
      <c r="GM111" s="24"/>
      <c r="GN111" s="24"/>
      <c r="GO111" s="24"/>
      <c r="GP111" s="24"/>
      <c r="GQ111" s="24"/>
      <c r="GR111" s="24"/>
      <c r="GS111" s="24"/>
      <c r="GT111" s="24"/>
      <c r="GU111" s="24"/>
      <c r="GV111" s="24"/>
      <c r="GW111" s="24"/>
      <c r="GX111" s="24"/>
      <c r="GY111" s="24"/>
      <c r="GZ111" s="24"/>
      <c r="HA111" s="24"/>
      <c r="HB111" s="24"/>
      <c r="HC111" s="24"/>
      <c r="HD111" s="24"/>
      <c r="HE111" s="24"/>
      <c r="HF111" s="24"/>
      <c r="HG111" s="24"/>
      <c r="HH111" s="24"/>
      <c r="HI111" s="24"/>
      <c r="HJ111" s="24"/>
      <c r="HK111" s="24"/>
      <c r="HL111" s="24"/>
      <c r="HM111" s="24"/>
      <c r="HN111" s="24"/>
      <c r="HO111" s="24"/>
      <c r="HP111" s="24"/>
      <c r="HQ111" s="24"/>
      <c r="HR111" s="24"/>
      <c r="HS111" s="24"/>
      <c r="HT111" s="24"/>
      <c r="HU111" s="24"/>
      <c r="HV111" s="24"/>
      <c r="HW111" s="24"/>
      <c r="HX111" s="24"/>
      <c r="HY111" s="24"/>
      <c r="HZ111" s="24"/>
      <c r="IA111" s="24"/>
      <c r="IB111" s="24"/>
      <c r="IC111" s="24"/>
      <c r="ID111" s="24"/>
      <c r="IE111" s="24"/>
      <c r="IF111" s="24"/>
      <c r="IG111" s="24"/>
      <c r="IH111" s="24"/>
      <c r="II111" s="24"/>
      <c r="IJ111" s="24"/>
      <c r="IK111" s="24"/>
      <c r="IL111" s="24"/>
      <c r="IM111" s="24"/>
      <c r="IN111" s="24"/>
      <c r="IO111" s="24"/>
      <c r="IP111" s="24"/>
      <c r="IQ111" s="24"/>
      <c r="IR111" s="24"/>
      <c r="IS111" s="24"/>
      <c r="IT111" s="24"/>
      <c r="IU111" s="24"/>
      <c r="IV111" s="24"/>
    </row>
    <row r="112" spans="1:256" s="22" customFormat="1" ht="20.100000000000001" customHeight="1">
      <c r="A112" s="24"/>
      <c r="B112" s="27" t="s">
        <v>58</v>
      </c>
      <c r="C112" s="50"/>
      <c r="D112" s="51"/>
      <c r="E112" s="52"/>
      <c r="F112" s="53"/>
      <c r="G112" s="170"/>
      <c r="H112" s="26"/>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c r="FG112" s="24"/>
      <c r="FH112" s="24"/>
      <c r="FI112" s="24"/>
      <c r="FJ112" s="24"/>
      <c r="FK112" s="24"/>
      <c r="FL112" s="24"/>
      <c r="FM112" s="24"/>
      <c r="FN112" s="24"/>
      <c r="FO112" s="24"/>
      <c r="FP112" s="24"/>
      <c r="FQ112" s="24"/>
      <c r="FR112" s="24"/>
      <c r="FS112" s="24"/>
      <c r="FT112" s="24"/>
      <c r="FU112" s="24"/>
      <c r="FV112" s="24"/>
      <c r="FW112" s="24"/>
      <c r="FX112" s="24"/>
      <c r="FY112" s="24"/>
      <c r="FZ112" s="24"/>
      <c r="GA112" s="24"/>
      <c r="GB112" s="24"/>
      <c r="GC112" s="24"/>
      <c r="GD112" s="24"/>
      <c r="GE112" s="24"/>
      <c r="GF112" s="24"/>
      <c r="GG112" s="24"/>
      <c r="GH112" s="24"/>
      <c r="GI112" s="24"/>
      <c r="GJ112" s="24"/>
      <c r="GK112" s="24"/>
      <c r="GL112" s="24"/>
      <c r="GM112" s="24"/>
      <c r="GN112" s="24"/>
      <c r="GO112" s="24"/>
      <c r="GP112" s="24"/>
      <c r="GQ112" s="24"/>
      <c r="GR112" s="24"/>
      <c r="GS112" s="24"/>
      <c r="GT112" s="24"/>
      <c r="GU112" s="24"/>
      <c r="GV112" s="24"/>
      <c r="GW112" s="24"/>
      <c r="GX112" s="24"/>
      <c r="GY112" s="24"/>
      <c r="GZ112" s="24"/>
      <c r="HA112" s="24"/>
      <c r="HB112" s="24"/>
      <c r="HC112" s="24"/>
      <c r="HD112" s="24"/>
      <c r="HE112" s="24"/>
      <c r="HF112" s="24"/>
      <c r="HG112" s="24"/>
      <c r="HH112" s="24"/>
      <c r="HI112" s="24"/>
      <c r="HJ112" s="24"/>
      <c r="HK112" s="24"/>
      <c r="HL112" s="24"/>
      <c r="HM112" s="24"/>
      <c r="HN112" s="24"/>
      <c r="HO112" s="24"/>
      <c r="HP112" s="24"/>
      <c r="HQ112" s="24"/>
      <c r="HR112" s="24"/>
      <c r="HS112" s="24"/>
      <c r="HT112" s="24"/>
      <c r="HU112" s="24"/>
      <c r="HV112" s="24"/>
      <c r="HW112" s="24"/>
      <c r="HX112" s="24"/>
      <c r="HY112" s="24"/>
      <c r="HZ112" s="24"/>
      <c r="IA112" s="24"/>
      <c r="IB112" s="24"/>
      <c r="IC112" s="24"/>
      <c r="ID112" s="24"/>
      <c r="IE112" s="24"/>
      <c r="IF112" s="24"/>
      <c r="IG112" s="24"/>
      <c r="IH112" s="24"/>
      <c r="II112" s="24"/>
      <c r="IJ112" s="24"/>
      <c r="IK112" s="24"/>
      <c r="IL112" s="24"/>
      <c r="IM112" s="24"/>
      <c r="IN112" s="24"/>
      <c r="IO112" s="24"/>
      <c r="IP112" s="24"/>
      <c r="IQ112" s="24"/>
      <c r="IR112" s="24"/>
      <c r="IS112" s="24"/>
      <c r="IT112" s="24"/>
      <c r="IU112" s="24"/>
      <c r="IV112" s="24"/>
    </row>
    <row r="113" spans="1:256" s="22" customFormat="1" ht="20.100000000000001" customHeight="1">
      <c r="A113" s="24"/>
      <c r="B113" s="27" t="s">
        <v>59</v>
      </c>
      <c r="C113" s="50"/>
      <c r="D113" s="51"/>
      <c r="E113" s="52"/>
      <c r="F113" s="53"/>
      <c r="G113" s="170"/>
      <c r="H113" s="26"/>
      <c r="I113" s="75" t="s">
        <v>60</v>
      </c>
      <c r="J113" s="75" t="s">
        <v>61</v>
      </c>
      <c r="K113" s="75" t="s">
        <v>62</v>
      </c>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c r="FP113" s="24"/>
      <c r="FQ113" s="24"/>
      <c r="FR113" s="24"/>
      <c r="FS113" s="24"/>
      <c r="FT113" s="24"/>
      <c r="FU113" s="24"/>
      <c r="FV113" s="24"/>
      <c r="FW113" s="24"/>
      <c r="FX113" s="24"/>
      <c r="FY113" s="24"/>
      <c r="FZ113" s="24"/>
      <c r="GA113" s="24"/>
      <c r="GB113" s="24"/>
      <c r="GC113" s="24"/>
      <c r="GD113" s="24"/>
      <c r="GE113" s="24"/>
      <c r="GF113" s="24"/>
      <c r="GG113" s="24"/>
      <c r="GH113" s="24"/>
      <c r="GI113" s="24"/>
      <c r="GJ113" s="24"/>
      <c r="GK113" s="24"/>
      <c r="GL113" s="24"/>
      <c r="GM113" s="24"/>
      <c r="GN113" s="24"/>
      <c r="GO113" s="24"/>
      <c r="GP113" s="24"/>
      <c r="GQ113" s="24"/>
      <c r="GR113" s="24"/>
      <c r="GS113" s="24"/>
      <c r="GT113" s="24"/>
      <c r="GU113" s="24"/>
      <c r="GV113" s="24"/>
      <c r="GW113" s="24"/>
      <c r="GX113" s="24"/>
      <c r="GY113" s="24"/>
      <c r="GZ113" s="24"/>
      <c r="HA113" s="24"/>
      <c r="HB113" s="24"/>
      <c r="HC113" s="24"/>
      <c r="HD113" s="24"/>
      <c r="HE113" s="24"/>
      <c r="HF113" s="24"/>
      <c r="HG113" s="24"/>
      <c r="HH113" s="24"/>
      <c r="HI113" s="24"/>
      <c r="HJ113" s="24"/>
      <c r="HK113" s="24"/>
      <c r="HL113" s="24"/>
      <c r="HM113" s="24"/>
      <c r="HN113" s="24"/>
      <c r="HO113" s="24"/>
      <c r="HP113" s="24"/>
      <c r="HQ113" s="24"/>
      <c r="HR113" s="24"/>
      <c r="HS113" s="24"/>
      <c r="HT113" s="24"/>
      <c r="HU113" s="24"/>
      <c r="HV113" s="24"/>
      <c r="HW113" s="24"/>
      <c r="HX113" s="24"/>
      <c r="HY113" s="24"/>
      <c r="HZ113" s="24"/>
      <c r="IA113" s="24"/>
      <c r="IB113" s="24"/>
      <c r="IC113" s="24"/>
      <c r="ID113" s="24"/>
      <c r="IE113" s="24"/>
      <c r="IF113" s="24"/>
      <c r="IG113" s="24"/>
      <c r="IH113" s="24"/>
      <c r="II113" s="24"/>
      <c r="IJ113" s="24"/>
      <c r="IK113" s="24"/>
      <c r="IL113" s="24"/>
      <c r="IM113" s="24"/>
      <c r="IN113" s="24"/>
      <c r="IO113" s="24"/>
      <c r="IP113" s="24"/>
      <c r="IQ113" s="24"/>
      <c r="IR113" s="24"/>
      <c r="IS113" s="24"/>
      <c r="IT113" s="24"/>
      <c r="IU113" s="24"/>
      <c r="IV113" s="24"/>
    </row>
    <row r="114" spans="1:256" s="22" customFormat="1" ht="20.100000000000001" customHeight="1" thickBot="1">
      <c r="A114" s="24"/>
      <c r="B114" s="54" t="s">
        <v>63</v>
      </c>
      <c r="C114" s="55"/>
      <c r="D114" s="56"/>
      <c r="E114" s="57"/>
      <c r="F114" s="58"/>
      <c r="G114" s="170"/>
      <c r="H114" s="26"/>
      <c r="I114" s="80">
        <f>【必ずこれから入力】利用者台帳!J6</f>
        <v>0</v>
      </c>
      <c r="J114" s="80">
        <f>【必ずこれから入力】利用者台帳!N6</f>
        <v>0</v>
      </c>
      <c r="K114" s="80">
        <f>【必ずこれから入力】利用者台帳!F6</f>
        <v>0</v>
      </c>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c r="FG114" s="24"/>
      <c r="FH114" s="24"/>
      <c r="FI114" s="24"/>
      <c r="FJ114" s="24"/>
      <c r="FK114" s="24"/>
      <c r="FL114" s="24"/>
      <c r="FM114" s="24"/>
      <c r="FN114" s="24"/>
      <c r="FO114" s="24"/>
      <c r="FP114" s="24"/>
      <c r="FQ114" s="24"/>
      <c r="FR114" s="24"/>
      <c r="FS114" s="24"/>
      <c r="FT114" s="24"/>
      <c r="FU114" s="24"/>
      <c r="FV114" s="24"/>
      <c r="FW114" s="24"/>
      <c r="FX114" s="24"/>
      <c r="FY114" s="24"/>
      <c r="FZ114" s="24"/>
      <c r="GA114" s="24"/>
      <c r="GB114" s="24"/>
      <c r="GC114" s="24"/>
      <c r="GD114" s="24"/>
      <c r="GE114" s="24"/>
      <c r="GF114" s="24"/>
      <c r="GG114" s="24"/>
      <c r="GH114" s="24"/>
      <c r="GI114" s="24"/>
      <c r="GJ114" s="24"/>
      <c r="GK114" s="24"/>
      <c r="GL114" s="24"/>
      <c r="GM114" s="24"/>
      <c r="GN114" s="24"/>
      <c r="GO114" s="24"/>
      <c r="GP114" s="24"/>
      <c r="GQ114" s="24"/>
      <c r="GR114" s="24"/>
      <c r="GS114" s="24"/>
      <c r="GT114" s="24"/>
      <c r="GU114" s="24"/>
      <c r="GV114" s="24"/>
      <c r="GW114" s="24"/>
      <c r="GX114" s="24"/>
      <c r="GY114" s="24"/>
      <c r="GZ114" s="24"/>
      <c r="HA114" s="24"/>
      <c r="HB114" s="24"/>
      <c r="HC114" s="24"/>
      <c r="HD114" s="24"/>
      <c r="HE114" s="24"/>
      <c r="HF114" s="24"/>
      <c r="HG114" s="24"/>
      <c r="HH114" s="24"/>
      <c r="HI114" s="24"/>
      <c r="HJ114" s="24"/>
      <c r="HK114" s="24"/>
      <c r="HL114" s="24"/>
      <c r="HM114" s="24"/>
      <c r="HN114" s="24"/>
      <c r="HO114" s="24"/>
      <c r="HP114" s="24"/>
      <c r="HQ114" s="24"/>
      <c r="HR114" s="24"/>
      <c r="HS114" s="24"/>
      <c r="HT114" s="24"/>
      <c r="HU114" s="24"/>
      <c r="HV114" s="24"/>
      <c r="HW114" s="24"/>
      <c r="HX114" s="24"/>
      <c r="HY114" s="24"/>
      <c r="HZ114" s="24"/>
      <c r="IA114" s="24"/>
      <c r="IB114" s="24"/>
      <c r="IC114" s="24"/>
      <c r="ID114" s="24"/>
      <c r="IE114" s="24"/>
      <c r="IF114" s="24"/>
      <c r="IG114" s="24"/>
      <c r="IH114" s="24"/>
      <c r="II114" s="24"/>
      <c r="IJ114" s="24"/>
      <c r="IK114" s="24"/>
      <c r="IL114" s="24"/>
      <c r="IM114" s="24"/>
      <c r="IN114" s="24"/>
      <c r="IO114" s="24"/>
      <c r="IP114" s="24"/>
      <c r="IQ114" s="24"/>
      <c r="IR114" s="24"/>
      <c r="IS114" s="24"/>
      <c r="IT114" s="24"/>
      <c r="IU114" s="24"/>
      <c r="IV114" s="24"/>
    </row>
    <row r="115" spans="1:256" s="22" customFormat="1" ht="20.100000000000001" customHeight="1">
      <c r="A115" s="24"/>
      <c r="B115" s="59" t="s">
        <v>25</v>
      </c>
      <c r="C115" s="60">
        <f t="shared" ref="C115:F115" si="9">SUM(C103:C114)</f>
        <v>0</v>
      </c>
      <c r="D115" s="60">
        <f t="shared" si="9"/>
        <v>0</v>
      </c>
      <c r="E115" s="60">
        <f t="shared" si="9"/>
        <v>0</v>
      </c>
      <c r="F115" s="60">
        <f t="shared" si="9"/>
        <v>0</v>
      </c>
      <c r="G115" s="69" t="str">
        <f>IF(B97="月額",ROUND(F115/C115,2),IF(B97="日額",ROUND(F115/D115,2),IF(B97="時間額",ROUND(F115/E115,2),"")))</f>
        <v/>
      </c>
      <c r="H115" s="26"/>
      <c r="I115" s="73" t="s">
        <v>55</v>
      </c>
      <c r="J115" s="73" t="s">
        <v>56</v>
      </c>
      <c r="K115" s="73" t="s">
        <v>24</v>
      </c>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c r="FG115" s="24"/>
      <c r="FH115" s="24"/>
      <c r="FI115" s="24"/>
      <c r="FJ115" s="24"/>
      <c r="FK115" s="24"/>
      <c r="FL115" s="24"/>
      <c r="FM115" s="24"/>
      <c r="FN115" s="24"/>
      <c r="FO115" s="24"/>
      <c r="FP115" s="24"/>
      <c r="FQ115" s="24"/>
      <c r="FR115" s="24"/>
      <c r="FS115" s="24"/>
      <c r="FT115" s="24"/>
      <c r="FU115" s="24"/>
      <c r="FV115" s="24"/>
      <c r="FW115" s="24"/>
      <c r="FX115" s="24"/>
      <c r="FY115" s="24"/>
      <c r="FZ115" s="24"/>
      <c r="GA115" s="24"/>
      <c r="GB115" s="24"/>
      <c r="GC115" s="24"/>
      <c r="GD115" s="24"/>
      <c r="GE115" s="24"/>
      <c r="GF115" s="24"/>
      <c r="GG115" s="24"/>
      <c r="GH115" s="24"/>
      <c r="GI115" s="24"/>
      <c r="GJ115" s="24"/>
      <c r="GK115" s="24"/>
      <c r="GL115" s="24"/>
      <c r="GM115" s="24"/>
      <c r="GN115" s="24"/>
      <c r="GO115" s="24"/>
      <c r="GP115" s="24"/>
      <c r="GQ115" s="24"/>
      <c r="GR115" s="24"/>
      <c r="GS115" s="24"/>
      <c r="GT115" s="24"/>
      <c r="GU115" s="24"/>
      <c r="GV115" s="24"/>
      <c r="GW115" s="24"/>
      <c r="GX115" s="24"/>
      <c r="GY115" s="24"/>
      <c r="GZ115" s="24"/>
      <c r="HA115" s="24"/>
      <c r="HB115" s="24"/>
      <c r="HC115" s="24"/>
      <c r="HD115" s="24"/>
      <c r="HE115" s="24"/>
      <c r="HF115" s="24"/>
      <c r="HG115" s="24"/>
      <c r="HH115" s="24"/>
      <c r="HI115" s="24"/>
      <c r="HJ115" s="24"/>
      <c r="HK115" s="24"/>
      <c r="HL115" s="24"/>
      <c r="HM115" s="24"/>
      <c r="HN115" s="24"/>
      <c r="HO115" s="24"/>
      <c r="HP115" s="24"/>
      <c r="HQ115" s="24"/>
      <c r="HR115" s="24"/>
      <c r="HS115" s="24"/>
      <c r="HT115" s="24"/>
      <c r="HU115" s="24"/>
      <c r="HV115" s="24"/>
      <c r="HW115" s="24"/>
      <c r="HX115" s="24"/>
      <c r="HY115" s="24"/>
      <c r="HZ115" s="24"/>
      <c r="IA115" s="24"/>
      <c r="IB115" s="24"/>
      <c r="IC115" s="24"/>
      <c r="ID115" s="24"/>
      <c r="IE115" s="24"/>
      <c r="IF115" s="24"/>
      <c r="IG115" s="24"/>
      <c r="IH115" s="24"/>
      <c r="II115" s="24"/>
      <c r="IJ115" s="24"/>
      <c r="IK115" s="24"/>
      <c r="IL115" s="24"/>
      <c r="IM115" s="24"/>
      <c r="IN115" s="24"/>
      <c r="IO115" s="24"/>
      <c r="IP115" s="24"/>
      <c r="IQ115" s="24"/>
      <c r="IR115" s="24"/>
      <c r="IS115" s="24"/>
      <c r="IT115" s="24"/>
      <c r="IU115" s="24"/>
      <c r="IV115" s="24"/>
    </row>
    <row r="116" spans="1:256" s="22" customFormat="1" ht="24.95" customHeight="1">
      <c r="A116" s="24"/>
      <c r="B116" s="62"/>
      <c r="C116" s="63" t="s">
        <v>55</v>
      </c>
      <c r="D116" s="63" t="s">
        <v>64</v>
      </c>
      <c r="E116" s="63" t="s">
        <v>56</v>
      </c>
      <c r="F116" s="63" t="s">
        <v>24</v>
      </c>
      <c r="G116" s="64" t="s">
        <v>65</v>
      </c>
      <c r="H116" s="26"/>
      <c r="I116" s="77" t="str">
        <f>IF(C115=I114,"OK","ERROR!!")</f>
        <v>OK</v>
      </c>
      <c r="J116" s="77" t="str">
        <f>IF(E115=J114,"OK","ERROR!!")</f>
        <v>OK</v>
      </c>
      <c r="K116" s="77" t="str">
        <f>IF(F115=K114,"OK","ERROR!!")</f>
        <v>OK</v>
      </c>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c r="FG116" s="24"/>
      <c r="FH116" s="24"/>
      <c r="FI116" s="24"/>
      <c r="FJ116" s="24"/>
      <c r="FK116" s="24"/>
      <c r="FL116" s="24"/>
      <c r="FM116" s="24"/>
      <c r="FN116" s="24"/>
      <c r="FO116" s="24"/>
      <c r="FP116" s="24"/>
      <c r="FQ116" s="24"/>
      <c r="FR116" s="24"/>
      <c r="FS116" s="24"/>
      <c r="FT116" s="24"/>
      <c r="FU116" s="24"/>
      <c r="FV116" s="24"/>
      <c r="FW116" s="24"/>
      <c r="FX116" s="24"/>
      <c r="FY116" s="24"/>
      <c r="FZ116" s="24"/>
      <c r="GA116" s="24"/>
      <c r="GB116" s="24"/>
      <c r="GC116" s="24"/>
      <c r="GD116" s="24"/>
      <c r="GE116" s="24"/>
      <c r="GF116" s="24"/>
      <c r="GG116" s="24"/>
      <c r="GH116" s="24"/>
      <c r="GI116" s="24"/>
      <c r="GJ116" s="24"/>
      <c r="GK116" s="24"/>
      <c r="GL116" s="24"/>
      <c r="GM116" s="24"/>
      <c r="GN116" s="24"/>
      <c r="GO116" s="24"/>
      <c r="GP116" s="24"/>
      <c r="GQ116" s="24"/>
      <c r="GR116" s="24"/>
      <c r="GS116" s="24"/>
      <c r="GT116" s="24"/>
      <c r="GU116" s="24"/>
      <c r="GV116" s="24"/>
      <c r="GW116" s="24"/>
      <c r="GX116" s="24"/>
      <c r="GY116" s="24"/>
      <c r="GZ116" s="24"/>
      <c r="HA116" s="24"/>
      <c r="HB116" s="24"/>
      <c r="HC116" s="24"/>
      <c r="HD116" s="24"/>
      <c r="HE116" s="24"/>
      <c r="HF116" s="24"/>
      <c r="HG116" s="24"/>
      <c r="HH116" s="24"/>
      <c r="HI116" s="24"/>
      <c r="HJ116" s="24"/>
      <c r="HK116" s="24"/>
      <c r="HL116" s="24"/>
      <c r="HM116" s="24"/>
      <c r="HN116" s="24"/>
      <c r="HO116" s="24"/>
      <c r="HP116" s="24"/>
      <c r="HQ116" s="24"/>
      <c r="HR116" s="24"/>
      <c r="HS116" s="24"/>
      <c r="HT116" s="24"/>
      <c r="HU116" s="24"/>
      <c r="HV116" s="24"/>
      <c r="HW116" s="24"/>
      <c r="HX116" s="24"/>
      <c r="HY116" s="24"/>
      <c r="HZ116" s="24"/>
      <c r="IA116" s="24"/>
      <c r="IB116" s="24"/>
      <c r="IC116" s="24"/>
      <c r="ID116" s="24"/>
      <c r="IE116" s="24"/>
      <c r="IF116" s="24"/>
      <c r="IG116" s="24"/>
      <c r="IH116" s="24"/>
      <c r="II116" s="24"/>
      <c r="IJ116" s="24"/>
      <c r="IK116" s="24"/>
      <c r="IL116" s="24"/>
      <c r="IM116" s="24"/>
      <c r="IN116" s="24"/>
      <c r="IO116" s="24"/>
      <c r="IP116" s="24"/>
      <c r="IQ116" s="24"/>
      <c r="IR116" s="24"/>
      <c r="IS116" s="24"/>
      <c r="IT116" s="24"/>
      <c r="IU116" s="24"/>
      <c r="IV116" s="24"/>
    </row>
    <row r="117" spans="1:256" s="22" customFormat="1" ht="15" customHeight="1">
      <c r="A117" s="24"/>
      <c r="B117" s="65"/>
      <c r="C117" s="66" t="str">
        <f t="shared" ref="C117" si="10">IF(C115=0,"↑合計が0です!!","")</f>
        <v>↑合計が0です!!</v>
      </c>
      <c r="D117" s="66" t="str">
        <f>IF(B97="日額",IF(D115=0,"↑合計が0です!!",""),"")</f>
        <v/>
      </c>
      <c r="E117" s="66" t="str">
        <f>IF(E115=0,"↑合計が0です!!","")</f>
        <v>↑合計が0です!!</v>
      </c>
      <c r="F117" s="66" t="str">
        <f>IF(F115=0,"↑合計が0です!!","")</f>
        <v>↑合計が0です!!</v>
      </c>
      <c r="G117" s="24"/>
      <c r="H117" s="26"/>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c r="EV117" s="24"/>
      <c r="EW117" s="24"/>
      <c r="EX117" s="24"/>
      <c r="EY117" s="24"/>
      <c r="EZ117" s="24"/>
      <c r="FA117" s="24"/>
      <c r="FB117" s="24"/>
      <c r="FC117" s="24"/>
      <c r="FD117" s="24"/>
      <c r="FE117" s="24"/>
      <c r="FF117" s="24"/>
      <c r="FG117" s="24"/>
      <c r="FH117" s="24"/>
      <c r="FI117" s="24"/>
      <c r="FJ117" s="24"/>
      <c r="FK117" s="24"/>
      <c r="FL117" s="24"/>
      <c r="FM117" s="24"/>
      <c r="FN117" s="24"/>
      <c r="FO117" s="24"/>
      <c r="FP117" s="24"/>
      <c r="FQ117" s="24"/>
      <c r="FR117" s="24"/>
      <c r="FS117" s="24"/>
      <c r="FT117" s="24"/>
      <c r="FU117" s="24"/>
      <c r="FV117" s="24"/>
      <c r="FW117" s="24"/>
      <c r="FX117" s="24"/>
      <c r="FY117" s="24"/>
      <c r="FZ117" s="24"/>
      <c r="GA117" s="24"/>
      <c r="GB117" s="24"/>
      <c r="GC117" s="24"/>
      <c r="GD117" s="24"/>
      <c r="GE117" s="24"/>
      <c r="GF117" s="24"/>
      <c r="GG117" s="24"/>
      <c r="GH117" s="24"/>
      <c r="GI117" s="24"/>
      <c r="GJ117" s="24"/>
      <c r="GK117" s="24"/>
      <c r="GL117" s="24"/>
      <c r="GM117" s="24"/>
      <c r="GN117" s="24"/>
      <c r="GO117" s="24"/>
      <c r="GP117" s="24"/>
      <c r="GQ117" s="24"/>
      <c r="GR117" s="24"/>
      <c r="GS117" s="24"/>
      <c r="GT117" s="24"/>
      <c r="GU117" s="24"/>
      <c r="GV117" s="24"/>
      <c r="GW117" s="24"/>
      <c r="GX117" s="24"/>
      <c r="GY117" s="24"/>
      <c r="GZ117" s="24"/>
      <c r="HA117" s="24"/>
      <c r="HB117" s="24"/>
      <c r="HC117" s="24"/>
      <c r="HD117" s="24"/>
      <c r="HE117" s="24"/>
      <c r="HF117" s="24"/>
      <c r="HG117" s="24"/>
      <c r="HH117" s="24"/>
      <c r="HI117" s="24"/>
      <c r="HJ117" s="24"/>
      <c r="HK117" s="24"/>
      <c r="HL117" s="24"/>
      <c r="HM117" s="24"/>
      <c r="HN117" s="24"/>
      <c r="HO117" s="24"/>
      <c r="HP117" s="24"/>
      <c r="HQ117" s="24"/>
      <c r="HR117" s="24"/>
      <c r="HS117" s="24"/>
      <c r="HT117" s="24"/>
      <c r="HU117" s="24"/>
      <c r="HV117" s="24"/>
      <c r="HW117" s="24"/>
      <c r="HX117" s="24"/>
      <c r="HY117" s="24"/>
      <c r="HZ117" s="24"/>
      <c r="IA117" s="24"/>
      <c r="IB117" s="24"/>
      <c r="IC117" s="24"/>
      <c r="ID117" s="24"/>
      <c r="IE117" s="24"/>
      <c r="IF117" s="24"/>
      <c r="IG117" s="24"/>
      <c r="IH117" s="24"/>
      <c r="II117" s="24"/>
      <c r="IJ117" s="24"/>
      <c r="IK117" s="24"/>
      <c r="IL117" s="24"/>
      <c r="IM117" s="24"/>
      <c r="IN117" s="24"/>
      <c r="IO117" s="24"/>
      <c r="IP117" s="24"/>
      <c r="IQ117" s="24"/>
      <c r="IR117" s="24"/>
      <c r="IS117" s="24"/>
      <c r="IT117" s="24"/>
      <c r="IU117" s="24"/>
      <c r="IV117" s="24"/>
    </row>
    <row r="118" spans="1:256" s="22" customFormat="1" ht="20.100000000000001" customHeight="1">
      <c r="A118" s="24"/>
      <c r="B118" s="67"/>
      <c r="C118" s="37"/>
      <c r="D118" s="37" t="s">
        <v>630</v>
      </c>
      <c r="E118" s="24"/>
      <c r="F118" s="24"/>
      <c r="G118" s="24"/>
      <c r="H118" s="26"/>
      <c r="I118" s="167" t="s">
        <v>584</v>
      </c>
      <c r="J118" s="167"/>
      <c r="K118" s="167"/>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c r="EV118" s="24"/>
      <c r="EW118" s="24"/>
      <c r="EX118" s="24"/>
      <c r="EY118" s="24"/>
      <c r="EZ118" s="24"/>
      <c r="FA118" s="24"/>
      <c r="FB118" s="24"/>
      <c r="FC118" s="24"/>
      <c r="FD118" s="24"/>
      <c r="FE118" s="24"/>
      <c r="FF118" s="24"/>
      <c r="FG118" s="24"/>
      <c r="FH118" s="24"/>
      <c r="FI118" s="24"/>
      <c r="FJ118" s="24"/>
      <c r="FK118" s="24"/>
      <c r="FL118" s="24"/>
      <c r="FM118" s="24"/>
      <c r="FN118" s="24"/>
      <c r="FO118" s="24"/>
      <c r="FP118" s="24"/>
      <c r="FQ118" s="24"/>
      <c r="FR118" s="24"/>
      <c r="FS118" s="24"/>
      <c r="FT118" s="24"/>
      <c r="FU118" s="24"/>
      <c r="FV118" s="24"/>
      <c r="FW118" s="24"/>
      <c r="FX118" s="24"/>
      <c r="FY118" s="24"/>
      <c r="FZ118" s="24"/>
      <c r="GA118" s="24"/>
      <c r="GB118" s="24"/>
      <c r="GC118" s="24"/>
      <c r="GD118" s="24"/>
      <c r="GE118" s="24"/>
      <c r="GF118" s="24"/>
      <c r="GG118" s="24"/>
      <c r="GH118" s="24"/>
      <c r="GI118" s="24"/>
      <c r="GJ118" s="24"/>
      <c r="GK118" s="24"/>
      <c r="GL118" s="24"/>
      <c r="GM118" s="24"/>
      <c r="GN118" s="24"/>
      <c r="GO118" s="24"/>
      <c r="GP118" s="24"/>
      <c r="GQ118" s="24"/>
      <c r="GR118" s="24"/>
      <c r="GS118" s="24"/>
      <c r="GT118" s="24"/>
      <c r="GU118" s="24"/>
      <c r="GV118" s="24"/>
      <c r="GW118" s="24"/>
      <c r="GX118" s="24"/>
      <c r="GY118" s="24"/>
      <c r="GZ118" s="24"/>
      <c r="HA118" s="24"/>
      <c r="HB118" s="24"/>
      <c r="HC118" s="24"/>
      <c r="HD118" s="24"/>
      <c r="HE118" s="24"/>
      <c r="HF118" s="24"/>
      <c r="HG118" s="24"/>
      <c r="HH118" s="24"/>
      <c r="HI118" s="24"/>
      <c r="HJ118" s="24"/>
      <c r="HK118" s="24"/>
      <c r="HL118" s="24"/>
      <c r="HM118" s="24"/>
      <c r="HN118" s="24"/>
      <c r="HO118" s="24"/>
      <c r="HP118" s="24"/>
      <c r="HQ118" s="24"/>
      <c r="HR118" s="24"/>
      <c r="HS118" s="24"/>
      <c r="HT118" s="24"/>
      <c r="HU118" s="24"/>
      <c r="HV118" s="24"/>
      <c r="HW118" s="24"/>
      <c r="HX118" s="24"/>
      <c r="HY118" s="24"/>
      <c r="HZ118" s="24"/>
      <c r="IA118" s="24"/>
      <c r="IB118" s="24"/>
      <c r="IC118" s="24"/>
      <c r="ID118" s="24"/>
      <c r="IE118" s="24"/>
      <c r="IF118" s="24"/>
      <c r="IG118" s="24"/>
      <c r="IH118" s="24"/>
      <c r="II118" s="24"/>
      <c r="IJ118" s="24"/>
      <c r="IK118" s="24"/>
      <c r="IL118" s="24"/>
      <c r="IM118" s="24"/>
      <c r="IN118" s="24"/>
      <c r="IO118" s="24"/>
      <c r="IP118" s="24"/>
      <c r="IQ118" s="24"/>
      <c r="IR118" s="24"/>
      <c r="IS118" s="24"/>
      <c r="IT118" s="24"/>
      <c r="IU118" s="24"/>
      <c r="IV118" s="24"/>
    </row>
    <row r="119" spans="1:256" s="22" customFormat="1" ht="20.100000000000001" customHeight="1">
      <c r="A119" s="24"/>
      <c r="B119" s="67"/>
      <c r="C119" s="37"/>
      <c r="D119" s="37" t="s">
        <v>630</v>
      </c>
      <c r="E119" s="24"/>
      <c r="F119" s="24"/>
      <c r="G119" s="24"/>
      <c r="H119" s="26"/>
      <c r="I119" s="73" t="s">
        <v>55</v>
      </c>
      <c r="J119" s="73" t="s">
        <v>56</v>
      </c>
      <c r="K119" s="73" t="s">
        <v>24</v>
      </c>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c r="EV119" s="24"/>
      <c r="EW119" s="24"/>
      <c r="EX119" s="24"/>
      <c r="EY119" s="24"/>
      <c r="EZ119" s="24"/>
      <c r="FA119" s="24"/>
      <c r="FB119" s="24"/>
      <c r="FC119" s="24"/>
      <c r="FD119" s="24"/>
      <c r="FE119" s="24"/>
      <c r="FF119" s="24"/>
      <c r="FG119" s="24"/>
      <c r="FH119" s="24"/>
      <c r="FI119" s="24"/>
      <c r="FJ119" s="24"/>
      <c r="FK119" s="24"/>
      <c r="FL119" s="24"/>
      <c r="FM119" s="24"/>
      <c r="FN119" s="24"/>
      <c r="FO119" s="24"/>
      <c r="FP119" s="24"/>
      <c r="FQ119" s="24"/>
      <c r="FR119" s="24"/>
      <c r="FS119" s="24"/>
      <c r="FT119" s="24"/>
      <c r="FU119" s="24"/>
      <c r="FV119" s="24"/>
      <c r="FW119" s="24"/>
      <c r="FX119" s="24"/>
      <c r="FY119" s="24"/>
      <c r="FZ119" s="24"/>
      <c r="GA119" s="24"/>
      <c r="GB119" s="24"/>
      <c r="GC119" s="24"/>
      <c r="GD119" s="24"/>
      <c r="GE119" s="24"/>
      <c r="GF119" s="24"/>
      <c r="GG119" s="24"/>
      <c r="GH119" s="24"/>
      <c r="GI119" s="24"/>
      <c r="GJ119" s="24"/>
      <c r="GK119" s="24"/>
      <c r="GL119" s="24"/>
      <c r="GM119" s="24"/>
      <c r="GN119" s="24"/>
      <c r="GO119" s="24"/>
      <c r="GP119" s="24"/>
      <c r="GQ119" s="24"/>
      <c r="GR119" s="24"/>
      <c r="GS119" s="24"/>
      <c r="GT119" s="24"/>
      <c r="GU119" s="24"/>
      <c r="GV119" s="24"/>
      <c r="GW119" s="24"/>
      <c r="GX119" s="24"/>
      <c r="GY119" s="24"/>
      <c r="GZ119" s="24"/>
      <c r="HA119" s="24"/>
      <c r="HB119" s="24"/>
      <c r="HC119" s="24"/>
      <c r="HD119" s="24"/>
      <c r="HE119" s="24"/>
      <c r="HF119" s="24"/>
      <c r="HG119" s="24"/>
      <c r="HH119" s="24"/>
      <c r="HI119" s="24"/>
      <c r="HJ119" s="24"/>
      <c r="HK119" s="24"/>
      <c r="HL119" s="24"/>
      <c r="HM119" s="24"/>
      <c r="HN119" s="24"/>
      <c r="HO119" s="24"/>
      <c r="HP119" s="24"/>
      <c r="HQ119" s="24"/>
      <c r="HR119" s="24"/>
      <c r="HS119" s="24"/>
      <c r="HT119" s="24"/>
      <c r="HU119" s="24"/>
      <c r="HV119" s="24"/>
      <c r="HW119" s="24"/>
      <c r="HX119" s="24"/>
      <c r="HY119" s="24"/>
      <c r="HZ119" s="24"/>
      <c r="IA119" s="24"/>
      <c r="IB119" s="24"/>
      <c r="IC119" s="24"/>
      <c r="ID119" s="24"/>
      <c r="IE119" s="24"/>
      <c r="IF119" s="24"/>
      <c r="IG119" s="24"/>
      <c r="IH119" s="24"/>
      <c r="II119" s="24"/>
      <c r="IJ119" s="24"/>
      <c r="IK119" s="24"/>
      <c r="IL119" s="24"/>
      <c r="IM119" s="24"/>
      <c r="IN119" s="24"/>
      <c r="IO119" s="24"/>
      <c r="IP119" s="24"/>
      <c r="IQ119" s="24"/>
      <c r="IR119" s="24"/>
      <c r="IS119" s="24"/>
      <c r="IT119" s="24"/>
      <c r="IU119" s="24"/>
      <c r="IV119" s="24"/>
    </row>
    <row r="120" spans="1:256" s="22" customFormat="1" ht="20.100000000000001" customHeight="1">
      <c r="A120" s="24"/>
      <c r="B120" s="67"/>
      <c r="C120" s="37"/>
      <c r="D120" s="37" t="s">
        <v>630</v>
      </c>
      <c r="E120" s="24"/>
      <c r="F120" s="24"/>
      <c r="G120" s="24"/>
      <c r="H120" s="26"/>
      <c r="I120" s="78" t="e">
        <f t="shared" ref="I120:K120" si="11">I114/I111</f>
        <v>#DIV/0!</v>
      </c>
      <c r="J120" s="78" t="e">
        <f t="shared" si="11"/>
        <v>#DIV/0!</v>
      </c>
      <c r="K120" s="78" t="e">
        <f t="shared" si="11"/>
        <v>#DIV/0!</v>
      </c>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c r="EU120" s="24"/>
      <c r="EV120" s="24"/>
      <c r="EW120" s="24"/>
      <c r="EX120" s="24"/>
      <c r="EY120" s="24"/>
      <c r="EZ120" s="24"/>
      <c r="FA120" s="24"/>
      <c r="FB120" s="24"/>
      <c r="FC120" s="24"/>
      <c r="FD120" s="24"/>
      <c r="FE120" s="24"/>
      <c r="FF120" s="24"/>
      <c r="FG120" s="24"/>
      <c r="FH120" s="24"/>
      <c r="FI120" s="24"/>
      <c r="FJ120" s="24"/>
      <c r="FK120" s="24"/>
      <c r="FL120" s="24"/>
      <c r="FM120" s="24"/>
      <c r="FN120" s="24"/>
      <c r="FO120" s="24"/>
      <c r="FP120" s="24"/>
      <c r="FQ120" s="24"/>
      <c r="FR120" s="24"/>
      <c r="FS120" s="24"/>
      <c r="FT120" s="24"/>
      <c r="FU120" s="24"/>
      <c r="FV120" s="24"/>
      <c r="FW120" s="24"/>
      <c r="FX120" s="24"/>
      <c r="FY120" s="24"/>
      <c r="FZ120" s="24"/>
      <c r="GA120" s="24"/>
      <c r="GB120" s="24"/>
      <c r="GC120" s="24"/>
      <c r="GD120" s="24"/>
      <c r="GE120" s="24"/>
      <c r="GF120" s="24"/>
      <c r="GG120" s="24"/>
      <c r="GH120" s="24"/>
      <c r="GI120" s="24"/>
      <c r="GJ120" s="24"/>
      <c r="GK120" s="24"/>
      <c r="GL120" s="24"/>
      <c r="GM120" s="24"/>
      <c r="GN120" s="24"/>
      <c r="GO120" s="24"/>
      <c r="GP120" s="24"/>
      <c r="GQ120" s="24"/>
      <c r="GR120" s="24"/>
      <c r="GS120" s="24"/>
      <c r="GT120" s="24"/>
      <c r="GU120" s="24"/>
      <c r="GV120" s="24"/>
      <c r="GW120" s="24"/>
      <c r="GX120" s="24"/>
      <c r="GY120" s="24"/>
      <c r="GZ120" s="24"/>
      <c r="HA120" s="24"/>
      <c r="HB120" s="24"/>
      <c r="HC120" s="24"/>
      <c r="HD120" s="24"/>
      <c r="HE120" s="24"/>
      <c r="HF120" s="24"/>
      <c r="HG120" s="24"/>
      <c r="HH120" s="24"/>
      <c r="HI120" s="24"/>
      <c r="HJ120" s="24"/>
      <c r="HK120" s="24"/>
      <c r="HL120" s="24"/>
      <c r="HM120" s="24"/>
      <c r="HN120" s="24"/>
      <c r="HO120" s="24"/>
      <c r="HP120" s="24"/>
      <c r="HQ120" s="24"/>
      <c r="HR120" s="24"/>
      <c r="HS120" s="24"/>
      <c r="HT120" s="24"/>
      <c r="HU120" s="24"/>
      <c r="HV120" s="24"/>
      <c r="HW120" s="24"/>
      <c r="HX120" s="24"/>
      <c r="HY120" s="24"/>
      <c r="HZ120" s="24"/>
      <c r="IA120" s="24"/>
      <c r="IB120" s="24"/>
      <c r="IC120" s="24"/>
      <c r="ID120" s="24"/>
      <c r="IE120" s="24"/>
      <c r="IF120" s="24"/>
      <c r="IG120" s="24"/>
      <c r="IH120" s="24"/>
      <c r="II120" s="24"/>
      <c r="IJ120" s="24"/>
      <c r="IK120" s="24"/>
      <c r="IL120" s="24"/>
      <c r="IM120" s="24"/>
      <c r="IN120" s="24"/>
      <c r="IO120" s="24"/>
      <c r="IP120" s="24"/>
      <c r="IQ120" s="24"/>
      <c r="IR120" s="24"/>
      <c r="IS120" s="24"/>
      <c r="IT120" s="24"/>
      <c r="IU120" s="24"/>
      <c r="IV120" s="24"/>
    </row>
    <row r="121" spans="1:256" s="22" customFormat="1" ht="20.100000000000001" customHeight="1">
      <c r="A121" s="24"/>
      <c r="B121" s="67"/>
      <c r="C121" s="37"/>
      <c r="D121" s="37"/>
      <c r="E121" s="24"/>
      <c r="F121" s="24"/>
      <c r="G121" s="24"/>
      <c r="H121" s="26"/>
      <c r="I121" s="154"/>
      <c r="J121" s="154"/>
      <c r="K121" s="15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c r="FF121" s="24"/>
      <c r="FG121" s="24"/>
      <c r="FH121" s="24"/>
      <c r="FI121" s="24"/>
      <c r="FJ121" s="24"/>
      <c r="FK121" s="24"/>
      <c r="FL121" s="24"/>
      <c r="FM121" s="24"/>
      <c r="FN121" s="24"/>
      <c r="FO121" s="24"/>
      <c r="FP121" s="24"/>
      <c r="FQ121" s="24"/>
      <c r="FR121" s="24"/>
      <c r="FS121" s="24"/>
      <c r="FT121" s="24"/>
      <c r="FU121" s="24"/>
      <c r="FV121" s="24"/>
      <c r="FW121" s="24"/>
      <c r="FX121" s="24"/>
      <c r="FY121" s="24"/>
      <c r="FZ121" s="24"/>
      <c r="GA121" s="24"/>
      <c r="GB121" s="24"/>
      <c r="GC121" s="24"/>
      <c r="GD121" s="24"/>
      <c r="GE121" s="24"/>
      <c r="GF121" s="24"/>
      <c r="GG121" s="24"/>
      <c r="GH121" s="24"/>
      <c r="GI121" s="24"/>
      <c r="GJ121" s="24"/>
      <c r="GK121" s="24"/>
      <c r="GL121" s="24"/>
      <c r="GM121" s="24"/>
      <c r="GN121" s="24"/>
      <c r="GO121" s="24"/>
      <c r="GP121" s="24"/>
      <c r="GQ121" s="24"/>
      <c r="GR121" s="24"/>
      <c r="GS121" s="24"/>
      <c r="GT121" s="24"/>
      <c r="GU121" s="24"/>
      <c r="GV121" s="24"/>
      <c r="GW121" s="24"/>
      <c r="GX121" s="24"/>
      <c r="GY121" s="24"/>
      <c r="GZ121" s="24"/>
      <c r="HA121" s="24"/>
      <c r="HB121" s="24"/>
      <c r="HC121" s="24"/>
      <c r="HD121" s="24"/>
      <c r="HE121" s="24"/>
      <c r="HF121" s="24"/>
      <c r="HG121" s="24"/>
      <c r="HH121" s="24"/>
      <c r="HI121" s="24"/>
      <c r="HJ121" s="24"/>
      <c r="HK121" s="24"/>
      <c r="HL121" s="24"/>
      <c r="HM121" s="24"/>
      <c r="HN121" s="24"/>
      <c r="HO121" s="24"/>
      <c r="HP121" s="24"/>
      <c r="HQ121" s="24"/>
      <c r="HR121" s="24"/>
      <c r="HS121" s="24"/>
      <c r="HT121" s="24"/>
      <c r="HU121" s="24"/>
      <c r="HV121" s="24"/>
      <c r="HW121" s="24"/>
      <c r="HX121" s="24"/>
      <c r="HY121" s="24"/>
      <c r="HZ121" s="24"/>
      <c r="IA121" s="24"/>
      <c r="IB121" s="24"/>
      <c r="IC121" s="24"/>
      <c r="ID121" s="24"/>
      <c r="IE121" s="24"/>
      <c r="IF121" s="24"/>
      <c r="IG121" s="24"/>
      <c r="IH121" s="24"/>
      <c r="II121" s="24"/>
      <c r="IJ121" s="24"/>
      <c r="IK121" s="24"/>
      <c r="IL121" s="24"/>
      <c r="IM121" s="24"/>
      <c r="IN121" s="24"/>
      <c r="IO121" s="24"/>
      <c r="IP121" s="24"/>
      <c r="IQ121" s="24"/>
      <c r="IR121" s="24"/>
      <c r="IS121" s="24"/>
      <c r="IT121" s="24"/>
      <c r="IU121" s="24"/>
      <c r="IV121" s="24"/>
    </row>
    <row r="122" spans="1:256" s="22" customFormat="1" ht="20.100000000000001" customHeight="1">
      <c r="A122" s="24"/>
      <c r="B122" s="67"/>
      <c r="C122" s="37"/>
      <c r="D122" s="37"/>
      <c r="E122" s="24"/>
      <c r="F122" s="24"/>
      <c r="G122" s="24"/>
      <c r="H122" s="26"/>
      <c r="I122" s="154"/>
      <c r="J122" s="154"/>
      <c r="K122" s="15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c r="FG122" s="24"/>
      <c r="FH122" s="24"/>
      <c r="FI122" s="24"/>
      <c r="FJ122" s="24"/>
      <c r="FK122" s="24"/>
      <c r="FL122" s="24"/>
      <c r="FM122" s="24"/>
      <c r="FN122" s="24"/>
      <c r="FO122" s="24"/>
      <c r="FP122" s="24"/>
      <c r="FQ122" s="24"/>
      <c r="FR122" s="24"/>
      <c r="FS122" s="24"/>
      <c r="FT122" s="24"/>
      <c r="FU122" s="24"/>
      <c r="FV122" s="24"/>
      <c r="FW122" s="24"/>
      <c r="FX122" s="24"/>
      <c r="FY122" s="24"/>
      <c r="FZ122" s="24"/>
      <c r="GA122" s="24"/>
      <c r="GB122" s="24"/>
      <c r="GC122" s="24"/>
      <c r="GD122" s="24"/>
      <c r="GE122" s="24"/>
      <c r="GF122" s="24"/>
      <c r="GG122" s="24"/>
      <c r="GH122" s="24"/>
      <c r="GI122" s="24"/>
      <c r="GJ122" s="24"/>
      <c r="GK122" s="24"/>
      <c r="GL122" s="24"/>
      <c r="GM122" s="24"/>
      <c r="GN122" s="24"/>
      <c r="GO122" s="24"/>
      <c r="GP122" s="24"/>
      <c r="GQ122" s="24"/>
      <c r="GR122" s="24"/>
      <c r="GS122" s="24"/>
      <c r="GT122" s="24"/>
      <c r="GU122" s="24"/>
      <c r="GV122" s="24"/>
      <c r="GW122" s="24"/>
      <c r="GX122" s="24"/>
      <c r="GY122" s="24"/>
      <c r="GZ122" s="24"/>
      <c r="HA122" s="24"/>
      <c r="HB122" s="24"/>
      <c r="HC122" s="24"/>
      <c r="HD122" s="24"/>
      <c r="HE122" s="24"/>
      <c r="HF122" s="24"/>
      <c r="HG122" s="24"/>
      <c r="HH122" s="24"/>
      <c r="HI122" s="24"/>
      <c r="HJ122" s="24"/>
      <c r="HK122" s="24"/>
      <c r="HL122" s="24"/>
      <c r="HM122" s="24"/>
      <c r="HN122" s="24"/>
      <c r="HO122" s="24"/>
      <c r="HP122" s="24"/>
      <c r="HQ122" s="24"/>
      <c r="HR122" s="24"/>
      <c r="HS122" s="24"/>
      <c r="HT122" s="24"/>
      <c r="HU122" s="24"/>
      <c r="HV122" s="24"/>
      <c r="HW122" s="24"/>
      <c r="HX122" s="24"/>
      <c r="HY122" s="24"/>
      <c r="HZ122" s="24"/>
      <c r="IA122" s="24"/>
      <c r="IB122" s="24"/>
      <c r="IC122" s="24"/>
      <c r="ID122" s="24"/>
      <c r="IE122" s="24"/>
      <c r="IF122" s="24"/>
      <c r="IG122" s="24"/>
      <c r="IH122" s="24"/>
      <c r="II122" s="24"/>
      <c r="IJ122" s="24"/>
      <c r="IK122" s="24"/>
      <c r="IL122" s="24"/>
      <c r="IM122" s="24"/>
      <c r="IN122" s="24"/>
      <c r="IO122" s="24"/>
      <c r="IP122" s="24"/>
      <c r="IQ122" s="24"/>
      <c r="IR122" s="24"/>
      <c r="IS122" s="24"/>
      <c r="IT122" s="24"/>
      <c r="IU122" s="24"/>
      <c r="IV122" s="24"/>
    </row>
    <row r="123" spans="1:256" s="22" customFormat="1" ht="20.100000000000001" customHeight="1">
      <c r="A123" s="24"/>
      <c r="B123" s="67"/>
      <c r="C123" s="37"/>
      <c r="D123" s="37"/>
      <c r="E123" s="24"/>
      <c r="F123" s="24"/>
      <c r="G123" s="24"/>
      <c r="H123" s="26"/>
      <c r="I123" s="154"/>
      <c r="J123" s="154"/>
      <c r="K123" s="15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c r="EU123" s="24"/>
      <c r="EV123" s="24"/>
      <c r="EW123" s="24"/>
      <c r="EX123" s="24"/>
      <c r="EY123" s="24"/>
      <c r="EZ123" s="24"/>
      <c r="FA123" s="24"/>
      <c r="FB123" s="24"/>
      <c r="FC123" s="24"/>
      <c r="FD123" s="24"/>
      <c r="FE123" s="24"/>
      <c r="FF123" s="24"/>
      <c r="FG123" s="24"/>
      <c r="FH123" s="24"/>
      <c r="FI123" s="24"/>
      <c r="FJ123" s="24"/>
      <c r="FK123" s="24"/>
      <c r="FL123" s="24"/>
      <c r="FM123" s="24"/>
      <c r="FN123" s="24"/>
      <c r="FO123" s="24"/>
      <c r="FP123" s="24"/>
      <c r="FQ123" s="24"/>
      <c r="FR123" s="24"/>
      <c r="FS123" s="24"/>
      <c r="FT123" s="24"/>
      <c r="FU123" s="24"/>
      <c r="FV123" s="24"/>
      <c r="FW123" s="24"/>
      <c r="FX123" s="24"/>
      <c r="FY123" s="24"/>
      <c r="FZ123" s="24"/>
      <c r="GA123" s="24"/>
      <c r="GB123" s="24"/>
      <c r="GC123" s="24"/>
      <c r="GD123" s="24"/>
      <c r="GE123" s="24"/>
      <c r="GF123" s="24"/>
      <c r="GG123" s="24"/>
      <c r="GH123" s="24"/>
      <c r="GI123" s="24"/>
      <c r="GJ123" s="24"/>
      <c r="GK123" s="24"/>
      <c r="GL123" s="24"/>
      <c r="GM123" s="24"/>
      <c r="GN123" s="24"/>
      <c r="GO123" s="24"/>
      <c r="GP123" s="24"/>
      <c r="GQ123" s="24"/>
      <c r="GR123" s="24"/>
      <c r="GS123" s="24"/>
      <c r="GT123" s="24"/>
      <c r="GU123" s="24"/>
      <c r="GV123" s="24"/>
      <c r="GW123" s="24"/>
      <c r="GX123" s="24"/>
      <c r="GY123" s="24"/>
      <c r="GZ123" s="24"/>
      <c r="HA123" s="24"/>
      <c r="HB123" s="24"/>
      <c r="HC123" s="24"/>
      <c r="HD123" s="24"/>
      <c r="HE123" s="24"/>
      <c r="HF123" s="24"/>
      <c r="HG123" s="24"/>
      <c r="HH123" s="24"/>
      <c r="HI123" s="24"/>
      <c r="HJ123" s="24"/>
      <c r="HK123" s="24"/>
      <c r="HL123" s="24"/>
      <c r="HM123" s="24"/>
      <c r="HN123" s="24"/>
      <c r="HO123" s="24"/>
      <c r="HP123" s="24"/>
      <c r="HQ123" s="24"/>
      <c r="HR123" s="24"/>
      <c r="HS123" s="24"/>
      <c r="HT123" s="24"/>
      <c r="HU123" s="24"/>
      <c r="HV123" s="24"/>
      <c r="HW123" s="24"/>
      <c r="HX123" s="24"/>
      <c r="HY123" s="24"/>
      <c r="HZ123" s="24"/>
      <c r="IA123" s="24"/>
      <c r="IB123" s="24"/>
      <c r="IC123" s="24"/>
      <c r="ID123" s="24"/>
      <c r="IE123" s="24"/>
      <c r="IF123" s="24"/>
      <c r="IG123" s="24"/>
      <c r="IH123" s="24"/>
      <c r="II123" s="24"/>
      <c r="IJ123" s="24"/>
      <c r="IK123" s="24"/>
      <c r="IL123" s="24"/>
      <c r="IM123" s="24"/>
      <c r="IN123" s="24"/>
      <c r="IO123" s="24"/>
      <c r="IP123" s="24"/>
      <c r="IQ123" s="24"/>
      <c r="IR123" s="24"/>
      <c r="IS123" s="24"/>
      <c r="IT123" s="24"/>
      <c r="IU123" s="24"/>
      <c r="IV123" s="24"/>
    </row>
    <row r="124" spans="1:256" s="22" customFormat="1" ht="20.100000000000001" customHeight="1">
      <c r="A124" s="24"/>
      <c r="B124" s="67"/>
      <c r="C124" s="37"/>
      <c r="D124" s="37"/>
      <c r="E124" s="24"/>
      <c r="F124" s="24"/>
      <c r="G124" s="24"/>
      <c r="H124" s="26"/>
      <c r="I124" s="154"/>
      <c r="J124" s="154"/>
      <c r="K124" s="15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c r="EB124" s="24"/>
      <c r="EC124" s="24"/>
      <c r="ED124" s="24"/>
      <c r="EE124" s="24"/>
      <c r="EF124" s="24"/>
      <c r="EG124" s="24"/>
      <c r="EH124" s="24"/>
      <c r="EI124" s="24"/>
      <c r="EJ124" s="24"/>
      <c r="EK124" s="24"/>
      <c r="EL124" s="24"/>
      <c r="EM124" s="24"/>
      <c r="EN124" s="24"/>
      <c r="EO124" s="24"/>
      <c r="EP124" s="24"/>
      <c r="EQ124" s="24"/>
      <c r="ER124" s="24"/>
      <c r="ES124" s="24"/>
      <c r="ET124" s="24"/>
      <c r="EU124" s="24"/>
      <c r="EV124" s="24"/>
      <c r="EW124" s="24"/>
      <c r="EX124" s="24"/>
      <c r="EY124" s="24"/>
      <c r="EZ124" s="24"/>
      <c r="FA124" s="24"/>
      <c r="FB124" s="24"/>
      <c r="FC124" s="24"/>
      <c r="FD124" s="24"/>
      <c r="FE124" s="24"/>
      <c r="FF124" s="24"/>
      <c r="FG124" s="24"/>
      <c r="FH124" s="24"/>
      <c r="FI124" s="24"/>
      <c r="FJ124" s="24"/>
      <c r="FK124" s="24"/>
      <c r="FL124" s="24"/>
      <c r="FM124" s="24"/>
      <c r="FN124" s="24"/>
      <c r="FO124" s="24"/>
      <c r="FP124" s="24"/>
      <c r="FQ124" s="24"/>
      <c r="FR124" s="24"/>
      <c r="FS124" s="24"/>
      <c r="FT124" s="24"/>
      <c r="FU124" s="24"/>
      <c r="FV124" s="24"/>
      <c r="FW124" s="24"/>
      <c r="FX124" s="24"/>
      <c r="FY124" s="24"/>
      <c r="FZ124" s="24"/>
      <c r="GA124" s="24"/>
      <c r="GB124" s="24"/>
      <c r="GC124" s="24"/>
      <c r="GD124" s="24"/>
      <c r="GE124" s="24"/>
      <c r="GF124" s="24"/>
      <c r="GG124" s="24"/>
      <c r="GH124" s="24"/>
      <c r="GI124" s="24"/>
      <c r="GJ124" s="24"/>
      <c r="GK124" s="24"/>
      <c r="GL124" s="24"/>
      <c r="GM124" s="24"/>
      <c r="GN124" s="24"/>
      <c r="GO124" s="24"/>
      <c r="GP124" s="24"/>
      <c r="GQ124" s="24"/>
      <c r="GR124" s="24"/>
      <c r="GS124" s="24"/>
      <c r="GT124" s="24"/>
      <c r="GU124" s="24"/>
      <c r="GV124" s="24"/>
      <c r="GW124" s="24"/>
      <c r="GX124" s="24"/>
      <c r="GY124" s="24"/>
      <c r="GZ124" s="24"/>
      <c r="HA124" s="24"/>
      <c r="HB124" s="24"/>
      <c r="HC124" s="24"/>
      <c r="HD124" s="24"/>
      <c r="HE124" s="24"/>
      <c r="HF124" s="24"/>
      <c r="HG124" s="24"/>
      <c r="HH124" s="24"/>
      <c r="HI124" s="24"/>
      <c r="HJ124" s="24"/>
      <c r="HK124" s="24"/>
      <c r="HL124" s="24"/>
      <c r="HM124" s="24"/>
      <c r="HN124" s="24"/>
      <c r="HO124" s="24"/>
      <c r="HP124" s="24"/>
      <c r="HQ124" s="24"/>
      <c r="HR124" s="24"/>
      <c r="HS124" s="24"/>
      <c r="HT124" s="24"/>
      <c r="HU124" s="24"/>
      <c r="HV124" s="24"/>
      <c r="HW124" s="24"/>
      <c r="HX124" s="24"/>
      <c r="HY124" s="24"/>
      <c r="HZ124" s="24"/>
      <c r="IA124" s="24"/>
      <c r="IB124" s="24"/>
      <c r="IC124" s="24"/>
      <c r="ID124" s="24"/>
      <c r="IE124" s="24"/>
      <c r="IF124" s="24"/>
      <c r="IG124" s="24"/>
      <c r="IH124" s="24"/>
      <c r="II124" s="24"/>
      <c r="IJ124" s="24"/>
      <c r="IK124" s="24"/>
      <c r="IL124" s="24"/>
      <c r="IM124" s="24"/>
      <c r="IN124" s="24"/>
      <c r="IO124" s="24"/>
      <c r="IP124" s="24"/>
      <c r="IQ124" s="24"/>
      <c r="IR124" s="24"/>
      <c r="IS124" s="24"/>
      <c r="IT124" s="24"/>
      <c r="IU124" s="24"/>
      <c r="IV124" s="24"/>
    </row>
    <row r="125" spans="1:256" s="22" customFormat="1" ht="20.100000000000001" customHeight="1">
      <c r="A125" s="24"/>
      <c r="B125" s="67"/>
      <c r="C125" s="37"/>
      <c r="D125" s="37" t="s">
        <v>630</v>
      </c>
      <c r="E125" s="24"/>
      <c r="F125" s="24"/>
      <c r="G125" s="24"/>
      <c r="H125" s="26"/>
      <c r="I125" s="72"/>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c r="CW125" s="24"/>
      <c r="CX125" s="24"/>
      <c r="CY125" s="24"/>
      <c r="CZ125" s="24"/>
      <c r="DA125" s="24"/>
      <c r="DB125" s="24"/>
      <c r="DC125" s="24"/>
      <c r="DD125" s="24"/>
      <c r="DE125" s="24"/>
      <c r="DF125" s="24"/>
      <c r="DG125" s="24"/>
      <c r="DH125" s="24"/>
      <c r="DI125" s="24"/>
      <c r="DJ125" s="24"/>
      <c r="DK125" s="24"/>
      <c r="DL125" s="24"/>
      <c r="DM125" s="24"/>
      <c r="DN125" s="24"/>
      <c r="DO125" s="24"/>
      <c r="DP125" s="24"/>
      <c r="DQ125" s="24"/>
      <c r="DR125" s="24"/>
      <c r="DS125" s="24"/>
      <c r="DT125" s="24"/>
      <c r="DU125" s="24"/>
      <c r="DV125" s="24"/>
      <c r="DW125" s="24"/>
      <c r="DX125" s="24"/>
      <c r="DY125" s="24"/>
      <c r="DZ125" s="24"/>
      <c r="EA125" s="24"/>
      <c r="EB125" s="24"/>
      <c r="EC125" s="24"/>
      <c r="ED125" s="24"/>
      <c r="EE125" s="24"/>
      <c r="EF125" s="24"/>
      <c r="EG125" s="24"/>
      <c r="EH125" s="24"/>
      <c r="EI125" s="24"/>
      <c r="EJ125" s="24"/>
      <c r="EK125" s="24"/>
      <c r="EL125" s="24"/>
      <c r="EM125" s="24"/>
      <c r="EN125" s="24"/>
      <c r="EO125" s="24"/>
      <c r="EP125" s="24"/>
      <c r="EQ125" s="24"/>
      <c r="ER125" s="24"/>
      <c r="ES125" s="24"/>
      <c r="ET125" s="24"/>
      <c r="EU125" s="24"/>
      <c r="EV125" s="24"/>
      <c r="EW125" s="24"/>
      <c r="EX125" s="24"/>
      <c r="EY125" s="24"/>
      <c r="EZ125" s="24"/>
      <c r="FA125" s="24"/>
      <c r="FB125" s="24"/>
      <c r="FC125" s="24"/>
      <c r="FD125" s="24"/>
      <c r="FE125" s="24"/>
      <c r="FF125" s="24"/>
      <c r="FG125" s="24"/>
      <c r="FH125" s="24"/>
      <c r="FI125" s="24"/>
      <c r="FJ125" s="24"/>
      <c r="FK125" s="24"/>
      <c r="FL125" s="24"/>
      <c r="FM125" s="24"/>
      <c r="FN125" s="24"/>
      <c r="FO125" s="24"/>
      <c r="FP125" s="24"/>
      <c r="FQ125" s="24"/>
      <c r="FR125" s="24"/>
      <c r="FS125" s="24"/>
      <c r="FT125" s="24"/>
      <c r="FU125" s="24"/>
      <c r="FV125" s="24"/>
      <c r="FW125" s="24"/>
      <c r="FX125" s="24"/>
      <c r="FY125" s="24"/>
      <c r="FZ125" s="24"/>
      <c r="GA125" s="24"/>
      <c r="GB125" s="24"/>
      <c r="GC125" s="24"/>
      <c r="GD125" s="24"/>
      <c r="GE125" s="24"/>
      <c r="GF125" s="24"/>
      <c r="GG125" s="24"/>
      <c r="GH125" s="24"/>
      <c r="GI125" s="24"/>
      <c r="GJ125" s="24"/>
      <c r="GK125" s="24"/>
      <c r="GL125" s="24"/>
      <c r="GM125" s="24"/>
      <c r="GN125" s="24"/>
      <c r="GO125" s="24"/>
      <c r="GP125" s="24"/>
      <c r="GQ125" s="24"/>
      <c r="GR125" s="24"/>
      <c r="GS125" s="24"/>
      <c r="GT125" s="24"/>
      <c r="GU125" s="24"/>
      <c r="GV125" s="24"/>
      <c r="GW125" s="24"/>
      <c r="GX125" s="24"/>
      <c r="GY125" s="24"/>
      <c r="GZ125" s="24"/>
      <c r="HA125" s="24"/>
      <c r="HB125" s="24"/>
      <c r="HC125" s="24"/>
      <c r="HD125" s="24"/>
      <c r="HE125" s="24"/>
      <c r="HF125" s="24"/>
      <c r="HG125" s="24"/>
      <c r="HH125" s="24"/>
      <c r="HI125" s="24"/>
      <c r="HJ125" s="24"/>
      <c r="HK125" s="24"/>
      <c r="HL125" s="24"/>
      <c r="HM125" s="24"/>
      <c r="HN125" s="24"/>
      <c r="HO125" s="24"/>
      <c r="HP125" s="24"/>
      <c r="HQ125" s="24"/>
      <c r="HR125" s="24"/>
      <c r="HS125" s="24"/>
      <c r="HT125" s="24"/>
      <c r="HU125" s="24"/>
      <c r="HV125" s="24"/>
      <c r="HW125" s="24"/>
      <c r="HX125" s="24"/>
      <c r="HY125" s="24"/>
      <c r="HZ125" s="24"/>
      <c r="IA125" s="24"/>
      <c r="IB125" s="24"/>
      <c r="IC125" s="24"/>
      <c r="ID125" s="24"/>
      <c r="IE125" s="24"/>
      <c r="IF125" s="24"/>
      <c r="IG125" s="24"/>
      <c r="IH125" s="24"/>
      <c r="II125" s="24"/>
      <c r="IJ125" s="24"/>
      <c r="IK125" s="24"/>
      <c r="IL125" s="24"/>
      <c r="IM125" s="24"/>
      <c r="IN125" s="24"/>
      <c r="IO125" s="24"/>
      <c r="IP125" s="24"/>
      <c r="IQ125" s="24"/>
      <c r="IR125" s="24"/>
      <c r="IS125" s="24"/>
      <c r="IT125" s="24"/>
      <c r="IU125" s="24"/>
      <c r="IV125" s="24"/>
    </row>
    <row r="127" spans="1:256" ht="20.100000000000001" customHeight="1">
      <c r="C127" s="153" t="s">
        <v>631</v>
      </c>
    </row>
    <row r="129" spans="1:7" ht="20.100000000000001" customHeight="1">
      <c r="A129" s="24" t="s">
        <v>635</v>
      </c>
      <c r="D129" s="178"/>
      <c r="E129" s="73" t="s">
        <v>625</v>
      </c>
      <c r="F129" s="73" t="s">
        <v>626</v>
      </c>
      <c r="G129" s="73" t="s">
        <v>559</v>
      </c>
    </row>
    <row r="130" spans="1:7" ht="20.100000000000001" customHeight="1">
      <c r="C130" s="24" t="s">
        <v>627</v>
      </c>
      <c r="D130" s="178"/>
      <c r="E130" s="147"/>
      <c r="F130" s="147"/>
      <c r="G130" s="147"/>
    </row>
    <row r="131" spans="1:7" ht="20.100000000000001" customHeight="1">
      <c r="B131" s="24" t="s">
        <v>560</v>
      </c>
      <c r="E131" s="24" t="s">
        <v>558</v>
      </c>
    </row>
    <row r="132" spans="1:7" ht="20.100000000000001" customHeight="1">
      <c r="B132" s="24" t="s">
        <v>561</v>
      </c>
    </row>
    <row r="134" spans="1:7" ht="20.100000000000001" customHeight="1">
      <c r="A134" s="24" t="s">
        <v>639</v>
      </c>
    </row>
    <row r="135" spans="1:7" ht="20.100000000000001" customHeight="1">
      <c r="B135" s="155" t="s">
        <v>636</v>
      </c>
    </row>
    <row r="136" spans="1:7" ht="20.100000000000001" customHeight="1">
      <c r="E136" s="152" t="s">
        <v>637</v>
      </c>
      <c r="F136" s="152" t="s">
        <v>638</v>
      </c>
    </row>
    <row r="137" spans="1:7" ht="20.100000000000001" customHeight="1">
      <c r="C137" s="24" t="s">
        <v>643</v>
      </c>
      <c r="E137" s="147"/>
      <c r="F137" s="147"/>
    </row>
    <row r="138" spans="1:7" ht="20.100000000000001" customHeight="1">
      <c r="B138" s="24" t="s">
        <v>562</v>
      </c>
      <c r="E138" s="152" t="s">
        <v>628</v>
      </c>
    </row>
    <row r="139" spans="1:7" ht="20.100000000000001" customHeight="1">
      <c r="B139" s="24" t="s">
        <v>640</v>
      </c>
      <c r="E139" s="147"/>
    </row>
    <row r="140" spans="1:7" ht="20.100000000000001" customHeight="1">
      <c r="B140" s="24" t="s">
        <v>642</v>
      </c>
    </row>
    <row r="141" spans="1:7" ht="20.100000000000001" customHeight="1">
      <c r="B141" s="24" t="s">
        <v>641</v>
      </c>
    </row>
  </sheetData>
  <mergeCells count="36">
    <mergeCell ref="I27:K27"/>
    <mergeCell ref="I36:K36"/>
    <mergeCell ref="C1:D1"/>
    <mergeCell ref="A3:G3"/>
    <mergeCell ref="B18:B20"/>
    <mergeCell ref="G21:G32"/>
    <mergeCell ref="C6:E6"/>
    <mergeCell ref="C7:E7"/>
    <mergeCell ref="C8:G8"/>
    <mergeCell ref="C11:D11"/>
    <mergeCell ref="C12:G12"/>
    <mergeCell ref="F11:G11"/>
    <mergeCell ref="C83:D83"/>
    <mergeCell ref="A85:G85"/>
    <mergeCell ref="I109:K109"/>
    <mergeCell ref="I118:K118"/>
    <mergeCell ref="B100:B102"/>
    <mergeCell ref="G103:G114"/>
    <mergeCell ref="C88:E88"/>
    <mergeCell ref="C89:E89"/>
    <mergeCell ref="C90:G90"/>
    <mergeCell ref="C93:D93"/>
    <mergeCell ref="F93:G93"/>
    <mergeCell ref="C94:G94"/>
    <mergeCell ref="C42:D42"/>
    <mergeCell ref="A44:G44"/>
    <mergeCell ref="I68:K68"/>
    <mergeCell ref="I77:K77"/>
    <mergeCell ref="B59:B61"/>
    <mergeCell ref="G62:G73"/>
    <mergeCell ref="C47:E47"/>
    <mergeCell ref="C48:E48"/>
    <mergeCell ref="C49:G49"/>
    <mergeCell ref="C52:D52"/>
    <mergeCell ref="F52:G52"/>
    <mergeCell ref="C53:G53"/>
  </mergeCells>
  <phoneticPr fontId="25"/>
  <conditionalFormatting sqref="D62:D73">
    <cfRule type="expression" dxfId="3" priority="16" stopIfTrue="1">
      <formula>$B$56="日額"</formula>
    </cfRule>
  </conditionalFormatting>
  <conditionalFormatting sqref="D103:D114">
    <cfRule type="expression" dxfId="2" priority="14" stopIfTrue="1">
      <formula>$B$97="日額"</formula>
    </cfRule>
  </conditionalFormatting>
  <conditionalFormatting sqref="D21:D32">
    <cfRule type="expression" dxfId="1" priority="5" stopIfTrue="1">
      <formula>$B$15="日額"</formula>
    </cfRule>
  </conditionalFormatting>
  <conditionalFormatting sqref="D40">
    <cfRule type="expression" dxfId="0" priority="4">
      <formula>$B$56="日額"</formula>
    </cfRule>
  </conditionalFormatting>
  <dataValidations count="1">
    <dataValidation type="list" allowBlank="1" showInputMessage="1" showErrorMessage="1" sqref="B56 B97 B15">
      <formula1>"月額,日額,時間額"</formula1>
    </dataValidation>
  </dataValidations>
  <printOptions horizontalCentered="1"/>
  <pageMargins left="0.78680555555555598" right="0.78680555555555598" top="0.78680555555555598" bottom="0.78680555555555598" header="0.51180555555555596" footer="0.51180555555555596"/>
  <pageSetup paperSize="9" scale="96" orientation="portrait" r:id="rId1"/>
  <rowBreaks count="2" manualBreakCount="2">
    <brk id="41" max="6" man="1"/>
    <brk id="8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E92"/>
  <sheetViews>
    <sheetView workbookViewId="0">
      <pane ySplit="1" topLeftCell="A62" activePane="bottomLeft" state="frozen"/>
      <selection pane="bottomLeft" activeCell="A93" sqref="A93:XFD320"/>
    </sheetView>
  </sheetViews>
  <sheetFormatPr defaultColWidth="9" defaultRowHeight="20.100000000000001" customHeight="1"/>
  <cols>
    <col min="1" max="1" width="9" style="16" customWidth="1"/>
    <col min="2" max="2" width="11.625" style="16" customWidth="1"/>
    <col min="3" max="3" width="50.625" style="16" customWidth="1"/>
    <col min="4" max="4" width="13" style="16" customWidth="1"/>
    <col min="5" max="5" width="50.625" style="16" customWidth="1"/>
    <col min="6" max="6" width="9" style="16"/>
    <col min="7" max="7" width="60.625" style="16" customWidth="1"/>
    <col min="8" max="9" width="15" style="16" customWidth="1"/>
    <col min="10" max="10" width="12.625" style="16" customWidth="1"/>
    <col min="11" max="11" width="12.625" style="16" hidden="1" customWidth="1"/>
    <col min="12" max="16" width="12.625" style="113" hidden="1" customWidth="1"/>
    <col min="17" max="31" width="0" style="16" hidden="1" customWidth="1"/>
    <col min="32" max="16384" width="9" style="16"/>
  </cols>
  <sheetData>
    <row r="1" spans="1:31" ht="20.100000000000001" customHeight="1">
      <c r="A1" s="17" t="s">
        <v>14</v>
      </c>
      <c r="B1" s="17" t="s">
        <v>15</v>
      </c>
      <c r="C1" s="17" t="s">
        <v>16</v>
      </c>
      <c r="D1" s="17" t="s">
        <v>17</v>
      </c>
      <c r="E1" s="17" t="s">
        <v>18</v>
      </c>
      <c r="F1" s="17" t="s">
        <v>68</v>
      </c>
      <c r="G1" s="17" t="s">
        <v>20</v>
      </c>
      <c r="H1" s="17" t="s">
        <v>69</v>
      </c>
      <c r="I1" s="17" t="s">
        <v>70</v>
      </c>
      <c r="J1" s="17" t="s">
        <v>71</v>
      </c>
      <c r="K1" s="17" t="s">
        <v>72</v>
      </c>
      <c r="L1" s="112" t="s">
        <v>81</v>
      </c>
      <c r="M1" s="112" t="s">
        <v>83</v>
      </c>
      <c r="N1" s="112" t="s">
        <v>85</v>
      </c>
      <c r="O1" s="112" t="s">
        <v>86</v>
      </c>
      <c r="P1" s="116" t="s">
        <v>87</v>
      </c>
      <c r="Q1" s="17" t="s">
        <v>13</v>
      </c>
      <c r="R1" s="17" t="s">
        <v>8</v>
      </c>
      <c r="S1" s="17" t="s">
        <v>11</v>
      </c>
      <c r="T1" s="17" t="s">
        <v>10</v>
      </c>
      <c r="U1" s="17" t="s">
        <v>90</v>
      </c>
      <c r="V1" s="17" t="s">
        <v>26</v>
      </c>
      <c r="W1" s="17" t="s">
        <v>27</v>
      </c>
      <c r="X1" s="17" t="s">
        <v>28</v>
      </c>
      <c r="Y1" s="17" t="s">
        <v>29</v>
      </c>
      <c r="Z1" s="17" t="s">
        <v>30</v>
      </c>
      <c r="AA1" s="17" t="s">
        <v>31</v>
      </c>
      <c r="AB1" s="17" t="s">
        <v>9</v>
      </c>
      <c r="AC1" s="17" t="s">
        <v>12</v>
      </c>
      <c r="AD1" s="17" t="s">
        <v>89</v>
      </c>
      <c r="AE1" s="17" t="s">
        <v>88</v>
      </c>
    </row>
    <row r="2" spans="1:31" s="15" customFormat="1" ht="20.100000000000001" customHeight="1">
      <c r="A2" s="4">
        <v>1</v>
      </c>
      <c r="B2" s="4">
        <v>3413600143</v>
      </c>
      <c r="C2" s="4" t="s">
        <v>101</v>
      </c>
      <c r="D2" s="4" t="s">
        <v>102</v>
      </c>
      <c r="E2" s="4" t="s">
        <v>103</v>
      </c>
      <c r="F2" s="4" t="s">
        <v>104</v>
      </c>
      <c r="G2" s="4" t="s">
        <v>105</v>
      </c>
      <c r="H2" s="4" t="s">
        <v>106</v>
      </c>
      <c r="I2" s="4" t="s">
        <v>107</v>
      </c>
      <c r="J2" s="150">
        <v>38991</v>
      </c>
      <c r="K2" s="144"/>
      <c r="L2" s="21"/>
      <c r="M2" s="21"/>
      <c r="N2" s="21"/>
      <c r="O2" s="21"/>
      <c r="P2" s="21"/>
      <c r="Q2" s="18"/>
      <c r="R2" s="18"/>
      <c r="S2" s="18"/>
      <c r="T2" s="18"/>
      <c r="U2" s="18"/>
      <c r="V2" s="18"/>
      <c r="W2" s="18"/>
      <c r="X2" s="18"/>
      <c r="Y2" s="18"/>
      <c r="Z2" s="18"/>
      <c r="AA2" s="18"/>
      <c r="AB2" s="18"/>
      <c r="AC2" s="18"/>
      <c r="AD2" s="18"/>
      <c r="AE2" s="18"/>
    </row>
    <row r="3" spans="1:31" s="15" customFormat="1" ht="20.100000000000001" customHeight="1">
      <c r="A3" s="4">
        <v>2</v>
      </c>
      <c r="B3" s="4">
        <v>3413600150</v>
      </c>
      <c r="C3" s="4" t="s">
        <v>101</v>
      </c>
      <c r="D3" s="4" t="s">
        <v>102</v>
      </c>
      <c r="E3" s="4" t="s">
        <v>108</v>
      </c>
      <c r="F3" s="4" t="s">
        <v>104</v>
      </c>
      <c r="G3" s="4" t="s">
        <v>109</v>
      </c>
      <c r="H3" s="4" t="s">
        <v>106</v>
      </c>
      <c r="I3" s="4" t="s">
        <v>107</v>
      </c>
      <c r="J3" s="150">
        <v>38991</v>
      </c>
      <c r="K3" s="144"/>
      <c r="L3" s="21"/>
      <c r="M3" s="21"/>
      <c r="N3" s="21"/>
      <c r="O3" s="21"/>
      <c r="P3" s="21"/>
      <c r="Q3" s="18"/>
      <c r="R3" s="18"/>
      <c r="S3" s="18"/>
      <c r="T3" s="18"/>
      <c r="U3" s="18"/>
      <c r="V3" s="18"/>
      <c r="W3" s="18"/>
      <c r="X3" s="18"/>
      <c r="Y3" s="18"/>
      <c r="Z3" s="18"/>
      <c r="AA3" s="18"/>
      <c r="AB3" s="18"/>
      <c r="AC3" s="18"/>
      <c r="AD3" s="18"/>
      <c r="AE3" s="18"/>
    </row>
    <row r="4" spans="1:31" s="15" customFormat="1" ht="20.100000000000001" customHeight="1">
      <c r="A4" s="4">
        <v>3</v>
      </c>
      <c r="B4" s="4">
        <v>3413600168</v>
      </c>
      <c r="C4" s="4" t="s">
        <v>101</v>
      </c>
      <c r="D4" s="4" t="s">
        <v>102</v>
      </c>
      <c r="E4" s="4" t="s">
        <v>110</v>
      </c>
      <c r="F4" s="4" t="s">
        <v>104</v>
      </c>
      <c r="G4" s="4" t="s">
        <v>111</v>
      </c>
      <c r="H4" s="4" t="s">
        <v>106</v>
      </c>
      <c r="I4" s="4" t="s">
        <v>107</v>
      </c>
      <c r="J4" s="150">
        <v>38991</v>
      </c>
      <c r="K4" s="144"/>
      <c r="L4" s="21"/>
      <c r="M4" s="21"/>
      <c r="N4" s="21"/>
      <c r="O4" s="21"/>
      <c r="P4" s="21"/>
      <c r="Q4" s="18"/>
      <c r="R4" s="18"/>
      <c r="S4" s="18"/>
      <c r="T4" s="18"/>
      <c r="U4" s="18"/>
      <c r="V4" s="18"/>
      <c r="W4" s="18"/>
      <c r="X4" s="18"/>
      <c r="Y4" s="18"/>
      <c r="Z4" s="18"/>
      <c r="AA4" s="18"/>
      <c r="AB4" s="18"/>
      <c r="AC4" s="18"/>
      <c r="AD4" s="18"/>
      <c r="AE4" s="18"/>
    </row>
    <row r="5" spans="1:31" s="15" customFormat="1" ht="20.100000000000001" customHeight="1">
      <c r="A5" s="4">
        <v>5</v>
      </c>
      <c r="B5" s="4">
        <v>3412500419</v>
      </c>
      <c r="C5" s="4" t="s">
        <v>113</v>
      </c>
      <c r="D5" s="4" t="s">
        <v>114</v>
      </c>
      <c r="E5" s="4" t="s">
        <v>115</v>
      </c>
      <c r="F5" s="4" t="s">
        <v>116</v>
      </c>
      <c r="G5" s="4" t="s">
        <v>117</v>
      </c>
      <c r="H5" s="4" t="s">
        <v>118</v>
      </c>
      <c r="I5" s="4" t="s">
        <v>119</v>
      </c>
      <c r="J5" s="150">
        <v>39142</v>
      </c>
      <c r="K5" s="144"/>
      <c r="L5" s="21"/>
      <c r="M5" s="21"/>
      <c r="N5" s="21"/>
      <c r="O5" s="21"/>
      <c r="P5" s="21"/>
      <c r="Q5" s="18"/>
      <c r="R5" s="18"/>
      <c r="S5" s="18"/>
      <c r="T5" s="18"/>
      <c r="U5" s="18"/>
      <c r="V5" s="18"/>
      <c r="W5" s="18"/>
      <c r="X5" s="18"/>
      <c r="Y5" s="18"/>
      <c r="Z5" s="18"/>
      <c r="AA5" s="18"/>
      <c r="AB5" s="18"/>
      <c r="AC5" s="18"/>
      <c r="AD5" s="18"/>
      <c r="AE5" s="18"/>
    </row>
    <row r="6" spans="1:31" s="15" customFormat="1" ht="20.100000000000001" customHeight="1">
      <c r="A6" s="4">
        <v>8</v>
      </c>
      <c r="B6" s="4">
        <v>3411501129</v>
      </c>
      <c r="C6" s="4" t="s">
        <v>120</v>
      </c>
      <c r="D6" s="4" t="s">
        <v>121</v>
      </c>
      <c r="E6" s="4" t="s">
        <v>122</v>
      </c>
      <c r="F6" s="4" t="s">
        <v>123</v>
      </c>
      <c r="G6" s="4" t="s">
        <v>124</v>
      </c>
      <c r="H6" s="4" t="s">
        <v>125</v>
      </c>
      <c r="I6" s="4" t="s">
        <v>125</v>
      </c>
      <c r="J6" s="150">
        <v>39173</v>
      </c>
      <c r="K6" s="144"/>
      <c r="L6" s="21"/>
      <c r="M6" s="21"/>
      <c r="N6" s="21"/>
      <c r="O6" s="21"/>
      <c r="P6" s="21"/>
      <c r="Q6" s="18"/>
      <c r="R6" s="18"/>
      <c r="S6" s="18"/>
      <c r="T6" s="18"/>
      <c r="U6" s="18"/>
      <c r="V6" s="18"/>
      <c r="W6" s="18"/>
      <c r="X6" s="18"/>
      <c r="Y6" s="18"/>
      <c r="Z6" s="18"/>
      <c r="AA6" s="18"/>
      <c r="AB6" s="18"/>
      <c r="AC6" s="18"/>
      <c r="AD6" s="18"/>
      <c r="AE6" s="18"/>
    </row>
    <row r="7" spans="1:31" s="15" customFormat="1" ht="20.100000000000001" customHeight="1">
      <c r="A7" s="4">
        <v>9</v>
      </c>
      <c r="B7" s="4">
        <v>3411501137</v>
      </c>
      <c r="C7" s="4" t="s">
        <v>126</v>
      </c>
      <c r="D7" s="4" t="s">
        <v>127</v>
      </c>
      <c r="E7" s="4" t="s">
        <v>128</v>
      </c>
      <c r="F7" s="4" t="s">
        <v>129</v>
      </c>
      <c r="G7" s="4" t="s">
        <v>130</v>
      </c>
      <c r="H7" s="4" t="s">
        <v>131</v>
      </c>
      <c r="I7" s="4" t="s">
        <v>132</v>
      </c>
      <c r="J7" s="150">
        <v>39173</v>
      </c>
      <c r="K7" s="144"/>
      <c r="L7" s="21"/>
      <c r="M7" s="21"/>
      <c r="N7" s="21"/>
      <c r="O7" s="21"/>
      <c r="P7" s="21"/>
      <c r="Q7" s="18"/>
      <c r="R7" s="18"/>
      <c r="S7" s="18"/>
      <c r="T7" s="18"/>
      <c r="U7" s="18"/>
      <c r="V7" s="18"/>
      <c r="W7" s="18"/>
      <c r="X7" s="18"/>
      <c r="Y7" s="18"/>
      <c r="Z7" s="18"/>
      <c r="AA7" s="18"/>
      <c r="AB7" s="18"/>
      <c r="AC7" s="18"/>
      <c r="AD7" s="18"/>
      <c r="AE7" s="18"/>
    </row>
    <row r="8" spans="1:31" s="15" customFormat="1" ht="20.100000000000001" customHeight="1">
      <c r="A8" s="4">
        <v>10</v>
      </c>
      <c r="B8" s="4">
        <v>3411501152</v>
      </c>
      <c r="C8" s="4" t="s">
        <v>133</v>
      </c>
      <c r="D8" s="4" t="s">
        <v>134</v>
      </c>
      <c r="E8" s="4" t="s">
        <v>135</v>
      </c>
      <c r="F8" s="4" t="s">
        <v>136</v>
      </c>
      <c r="G8" s="4" t="s">
        <v>137</v>
      </c>
      <c r="H8" s="4" t="s">
        <v>138</v>
      </c>
      <c r="I8" s="4" t="s">
        <v>139</v>
      </c>
      <c r="J8" s="150">
        <v>39173</v>
      </c>
      <c r="K8" s="144"/>
      <c r="L8" s="21"/>
      <c r="M8" s="21"/>
      <c r="N8" s="21"/>
      <c r="O8" s="21"/>
      <c r="P8" s="21"/>
      <c r="Q8" s="18"/>
      <c r="R8" s="18"/>
      <c r="S8" s="18"/>
      <c r="T8" s="18"/>
      <c r="U8" s="18"/>
      <c r="V8" s="18"/>
      <c r="W8" s="18"/>
      <c r="X8" s="18"/>
      <c r="Y8" s="18"/>
      <c r="Z8" s="18"/>
      <c r="AA8" s="18"/>
      <c r="AB8" s="18"/>
      <c r="AC8" s="18"/>
      <c r="AD8" s="18"/>
      <c r="AE8" s="18"/>
    </row>
    <row r="9" spans="1:31" s="15" customFormat="1" ht="20.100000000000001" customHeight="1">
      <c r="A9" s="4">
        <v>12</v>
      </c>
      <c r="B9" s="4">
        <v>3411901006</v>
      </c>
      <c r="C9" s="4" t="s">
        <v>140</v>
      </c>
      <c r="D9" s="4" t="s">
        <v>141</v>
      </c>
      <c r="E9" s="4" t="s">
        <v>142</v>
      </c>
      <c r="F9" s="4" t="s">
        <v>143</v>
      </c>
      <c r="G9" s="4" t="s">
        <v>144</v>
      </c>
      <c r="H9" s="4" t="s">
        <v>145</v>
      </c>
      <c r="I9" s="4" t="s">
        <v>146</v>
      </c>
      <c r="J9" s="150">
        <v>39264</v>
      </c>
      <c r="K9" s="144"/>
      <c r="L9" s="21"/>
      <c r="M9" s="21"/>
      <c r="N9" s="21"/>
      <c r="O9" s="21"/>
      <c r="P9" s="21"/>
      <c r="Q9" s="18"/>
      <c r="R9" s="18"/>
      <c r="S9" s="18"/>
      <c r="T9" s="18"/>
      <c r="U9" s="18"/>
      <c r="V9" s="18"/>
      <c r="W9" s="18"/>
      <c r="X9" s="18"/>
      <c r="Y9" s="18"/>
      <c r="Z9" s="18"/>
      <c r="AA9" s="18"/>
      <c r="AB9" s="18"/>
      <c r="AC9" s="18"/>
      <c r="AD9" s="18"/>
      <c r="AE9" s="18"/>
    </row>
    <row r="10" spans="1:31" s="15" customFormat="1" ht="20.100000000000001" customHeight="1">
      <c r="A10" s="4">
        <v>15</v>
      </c>
      <c r="B10" s="4">
        <v>3410204683</v>
      </c>
      <c r="C10" s="4" t="s">
        <v>147</v>
      </c>
      <c r="D10" s="4" t="s">
        <v>148</v>
      </c>
      <c r="E10" s="4" t="s">
        <v>149</v>
      </c>
      <c r="F10" s="4" t="s">
        <v>150</v>
      </c>
      <c r="G10" s="4" t="s">
        <v>151</v>
      </c>
      <c r="H10" s="4" t="s">
        <v>152</v>
      </c>
      <c r="I10" s="4" t="s">
        <v>153</v>
      </c>
      <c r="J10" s="150">
        <v>39965</v>
      </c>
      <c r="K10" s="144"/>
      <c r="L10" s="21"/>
      <c r="M10" s="21"/>
      <c r="N10" s="21"/>
      <c r="O10" s="21"/>
      <c r="P10" s="21"/>
      <c r="Q10" s="18"/>
      <c r="R10" s="18"/>
      <c r="S10" s="18"/>
      <c r="T10" s="18"/>
      <c r="U10" s="18"/>
      <c r="V10" s="18"/>
      <c r="W10" s="18"/>
      <c r="X10" s="18"/>
      <c r="Y10" s="18"/>
      <c r="Z10" s="18"/>
      <c r="AA10" s="18"/>
      <c r="AB10" s="18"/>
      <c r="AC10" s="18"/>
      <c r="AD10" s="18"/>
      <c r="AE10" s="18"/>
    </row>
    <row r="11" spans="1:31" s="15" customFormat="1" ht="20.100000000000001" customHeight="1">
      <c r="A11" s="4">
        <v>19</v>
      </c>
      <c r="B11" s="4">
        <v>3410201184</v>
      </c>
      <c r="C11" s="4" t="s">
        <v>154</v>
      </c>
      <c r="D11" s="4" t="s">
        <v>155</v>
      </c>
      <c r="E11" s="4" t="s">
        <v>156</v>
      </c>
      <c r="F11" s="4" t="s">
        <v>112</v>
      </c>
      <c r="G11" s="4" t="s">
        <v>157</v>
      </c>
      <c r="H11" s="4" t="s">
        <v>158</v>
      </c>
      <c r="I11" s="4" t="s">
        <v>159</v>
      </c>
      <c r="J11" s="150">
        <v>40544</v>
      </c>
      <c r="K11" s="144"/>
      <c r="L11" s="21"/>
      <c r="M11" s="21"/>
      <c r="N11" s="21"/>
      <c r="O11" s="21"/>
      <c r="P11" s="21"/>
      <c r="Q11" s="18"/>
      <c r="R11" s="18"/>
      <c r="S11" s="18"/>
      <c r="T11" s="18"/>
      <c r="U11" s="18"/>
      <c r="V11" s="18"/>
      <c r="W11" s="18"/>
      <c r="X11" s="18"/>
      <c r="Y11" s="18"/>
      <c r="Z11" s="18"/>
      <c r="AA11" s="18"/>
      <c r="AB11" s="18"/>
      <c r="AC11" s="18"/>
      <c r="AD11" s="18"/>
      <c r="AE11" s="18"/>
    </row>
    <row r="12" spans="1:31" s="15" customFormat="1" ht="20.100000000000001" customHeight="1">
      <c r="A12" s="4">
        <v>20</v>
      </c>
      <c r="B12" s="4">
        <v>3410500775</v>
      </c>
      <c r="C12" s="4" t="s">
        <v>160</v>
      </c>
      <c r="D12" s="4" t="s">
        <v>161</v>
      </c>
      <c r="E12" s="4" t="s">
        <v>162</v>
      </c>
      <c r="F12" s="4" t="s">
        <v>163</v>
      </c>
      <c r="G12" s="4" t="s">
        <v>164</v>
      </c>
      <c r="H12" s="4" t="s">
        <v>165</v>
      </c>
      <c r="I12" s="4" t="s">
        <v>166</v>
      </c>
      <c r="J12" s="150">
        <v>40544</v>
      </c>
      <c r="K12" s="144"/>
      <c r="L12" s="21"/>
      <c r="M12" s="21"/>
      <c r="N12" s="21"/>
      <c r="O12" s="21"/>
      <c r="P12" s="21"/>
      <c r="Q12" s="18"/>
      <c r="R12" s="18"/>
      <c r="S12" s="18"/>
      <c r="T12" s="18"/>
      <c r="U12" s="18"/>
      <c r="V12" s="18"/>
      <c r="W12" s="18"/>
      <c r="X12" s="18"/>
      <c r="Y12" s="18"/>
      <c r="Z12" s="18"/>
      <c r="AA12" s="18"/>
      <c r="AB12" s="18"/>
      <c r="AC12" s="18"/>
      <c r="AD12" s="18"/>
      <c r="AE12" s="18"/>
    </row>
    <row r="13" spans="1:31" s="15" customFormat="1" ht="20.100000000000001" customHeight="1">
      <c r="A13" s="4">
        <v>24</v>
      </c>
      <c r="B13" s="4">
        <v>3413505086</v>
      </c>
      <c r="C13" s="4" t="s">
        <v>167</v>
      </c>
      <c r="D13" s="4" t="s">
        <v>168</v>
      </c>
      <c r="E13" s="4" t="s">
        <v>167</v>
      </c>
      <c r="F13" s="4" t="s">
        <v>169</v>
      </c>
      <c r="G13" s="4" t="s">
        <v>170</v>
      </c>
      <c r="H13" s="4" t="s">
        <v>171</v>
      </c>
      <c r="I13" s="4" t="s">
        <v>172</v>
      </c>
      <c r="J13" s="150">
        <v>40634</v>
      </c>
      <c r="K13" s="144"/>
      <c r="L13" s="21"/>
      <c r="M13" s="21"/>
      <c r="N13" s="21"/>
      <c r="O13" s="21"/>
      <c r="P13" s="21"/>
      <c r="Q13" s="18"/>
      <c r="R13" s="18"/>
      <c r="S13" s="18"/>
      <c r="T13" s="18"/>
      <c r="U13" s="18"/>
      <c r="V13" s="18"/>
      <c r="W13" s="18"/>
      <c r="X13" s="18"/>
      <c r="Y13" s="18"/>
      <c r="Z13" s="18"/>
      <c r="AA13" s="18"/>
      <c r="AB13" s="18"/>
      <c r="AC13" s="18"/>
      <c r="AD13" s="18"/>
      <c r="AE13" s="18"/>
    </row>
    <row r="14" spans="1:31" s="15" customFormat="1" ht="20.100000000000001" customHeight="1">
      <c r="A14" s="4">
        <v>25</v>
      </c>
      <c r="B14" s="4">
        <v>3410500809</v>
      </c>
      <c r="C14" s="4" t="s">
        <v>173</v>
      </c>
      <c r="D14" s="4" t="s">
        <v>174</v>
      </c>
      <c r="E14" s="4" t="s">
        <v>175</v>
      </c>
      <c r="F14" s="4" t="s">
        <v>176</v>
      </c>
      <c r="G14" s="4" t="s">
        <v>177</v>
      </c>
      <c r="H14" s="4" t="s">
        <v>178</v>
      </c>
      <c r="I14" s="4" t="s">
        <v>178</v>
      </c>
      <c r="J14" s="150">
        <v>40664</v>
      </c>
      <c r="K14" s="144"/>
      <c r="L14" s="21"/>
      <c r="M14" s="21"/>
      <c r="N14" s="21"/>
      <c r="O14" s="21"/>
      <c r="P14" s="21"/>
      <c r="Q14" s="18"/>
      <c r="R14" s="18"/>
      <c r="S14" s="18"/>
      <c r="T14" s="18"/>
      <c r="U14" s="18"/>
      <c r="V14" s="18"/>
      <c r="W14" s="18"/>
      <c r="X14" s="18"/>
      <c r="Y14" s="18"/>
      <c r="Z14" s="18"/>
      <c r="AA14" s="18"/>
      <c r="AB14" s="18"/>
      <c r="AC14" s="18"/>
      <c r="AD14" s="18"/>
      <c r="AE14" s="18"/>
    </row>
    <row r="15" spans="1:31" s="15" customFormat="1" ht="20.100000000000001" customHeight="1">
      <c r="A15" s="4">
        <v>27</v>
      </c>
      <c r="B15" s="4">
        <v>3410205649</v>
      </c>
      <c r="C15" s="4" t="s">
        <v>179</v>
      </c>
      <c r="D15" s="4" t="s">
        <v>148</v>
      </c>
      <c r="E15" s="4" t="s">
        <v>180</v>
      </c>
      <c r="F15" s="4" t="s">
        <v>181</v>
      </c>
      <c r="G15" s="4" t="s">
        <v>182</v>
      </c>
      <c r="H15" s="4" t="s">
        <v>183</v>
      </c>
      <c r="I15" s="4" t="s">
        <v>183</v>
      </c>
      <c r="J15" s="150">
        <v>40787</v>
      </c>
      <c r="K15" s="144"/>
      <c r="L15" s="21"/>
      <c r="M15" s="21"/>
      <c r="N15" s="21"/>
      <c r="O15" s="21"/>
      <c r="P15" s="21"/>
      <c r="Q15" s="18"/>
      <c r="R15" s="18"/>
      <c r="S15" s="18"/>
      <c r="T15" s="18"/>
      <c r="U15" s="18"/>
      <c r="V15" s="18"/>
      <c r="W15" s="18"/>
      <c r="X15" s="18"/>
      <c r="Y15" s="18"/>
      <c r="Z15" s="18"/>
      <c r="AA15" s="18"/>
      <c r="AB15" s="18"/>
      <c r="AC15" s="18"/>
      <c r="AD15" s="18"/>
      <c r="AE15" s="18"/>
    </row>
    <row r="16" spans="1:31" s="15" customFormat="1" ht="20.100000000000001" customHeight="1">
      <c r="A16" s="4">
        <v>29</v>
      </c>
      <c r="B16" s="4">
        <v>3411501756</v>
      </c>
      <c r="C16" s="4" t="s">
        <v>184</v>
      </c>
      <c r="D16" s="4" t="s">
        <v>185</v>
      </c>
      <c r="E16" s="4" t="s">
        <v>186</v>
      </c>
      <c r="F16" s="4" t="s">
        <v>187</v>
      </c>
      <c r="G16" s="4" t="s">
        <v>188</v>
      </c>
      <c r="H16" s="4" t="s">
        <v>189</v>
      </c>
      <c r="I16" s="4" t="s">
        <v>190</v>
      </c>
      <c r="J16" s="150">
        <v>40969</v>
      </c>
      <c r="K16" s="144"/>
      <c r="L16" s="21"/>
      <c r="M16" s="21"/>
      <c r="N16" s="21"/>
      <c r="O16" s="21"/>
      <c r="P16" s="21"/>
      <c r="Q16" s="18"/>
      <c r="R16" s="18"/>
      <c r="S16" s="18"/>
      <c r="T16" s="18"/>
      <c r="U16" s="18"/>
      <c r="V16" s="18"/>
      <c r="W16" s="18"/>
      <c r="X16" s="18"/>
      <c r="Y16" s="18"/>
      <c r="Z16" s="18"/>
      <c r="AA16" s="18"/>
      <c r="AB16" s="18"/>
      <c r="AC16" s="18"/>
      <c r="AD16" s="18"/>
      <c r="AE16" s="18"/>
    </row>
    <row r="17" spans="1:31" s="15" customFormat="1" ht="20.100000000000001" customHeight="1">
      <c r="A17" s="4">
        <v>30</v>
      </c>
      <c r="B17" s="4">
        <v>3410206241</v>
      </c>
      <c r="C17" s="4" t="s">
        <v>191</v>
      </c>
      <c r="D17" s="4" t="s">
        <v>192</v>
      </c>
      <c r="E17" s="4" t="s">
        <v>193</v>
      </c>
      <c r="F17" s="4" t="s">
        <v>194</v>
      </c>
      <c r="G17" s="4" t="s">
        <v>195</v>
      </c>
      <c r="H17" s="4" t="s">
        <v>196</v>
      </c>
      <c r="I17" s="4"/>
      <c r="J17" s="150">
        <v>41000</v>
      </c>
      <c r="K17" s="144"/>
      <c r="L17" s="21"/>
      <c r="M17" s="21"/>
      <c r="N17" s="21"/>
      <c r="O17" s="21"/>
      <c r="P17" s="21"/>
      <c r="Q17" s="18"/>
      <c r="R17" s="18"/>
      <c r="S17" s="18"/>
      <c r="T17" s="18"/>
      <c r="U17" s="18"/>
      <c r="V17" s="18"/>
      <c r="W17" s="18"/>
      <c r="X17" s="18"/>
      <c r="Y17" s="18"/>
      <c r="Z17" s="18"/>
      <c r="AA17" s="18"/>
      <c r="AB17" s="18"/>
      <c r="AC17" s="18"/>
      <c r="AD17" s="18"/>
      <c r="AE17" s="18"/>
    </row>
    <row r="18" spans="1:31" s="15" customFormat="1" ht="20.100000000000001" customHeight="1">
      <c r="A18" s="4">
        <v>31</v>
      </c>
      <c r="B18" s="4">
        <v>3412700365</v>
      </c>
      <c r="C18" s="4" t="s">
        <v>197</v>
      </c>
      <c r="D18" s="4" t="s">
        <v>198</v>
      </c>
      <c r="E18" s="4" t="s">
        <v>199</v>
      </c>
      <c r="F18" s="4" t="s">
        <v>200</v>
      </c>
      <c r="G18" s="4" t="s">
        <v>201</v>
      </c>
      <c r="H18" s="4" t="s">
        <v>202</v>
      </c>
      <c r="I18" s="4" t="s">
        <v>203</v>
      </c>
      <c r="J18" s="150">
        <v>41000</v>
      </c>
      <c r="K18" s="144"/>
      <c r="L18" s="21"/>
      <c r="M18" s="21"/>
      <c r="N18" s="21"/>
      <c r="O18" s="21"/>
      <c r="P18" s="21"/>
      <c r="Q18" s="18"/>
      <c r="R18" s="18"/>
      <c r="S18" s="18"/>
      <c r="T18" s="18"/>
      <c r="U18" s="18"/>
      <c r="V18" s="18"/>
      <c r="W18" s="18"/>
      <c r="X18" s="18"/>
      <c r="Y18" s="18"/>
      <c r="Z18" s="18"/>
      <c r="AA18" s="18"/>
      <c r="AB18" s="18"/>
      <c r="AC18" s="18"/>
      <c r="AD18" s="18"/>
      <c r="AE18" s="18"/>
    </row>
    <row r="19" spans="1:31" s="15" customFormat="1" ht="20.100000000000001" customHeight="1">
      <c r="A19" s="4">
        <v>34</v>
      </c>
      <c r="B19" s="4">
        <v>3413205075</v>
      </c>
      <c r="C19" s="4" t="s">
        <v>101</v>
      </c>
      <c r="D19" s="4" t="s">
        <v>207</v>
      </c>
      <c r="E19" s="4" t="s">
        <v>208</v>
      </c>
      <c r="F19" s="4" t="s">
        <v>209</v>
      </c>
      <c r="G19" s="4" t="s">
        <v>210</v>
      </c>
      <c r="H19" s="4" t="s">
        <v>211</v>
      </c>
      <c r="I19" s="4" t="s">
        <v>212</v>
      </c>
      <c r="J19" s="150">
        <v>41061</v>
      </c>
      <c r="K19" s="144"/>
      <c r="L19" s="21"/>
      <c r="M19" s="21"/>
      <c r="N19" s="21"/>
      <c r="O19" s="21"/>
      <c r="P19" s="21"/>
      <c r="Q19" s="18"/>
      <c r="R19" s="18"/>
      <c r="S19" s="18"/>
      <c r="T19" s="18"/>
      <c r="U19" s="18"/>
      <c r="V19" s="18"/>
      <c r="W19" s="18"/>
      <c r="X19" s="18"/>
      <c r="Y19" s="18"/>
      <c r="Z19" s="18"/>
      <c r="AA19" s="18"/>
      <c r="AB19" s="18"/>
      <c r="AC19" s="18"/>
      <c r="AD19" s="18"/>
      <c r="AE19" s="18"/>
    </row>
    <row r="20" spans="1:31" s="15" customFormat="1" ht="20.100000000000001" customHeight="1">
      <c r="A20" s="4">
        <v>35</v>
      </c>
      <c r="B20" s="4">
        <v>3412500641</v>
      </c>
      <c r="C20" s="4" t="s">
        <v>213</v>
      </c>
      <c r="D20" s="4" t="s">
        <v>214</v>
      </c>
      <c r="E20" s="4" t="s">
        <v>565</v>
      </c>
      <c r="F20" s="148" t="s">
        <v>566</v>
      </c>
      <c r="G20" s="148" t="s">
        <v>567</v>
      </c>
      <c r="H20" s="4" t="s">
        <v>568</v>
      </c>
      <c r="I20" s="148" t="s">
        <v>569</v>
      </c>
      <c r="J20" s="150">
        <v>41122</v>
      </c>
      <c r="K20" s="144"/>
      <c r="L20" s="21"/>
      <c r="M20" s="21"/>
      <c r="N20" s="21"/>
      <c r="O20" s="21"/>
      <c r="P20" s="21"/>
      <c r="Q20" s="18"/>
      <c r="R20" s="18"/>
      <c r="S20" s="18"/>
      <c r="T20" s="18"/>
      <c r="U20" s="18"/>
      <c r="V20" s="18"/>
      <c r="W20" s="18"/>
      <c r="X20" s="18"/>
      <c r="Y20" s="18"/>
      <c r="Z20" s="18"/>
      <c r="AA20" s="18"/>
      <c r="AB20" s="18"/>
      <c r="AC20" s="18"/>
      <c r="AD20" s="18"/>
      <c r="AE20" s="18"/>
    </row>
    <row r="21" spans="1:31" s="15" customFormat="1" ht="20.100000000000001" customHeight="1">
      <c r="A21" s="4">
        <v>36</v>
      </c>
      <c r="B21" s="4">
        <v>3410207389</v>
      </c>
      <c r="C21" s="4" t="s">
        <v>147</v>
      </c>
      <c r="D21" s="4" t="s">
        <v>148</v>
      </c>
      <c r="E21" s="4" t="s">
        <v>215</v>
      </c>
      <c r="F21" s="4" t="s">
        <v>216</v>
      </c>
      <c r="G21" s="4" t="s">
        <v>217</v>
      </c>
      <c r="H21" s="4" t="s">
        <v>218</v>
      </c>
      <c r="I21" s="4" t="s">
        <v>153</v>
      </c>
      <c r="J21" s="150">
        <v>41153</v>
      </c>
      <c r="K21" s="144"/>
      <c r="L21" s="21"/>
      <c r="M21" s="21"/>
      <c r="N21" s="21"/>
      <c r="O21" s="21"/>
      <c r="P21" s="21"/>
      <c r="Q21" s="18"/>
      <c r="R21" s="18"/>
      <c r="S21" s="18"/>
      <c r="T21" s="18"/>
      <c r="U21" s="18"/>
      <c r="V21" s="18"/>
      <c r="W21" s="18"/>
      <c r="X21" s="18"/>
      <c r="Y21" s="18"/>
      <c r="Z21" s="18"/>
      <c r="AA21" s="18"/>
      <c r="AB21" s="18"/>
      <c r="AC21" s="18"/>
      <c r="AD21" s="18"/>
      <c r="AE21" s="18"/>
    </row>
    <row r="22" spans="1:31" s="15" customFormat="1" ht="20.100000000000001" customHeight="1">
      <c r="A22" s="4">
        <v>37</v>
      </c>
      <c r="B22" s="4">
        <v>3410107555</v>
      </c>
      <c r="C22" s="4" t="s">
        <v>197</v>
      </c>
      <c r="D22" s="4" t="s">
        <v>198</v>
      </c>
      <c r="E22" s="4" t="s">
        <v>219</v>
      </c>
      <c r="F22" s="4" t="s">
        <v>220</v>
      </c>
      <c r="G22" s="4" t="s">
        <v>221</v>
      </c>
      <c r="H22" s="4" t="s">
        <v>222</v>
      </c>
      <c r="I22" s="4" t="s">
        <v>223</v>
      </c>
      <c r="J22" s="150">
        <v>41244</v>
      </c>
      <c r="K22" s="144"/>
      <c r="L22" s="21"/>
      <c r="M22" s="21"/>
      <c r="N22" s="21"/>
      <c r="O22" s="21"/>
      <c r="P22" s="21"/>
      <c r="Q22" s="18"/>
      <c r="R22" s="18"/>
      <c r="S22" s="18"/>
      <c r="T22" s="18"/>
      <c r="U22" s="18"/>
      <c r="V22" s="18"/>
      <c r="W22" s="18"/>
      <c r="X22" s="18"/>
      <c r="Y22" s="18"/>
      <c r="Z22" s="18"/>
      <c r="AA22" s="18"/>
      <c r="AB22" s="18"/>
      <c r="AC22" s="18"/>
      <c r="AD22" s="18"/>
      <c r="AE22" s="18"/>
    </row>
    <row r="23" spans="1:31" s="15" customFormat="1" ht="20.100000000000001" customHeight="1">
      <c r="A23" s="4">
        <v>39</v>
      </c>
      <c r="B23" s="4">
        <v>3412500658</v>
      </c>
      <c r="C23" s="4" t="s">
        <v>224</v>
      </c>
      <c r="D23" s="4" t="s">
        <v>225</v>
      </c>
      <c r="E23" s="4" t="s">
        <v>226</v>
      </c>
      <c r="F23" s="4" t="s">
        <v>227</v>
      </c>
      <c r="G23" s="4" t="s">
        <v>228</v>
      </c>
      <c r="H23" s="4" t="s">
        <v>229</v>
      </c>
      <c r="I23" s="4" t="s">
        <v>230</v>
      </c>
      <c r="J23" s="150">
        <v>41244</v>
      </c>
      <c r="K23" s="144"/>
      <c r="L23" s="21"/>
      <c r="M23" s="21"/>
      <c r="N23" s="21"/>
      <c r="O23" s="21"/>
      <c r="P23" s="21"/>
      <c r="Q23" s="18"/>
      <c r="R23" s="18"/>
      <c r="S23" s="18"/>
      <c r="T23" s="18"/>
      <c r="U23" s="18"/>
      <c r="V23" s="18"/>
      <c r="W23" s="18"/>
      <c r="X23" s="18"/>
      <c r="Y23" s="18"/>
      <c r="Z23" s="18"/>
      <c r="AA23" s="18"/>
      <c r="AB23" s="18"/>
      <c r="AC23" s="18"/>
      <c r="AD23" s="18"/>
      <c r="AE23" s="18"/>
    </row>
    <row r="24" spans="1:31" s="15" customFormat="1" ht="20.100000000000001" customHeight="1">
      <c r="A24" s="4">
        <v>40</v>
      </c>
      <c r="B24" s="4">
        <v>3411502036</v>
      </c>
      <c r="C24" s="4" t="s">
        <v>101</v>
      </c>
      <c r="D24" s="4" t="s">
        <v>207</v>
      </c>
      <c r="E24" s="4" t="s">
        <v>231</v>
      </c>
      <c r="F24" s="4" t="s">
        <v>232</v>
      </c>
      <c r="G24" s="4" t="s">
        <v>233</v>
      </c>
      <c r="H24" s="4" t="s">
        <v>234</v>
      </c>
      <c r="I24" s="4" t="s">
        <v>235</v>
      </c>
      <c r="J24" s="150">
        <v>41365</v>
      </c>
      <c r="K24" s="144"/>
      <c r="L24" s="21"/>
      <c r="M24" s="21"/>
      <c r="N24" s="21"/>
      <c r="O24" s="21"/>
      <c r="P24" s="21"/>
      <c r="Q24" s="18"/>
      <c r="R24" s="18"/>
      <c r="S24" s="18"/>
      <c r="T24" s="18"/>
      <c r="U24" s="18"/>
      <c r="V24" s="18"/>
      <c r="W24" s="18"/>
      <c r="X24" s="18"/>
      <c r="Y24" s="18"/>
      <c r="Z24" s="18"/>
      <c r="AA24" s="18"/>
      <c r="AB24" s="18"/>
      <c r="AC24" s="18"/>
      <c r="AD24" s="18"/>
      <c r="AE24" s="18"/>
    </row>
    <row r="25" spans="1:31" s="15" customFormat="1" ht="20.100000000000001" customHeight="1">
      <c r="A25" s="4">
        <v>41</v>
      </c>
      <c r="B25" s="4">
        <v>3412500674</v>
      </c>
      <c r="C25" s="4" t="s">
        <v>236</v>
      </c>
      <c r="D25" s="4" t="s">
        <v>237</v>
      </c>
      <c r="E25" s="4" t="s">
        <v>238</v>
      </c>
      <c r="F25" s="4" t="s">
        <v>239</v>
      </c>
      <c r="G25" s="4" t="s">
        <v>240</v>
      </c>
      <c r="H25" s="4" t="s">
        <v>241</v>
      </c>
      <c r="I25" s="4" t="s">
        <v>242</v>
      </c>
      <c r="J25" s="150">
        <v>41365</v>
      </c>
      <c r="K25" s="144"/>
      <c r="L25" s="21"/>
      <c r="M25" s="21"/>
      <c r="N25" s="21"/>
      <c r="O25" s="21"/>
      <c r="P25" s="21"/>
      <c r="Q25" s="18"/>
      <c r="R25" s="18"/>
      <c r="S25" s="18"/>
      <c r="T25" s="18"/>
      <c r="U25" s="18"/>
      <c r="V25" s="18"/>
      <c r="W25" s="18"/>
      <c r="X25" s="18"/>
      <c r="Y25" s="18"/>
      <c r="Z25" s="18"/>
      <c r="AA25" s="18"/>
      <c r="AB25" s="18"/>
      <c r="AC25" s="18"/>
      <c r="AD25" s="18"/>
      <c r="AE25" s="18"/>
    </row>
    <row r="26" spans="1:31" s="15" customFormat="1" ht="20.100000000000001" customHeight="1">
      <c r="A26" s="4">
        <v>45</v>
      </c>
      <c r="B26" s="4">
        <v>3410108173</v>
      </c>
      <c r="C26" s="4" t="s">
        <v>245</v>
      </c>
      <c r="D26" s="4" t="s">
        <v>246</v>
      </c>
      <c r="E26" s="4" t="s">
        <v>247</v>
      </c>
      <c r="F26" s="4" t="s">
        <v>248</v>
      </c>
      <c r="G26" s="4" t="s">
        <v>249</v>
      </c>
      <c r="H26" s="4" t="s">
        <v>250</v>
      </c>
      <c r="I26" s="4" t="s">
        <v>251</v>
      </c>
      <c r="J26" s="150">
        <v>41456</v>
      </c>
      <c r="K26" s="144"/>
      <c r="L26" s="21"/>
      <c r="M26" s="21"/>
      <c r="N26" s="21"/>
      <c r="O26" s="21"/>
      <c r="P26" s="21"/>
      <c r="Q26" s="18"/>
      <c r="R26" s="18"/>
      <c r="S26" s="18"/>
      <c r="T26" s="18"/>
      <c r="U26" s="18"/>
      <c r="V26" s="18"/>
      <c r="W26" s="18"/>
      <c r="X26" s="18"/>
      <c r="Y26" s="18"/>
      <c r="Z26" s="18"/>
      <c r="AA26" s="18"/>
      <c r="AB26" s="18"/>
      <c r="AC26" s="18"/>
      <c r="AD26" s="18"/>
      <c r="AE26" s="18"/>
    </row>
    <row r="27" spans="1:31" s="15" customFormat="1" ht="20.100000000000001" customHeight="1">
      <c r="A27" s="4">
        <v>47</v>
      </c>
      <c r="B27" s="4">
        <v>3410500908</v>
      </c>
      <c r="C27" s="4" t="s">
        <v>252</v>
      </c>
      <c r="D27" s="4" t="s">
        <v>253</v>
      </c>
      <c r="E27" s="4" t="s">
        <v>254</v>
      </c>
      <c r="F27" s="4" t="s">
        <v>255</v>
      </c>
      <c r="G27" s="4" t="s">
        <v>256</v>
      </c>
      <c r="H27" s="4" t="s">
        <v>257</v>
      </c>
      <c r="I27" s="4" t="s">
        <v>258</v>
      </c>
      <c r="J27" s="150">
        <v>41548</v>
      </c>
      <c r="K27" s="144"/>
      <c r="L27" s="21"/>
      <c r="M27" s="21"/>
      <c r="N27" s="21"/>
      <c r="O27" s="21"/>
      <c r="P27" s="21"/>
      <c r="Q27" s="18"/>
      <c r="R27" s="18"/>
      <c r="S27" s="18"/>
      <c r="T27" s="18"/>
      <c r="U27" s="18"/>
      <c r="V27" s="18"/>
      <c r="W27" s="18"/>
      <c r="X27" s="18"/>
      <c r="Y27" s="18"/>
      <c r="Z27" s="18"/>
      <c r="AA27" s="18"/>
      <c r="AB27" s="18"/>
      <c r="AC27" s="18"/>
      <c r="AD27" s="18"/>
      <c r="AE27" s="18"/>
    </row>
    <row r="28" spans="1:31" s="15" customFormat="1" ht="20.100000000000001" customHeight="1">
      <c r="A28" s="4">
        <v>48</v>
      </c>
      <c r="B28" s="4">
        <v>3411502119</v>
      </c>
      <c r="C28" s="4" t="s">
        <v>259</v>
      </c>
      <c r="D28" s="4" t="s">
        <v>260</v>
      </c>
      <c r="E28" s="4" t="s">
        <v>261</v>
      </c>
      <c r="F28" s="4" t="s">
        <v>262</v>
      </c>
      <c r="G28" s="4" t="s">
        <v>263</v>
      </c>
      <c r="H28" s="4" t="s">
        <v>264</v>
      </c>
      <c r="I28" s="4" t="s">
        <v>265</v>
      </c>
      <c r="J28" s="150">
        <v>41609</v>
      </c>
      <c r="K28" s="144"/>
      <c r="L28" s="21"/>
      <c r="M28" s="21"/>
      <c r="N28" s="21"/>
      <c r="O28" s="21"/>
      <c r="P28" s="21"/>
      <c r="Q28" s="18"/>
      <c r="R28" s="18"/>
      <c r="S28" s="18"/>
      <c r="T28" s="18"/>
      <c r="U28" s="18"/>
      <c r="V28" s="18"/>
      <c r="W28" s="18"/>
      <c r="X28" s="18"/>
      <c r="Y28" s="18"/>
      <c r="Z28" s="18"/>
      <c r="AA28" s="18"/>
      <c r="AB28" s="18"/>
      <c r="AC28" s="18"/>
      <c r="AD28" s="18"/>
      <c r="AE28" s="18"/>
    </row>
    <row r="29" spans="1:31" s="15" customFormat="1" ht="20.100000000000001" customHeight="1">
      <c r="A29" s="4">
        <v>49</v>
      </c>
      <c r="B29" s="4">
        <v>3410208601</v>
      </c>
      <c r="C29" s="4" t="s">
        <v>266</v>
      </c>
      <c r="D29" s="4" t="s">
        <v>267</v>
      </c>
      <c r="E29" s="4" t="s">
        <v>268</v>
      </c>
      <c r="F29" s="4" t="s">
        <v>269</v>
      </c>
      <c r="G29" s="4" t="s">
        <v>270</v>
      </c>
      <c r="H29" s="4" t="s">
        <v>271</v>
      </c>
      <c r="I29" s="4" t="s">
        <v>272</v>
      </c>
      <c r="J29" s="150">
        <v>41671</v>
      </c>
      <c r="K29" s="144"/>
      <c r="L29" s="21"/>
      <c r="M29" s="21"/>
      <c r="N29" s="21"/>
      <c r="O29" s="21"/>
      <c r="P29" s="21"/>
      <c r="Q29" s="18"/>
      <c r="R29" s="18"/>
      <c r="S29" s="18"/>
      <c r="T29" s="18"/>
      <c r="U29" s="18"/>
      <c r="V29" s="18"/>
      <c r="W29" s="18"/>
      <c r="X29" s="18"/>
      <c r="Y29" s="18"/>
      <c r="Z29" s="18"/>
      <c r="AA29" s="18"/>
      <c r="AB29" s="18"/>
      <c r="AC29" s="18"/>
      <c r="AD29" s="18"/>
      <c r="AE29" s="18"/>
    </row>
    <row r="30" spans="1:31" s="15" customFormat="1" ht="20.100000000000001" customHeight="1">
      <c r="A30" s="4">
        <v>50</v>
      </c>
      <c r="B30" s="4">
        <v>3410208668</v>
      </c>
      <c r="C30" s="4" t="s">
        <v>236</v>
      </c>
      <c r="D30" s="4" t="s">
        <v>237</v>
      </c>
      <c r="E30" s="4" t="s">
        <v>273</v>
      </c>
      <c r="F30" s="4" t="s">
        <v>274</v>
      </c>
      <c r="G30" s="4" t="s">
        <v>275</v>
      </c>
      <c r="H30" s="4" t="s">
        <v>276</v>
      </c>
      <c r="I30" s="4" t="s">
        <v>276</v>
      </c>
      <c r="J30" s="150">
        <v>41699</v>
      </c>
      <c r="K30" s="144"/>
      <c r="L30" s="21"/>
      <c r="M30" s="21"/>
      <c r="N30" s="21"/>
      <c r="O30" s="21"/>
      <c r="P30" s="21"/>
      <c r="Q30" s="18"/>
      <c r="R30" s="18"/>
      <c r="S30" s="18"/>
      <c r="T30" s="18"/>
      <c r="U30" s="18"/>
      <c r="V30" s="18"/>
      <c r="W30" s="18"/>
      <c r="X30" s="18"/>
      <c r="Y30" s="18"/>
      <c r="Z30" s="18"/>
      <c r="AA30" s="18"/>
      <c r="AB30" s="18"/>
      <c r="AC30" s="18"/>
      <c r="AD30" s="18"/>
      <c r="AE30" s="18"/>
    </row>
    <row r="31" spans="1:31" s="15" customFormat="1" ht="20.100000000000001" customHeight="1">
      <c r="A31" s="4">
        <v>51</v>
      </c>
      <c r="B31" s="4">
        <v>3410500890</v>
      </c>
      <c r="C31" s="4" t="s">
        <v>277</v>
      </c>
      <c r="D31" s="4" t="s">
        <v>278</v>
      </c>
      <c r="E31" s="4" t="s">
        <v>279</v>
      </c>
      <c r="F31" s="4" t="s">
        <v>280</v>
      </c>
      <c r="G31" s="4" t="s">
        <v>281</v>
      </c>
      <c r="H31" s="4" t="s">
        <v>282</v>
      </c>
      <c r="I31" s="4" t="s">
        <v>283</v>
      </c>
      <c r="J31" s="150">
        <v>41730</v>
      </c>
      <c r="K31" s="144"/>
      <c r="L31" s="21"/>
      <c r="M31" s="21"/>
      <c r="N31" s="21"/>
      <c r="O31" s="21"/>
      <c r="P31" s="21"/>
      <c r="Q31" s="18"/>
      <c r="R31" s="18"/>
      <c r="S31" s="18"/>
      <c r="T31" s="18"/>
      <c r="U31" s="18"/>
      <c r="V31" s="18"/>
      <c r="W31" s="18"/>
      <c r="X31" s="18"/>
      <c r="Y31" s="18"/>
      <c r="Z31" s="18"/>
      <c r="AA31" s="18"/>
      <c r="AB31" s="18"/>
      <c r="AC31" s="18"/>
      <c r="AD31" s="18"/>
      <c r="AE31" s="18"/>
    </row>
    <row r="32" spans="1:31" s="15" customFormat="1" ht="20.100000000000001" customHeight="1">
      <c r="A32" s="4">
        <v>52</v>
      </c>
      <c r="B32" s="4">
        <v>3411100609</v>
      </c>
      <c r="C32" s="4" t="s">
        <v>284</v>
      </c>
      <c r="D32" s="4" t="s">
        <v>285</v>
      </c>
      <c r="E32" s="4" t="s">
        <v>284</v>
      </c>
      <c r="F32" s="4" t="s">
        <v>286</v>
      </c>
      <c r="G32" s="4" t="s">
        <v>287</v>
      </c>
      <c r="H32" s="4" t="s">
        <v>288</v>
      </c>
      <c r="I32" s="4" t="s">
        <v>289</v>
      </c>
      <c r="J32" s="150">
        <v>41730</v>
      </c>
      <c r="K32" s="144"/>
      <c r="L32" s="21"/>
      <c r="M32" s="21"/>
      <c r="N32" s="21"/>
      <c r="O32" s="21"/>
      <c r="P32" s="21"/>
      <c r="Q32" s="18"/>
      <c r="R32" s="18"/>
      <c r="S32" s="18"/>
      <c r="T32" s="18"/>
      <c r="U32" s="18"/>
      <c r="V32" s="18"/>
      <c r="W32" s="18"/>
      <c r="X32" s="18"/>
      <c r="Y32" s="18"/>
      <c r="Z32" s="18"/>
      <c r="AA32" s="18"/>
      <c r="AB32" s="18"/>
      <c r="AC32" s="18"/>
      <c r="AD32" s="18"/>
      <c r="AE32" s="18"/>
    </row>
    <row r="33" spans="1:31" s="15" customFormat="1" ht="20.100000000000001" customHeight="1">
      <c r="A33" s="4">
        <v>54</v>
      </c>
      <c r="B33" s="4">
        <v>3412500690</v>
      </c>
      <c r="C33" s="4" t="s">
        <v>291</v>
      </c>
      <c r="D33" s="4" t="s">
        <v>292</v>
      </c>
      <c r="E33" s="4" t="s">
        <v>293</v>
      </c>
      <c r="F33" s="4" t="s">
        <v>294</v>
      </c>
      <c r="G33" s="4" t="s">
        <v>295</v>
      </c>
      <c r="H33" s="4" t="s">
        <v>296</v>
      </c>
      <c r="I33" s="4" t="s">
        <v>297</v>
      </c>
      <c r="J33" s="150">
        <v>41730</v>
      </c>
      <c r="K33" s="144"/>
      <c r="L33" s="21"/>
      <c r="M33" s="21"/>
      <c r="N33" s="21"/>
      <c r="O33" s="21"/>
      <c r="P33" s="21"/>
      <c r="Q33" s="18"/>
      <c r="R33" s="18"/>
      <c r="S33" s="18"/>
      <c r="T33" s="18"/>
      <c r="U33" s="18"/>
      <c r="V33" s="18"/>
      <c r="W33" s="18"/>
      <c r="X33" s="18"/>
      <c r="Y33" s="18"/>
      <c r="Z33" s="18"/>
      <c r="AA33" s="18"/>
      <c r="AB33" s="18"/>
      <c r="AC33" s="18"/>
      <c r="AD33" s="18"/>
      <c r="AE33" s="18"/>
    </row>
    <row r="34" spans="1:31" s="15" customFormat="1" ht="20.100000000000001" customHeight="1">
      <c r="A34" s="4">
        <v>56</v>
      </c>
      <c r="B34" s="4">
        <v>3411700234</v>
      </c>
      <c r="C34" s="4" t="s">
        <v>298</v>
      </c>
      <c r="D34" s="4" t="s">
        <v>299</v>
      </c>
      <c r="E34" s="4" t="s">
        <v>300</v>
      </c>
      <c r="F34" s="4" t="s">
        <v>301</v>
      </c>
      <c r="G34" s="4" t="s">
        <v>302</v>
      </c>
      <c r="H34" s="4" t="s">
        <v>303</v>
      </c>
      <c r="I34" s="4" t="s">
        <v>304</v>
      </c>
      <c r="J34" s="150">
        <v>41760</v>
      </c>
      <c r="K34" s="144"/>
      <c r="L34" s="21"/>
      <c r="M34" s="21"/>
      <c r="N34" s="21"/>
      <c r="O34" s="21"/>
      <c r="P34" s="21"/>
      <c r="Q34" s="18"/>
      <c r="R34" s="18"/>
      <c r="S34" s="18"/>
      <c r="T34" s="18"/>
      <c r="U34" s="18"/>
      <c r="V34" s="18"/>
      <c r="W34" s="18"/>
      <c r="X34" s="18"/>
      <c r="Y34" s="18"/>
      <c r="Z34" s="18"/>
      <c r="AA34" s="18"/>
      <c r="AB34" s="18"/>
      <c r="AC34" s="18"/>
      <c r="AD34" s="18"/>
      <c r="AE34" s="18"/>
    </row>
    <row r="35" spans="1:31" s="15" customFormat="1" ht="20.100000000000001" customHeight="1">
      <c r="A35" s="4">
        <v>57</v>
      </c>
      <c r="B35" s="4">
        <v>3411502184</v>
      </c>
      <c r="C35" s="4" t="s">
        <v>243</v>
      </c>
      <c r="D35" s="4" t="s">
        <v>244</v>
      </c>
      <c r="E35" s="4" t="s">
        <v>305</v>
      </c>
      <c r="F35" s="4" t="s">
        <v>306</v>
      </c>
      <c r="G35" s="4" t="s">
        <v>307</v>
      </c>
      <c r="H35" s="4" t="s">
        <v>308</v>
      </c>
      <c r="I35" s="4" t="s">
        <v>309</v>
      </c>
      <c r="J35" s="150">
        <v>41791</v>
      </c>
      <c r="K35" s="144"/>
      <c r="L35" s="21"/>
      <c r="M35" s="21"/>
      <c r="N35" s="21"/>
      <c r="O35" s="21"/>
      <c r="P35" s="21"/>
      <c r="Q35" s="18"/>
      <c r="R35" s="18"/>
      <c r="S35" s="18"/>
      <c r="T35" s="18"/>
      <c r="U35" s="18"/>
      <c r="V35" s="18"/>
      <c r="W35" s="18"/>
      <c r="X35" s="18"/>
      <c r="Y35" s="18"/>
      <c r="Z35" s="18"/>
      <c r="AA35" s="18"/>
      <c r="AB35" s="18"/>
      <c r="AC35" s="18"/>
      <c r="AD35" s="18"/>
      <c r="AE35" s="18"/>
    </row>
    <row r="36" spans="1:31" s="15" customFormat="1" ht="20.100000000000001" customHeight="1">
      <c r="A36" s="4">
        <v>58</v>
      </c>
      <c r="B36" s="4">
        <v>3411502242</v>
      </c>
      <c r="C36" s="4" t="s">
        <v>310</v>
      </c>
      <c r="D36" s="4" t="s">
        <v>311</v>
      </c>
      <c r="E36" s="4" t="s">
        <v>312</v>
      </c>
      <c r="F36" s="4" t="s">
        <v>313</v>
      </c>
      <c r="G36" s="4" t="s">
        <v>314</v>
      </c>
      <c r="H36" s="4" t="s">
        <v>315</v>
      </c>
      <c r="I36" s="4" t="s">
        <v>316</v>
      </c>
      <c r="J36" s="150">
        <v>41821</v>
      </c>
      <c r="K36" s="144"/>
      <c r="L36" s="21"/>
      <c r="M36" s="21"/>
      <c r="N36" s="21"/>
      <c r="O36" s="21"/>
      <c r="P36" s="21"/>
      <c r="Q36" s="18"/>
      <c r="R36" s="18"/>
      <c r="S36" s="18"/>
      <c r="T36" s="18"/>
      <c r="U36" s="18"/>
      <c r="V36" s="18"/>
      <c r="W36" s="18"/>
      <c r="X36" s="18"/>
      <c r="Y36" s="18"/>
      <c r="Z36" s="18"/>
      <c r="AA36" s="18"/>
      <c r="AB36" s="18"/>
      <c r="AC36" s="18"/>
      <c r="AD36" s="18"/>
      <c r="AE36" s="18"/>
    </row>
    <row r="37" spans="1:31" s="15" customFormat="1" ht="20.100000000000001" customHeight="1">
      <c r="A37" s="4">
        <v>59</v>
      </c>
      <c r="B37" s="4">
        <v>3410209419</v>
      </c>
      <c r="C37" s="4" t="s">
        <v>317</v>
      </c>
      <c r="D37" s="4" t="s">
        <v>318</v>
      </c>
      <c r="E37" s="4" t="s">
        <v>318</v>
      </c>
      <c r="F37" s="4" t="s">
        <v>319</v>
      </c>
      <c r="G37" s="4" t="s">
        <v>320</v>
      </c>
      <c r="H37" s="4" t="s">
        <v>321</v>
      </c>
      <c r="I37" s="4" t="s">
        <v>322</v>
      </c>
      <c r="J37" s="150">
        <v>41883</v>
      </c>
      <c r="K37" s="144"/>
      <c r="L37" s="21"/>
      <c r="M37" s="21"/>
      <c r="N37" s="21"/>
      <c r="O37" s="21"/>
      <c r="P37" s="21"/>
      <c r="Q37" s="18"/>
      <c r="R37" s="18"/>
      <c r="S37" s="18"/>
      <c r="T37" s="18"/>
      <c r="U37" s="18"/>
      <c r="V37" s="18"/>
      <c r="W37" s="18"/>
      <c r="X37" s="18"/>
      <c r="Y37" s="18"/>
      <c r="Z37" s="18"/>
      <c r="AA37" s="18"/>
      <c r="AB37" s="18"/>
      <c r="AC37" s="18"/>
      <c r="AD37" s="18"/>
      <c r="AE37" s="18"/>
    </row>
    <row r="38" spans="1:31" s="15" customFormat="1" ht="20.100000000000001" customHeight="1">
      <c r="A38" s="4">
        <v>60</v>
      </c>
      <c r="B38" s="4">
        <v>3410209443</v>
      </c>
      <c r="C38" s="4" t="s">
        <v>323</v>
      </c>
      <c r="D38" s="4" t="s">
        <v>324</v>
      </c>
      <c r="E38" s="4" t="s">
        <v>323</v>
      </c>
      <c r="F38" s="4" t="s">
        <v>325</v>
      </c>
      <c r="G38" s="4" t="s">
        <v>326</v>
      </c>
      <c r="H38" s="4" t="s">
        <v>327</v>
      </c>
      <c r="I38" s="4" t="s">
        <v>328</v>
      </c>
      <c r="J38" s="150">
        <v>41883</v>
      </c>
      <c r="K38" s="144"/>
      <c r="L38" s="21"/>
      <c r="M38" s="21"/>
      <c r="N38" s="21"/>
      <c r="O38" s="21"/>
      <c r="P38" s="21"/>
      <c r="Q38" s="18"/>
      <c r="R38" s="18"/>
      <c r="S38" s="18"/>
      <c r="T38" s="18"/>
      <c r="U38" s="18"/>
      <c r="V38" s="18"/>
      <c r="W38" s="18"/>
      <c r="X38" s="18"/>
      <c r="Y38" s="18"/>
      <c r="Z38" s="18"/>
      <c r="AA38" s="18"/>
      <c r="AB38" s="18"/>
      <c r="AC38" s="18"/>
      <c r="AD38" s="18"/>
      <c r="AE38" s="18"/>
    </row>
    <row r="39" spans="1:31" s="15" customFormat="1" ht="20.100000000000001" customHeight="1">
      <c r="A39" s="4">
        <v>61</v>
      </c>
      <c r="B39" s="4">
        <v>3411502283</v>
      </c>
      <c r="C39" s="4" t="s">
        <v>329</v>
      </c>
      <c r="D39" s="4" t="s">
        <v>330</v>
      </c>
      <c r="E39" s="4" t="s">
        <v>331</v>
      </c>
      <c r="F39" s="4" t="s">
        <v>204</v>
      </c>
      <c r="G39" s="4" t="s">
        <v>332</v>
      </c>
      <c r="H39" s="4" t="s">
        <v>333</v>
      </c>
      <c r="I39" s="4" t="s">
        <v>334</v>
      </c>
      <c r="J39" s="150">
        <v>41883</v>
      </c>
      <c r="K39" s="144"/>
      <c r="L39" s="21"/>
      <c r="M39" s="21"/>
      <c r="N39" s="21"/>
      <c r="O39" s="21"/>
      <c r="P39" s="21"/>
      <c r="Q39" s="18"/>
      <c r="R39" s="18"/>
      <c r="S39" s="18"/>
      <c r="T39" s="18"/>
      <c r="U39" s="18"/>
      <c r="V39" s="18"/>
      <c r="W39" s="18"/>
      <c r="X39" s="18"/>
      <c r="Y39" s="18"/>
      <c r="Z39" s="18"/>
      <c r="AA39" s="18"/>
      <c r="AB39" s="18"/>
      <c r="AC39" s="18"/>
      <c r="AD39" s="18"/>
      <c r="AE39" s="18"/>
    </row>
    <row r="40" spans="1:31" s="15" customFormat="1" ht="20.100000000000001" customHeight="1">
      <c r="A40" s="4">
        <v>64</v>
      </c>
      <c r="B40" s="4">
        <v>3410109619</v>
      </c>
      <c r="C40" s="4" t="s">
        <v>335</v>
      </c>
      <c r="D40" s="4" t="s">
        <v>336</v>
      </c>
      <c r="E40" s="4" t="s">
        <v>337</v>
      </c>
      <c r="F40" s="4" t="s">
        <v>338</v>
      </c>
      <c r="G40" s="4" t="s">
        <v>339</v>
      </c>
      <c r="H40" s="4" t="s">
        <v>340</v>
      </c>
      <c r="I40" s="4" t="s">
        <v>341</v>
      </c>
      <c r="J40" s="150">
        <v>41944</v>
      </c>
      <c r="K40" s="144"/>
      <c r="L40" s="21"/>
      <c r="M40" s="21"/>
      <c r="N40" s="21"/>
      <c r="O40" s="21"/>
      <c r="P40" s="21"/>
      <c r="Q40" s="18"/>
      <c r="R40" s="18"/>
      <c r="S40" s="18"/>
      <c r="T40" s="18"/>
      <c r="U40" s="18"/>
      <c r="V40" s="18"/>
      <c r="W40" s="18"/>
      <c r="X40" s="18"/>
      <c r="Y40" s="18"/>
      <c r="Z40" s="18"/>
      <c r="AA40" s="18"/>
      <c r="AB40" s="18"/>
      <c r="AC40" s="18"/>
      <c r="AD40" s="18"/>
      <c r="AE40" s="18"/>
    </row>
    <row r="41" spans="1:31" s="15" customFormat="1" ht="20.100000000000001" customHeight="1">
      <c r="A41" s="4">
        <v>66</v>
      </c>
      <c r="B41" s="4">
        <v>3410109783</v>
      </c>
      <c r="C41" s="4" t="s">
        <v>317</v>
      </c>
      <c r="D41" s="4" t="s">
        <v>342</v>
      </c>
      <c r="E41" s="4" t="s">
        <v>343</v>
      </c>
      <c r="F41" s="4" t="s">
        <v>344</v>
      </c>
      <c r="G41" s="4" t="s">
        <v>345</v>
      </c>
      <c r="H41" s="4" t="s">
        <v>346</v>
      </c>
      <c r="I41" s="4" t="s">
        <v>347</v>
      </c>
      <c r="J41" s="150">
        <v>42036</v>
      </c>
      <c r="K41" s="144"/>
      <c r="L41" s="21"/>
      <c r="M41" s="21"/>
      <c r="N41" s="21"/>
      <c r="O41" s="21"/>
      <c r="P41" s="21"/>
      <c r="Q41" s="18"/>
      <c r="R41" s="18"/>
      <c r="S41" s="18"/>
      <c r="T41" s="18"/>
      <c r="U41" s="18"/>
      <c r="V41" s="18"/>
      <c r="W41" s="18"/>
      <c r="X41" s="18"/>
      <c r="Y41" s="18"/>
      <c r="Z41" s="18"/>
      <c r="AA41" s="18"/>
      <c r="AB41" s="18"/>
      <c r="AC41" s="18"/>
      <c r="AD41" s="18"/>
      <c r="AE41" s="18"/>
    </row>
    <row r="42" spans="1:31" s="15" customFormat="1" ht="20.100000000000001" customHeight="1">
      <c r="A42" s="4">
        <v>67</v>
      </c>
      <c r="B42" s="4">
        <v>3410209799</v>
      </c>
      <c r="C42" s="4" t="s">
        <v>348</v>
      </c>
      <c r="D42" s="4" t="s">
        <v>349</v>
      </c>
      <c r="E42" s="4" t="s">
        <v>350</v>
      </c>
      <c r="F42" s="4" t="s">
        <v>351</v>
      </c>
      <c r="G42" s="4" t="s">
        <v>352</v>
      </c>
      <c r="H42" s="4" t="s">
        <v>353</v>
      </c>
      <c r="I42" s="4" t="s">
        <v>354</v>
      </c>
      <c r="J42" s="150">
        <v>42036</v>
      </c>
      <c r="K42" s="144"/>
      <c r="L42" s="21"/>
      <c r="M42" s="21"/>
      <c r="N42" s="21"/>
      <c r="O42" s="21"/>
      <c r="P42" s="21"/>
      <c r="Q42" s="18"/>
      <c r="R42" s="18"/>
      <c r="S42" s="18"/>
      <c r="T42" s="18"/>
      <c r="U42" s="18"/>
      <c r="V42" s="18"/>
      <c r="W42" s="18"/>
      <c r="X42" s="18"/>
      <c r="Y42" s="18"/>
      <c r="Z42" s="18"/>
      <c r="AA42" s="18"/>
      <c r="AB42" s="18"/>
      <c r="AC42" s="18"/>
      <c r="AD42" s="18"/>
      <c r="AE42" s="18"/>
    </row>
    <row r="43" spans="1:31" s="15" customFormat="1" ht="20.100000000000001" customHeight="1">
      <c r="A43" s="4">
        <v>68</v>
      </c>
      <c r="B43" s="4">
        <v>3410209831</v>
      </c>
      <c r="C43" s="4" t="s">
        <v>355</v>
      </c>
      <c r="D43" s="4" t="s">
        <v>356</v>
      </c>
      <c r="E43" s="4" t="s">
        <v>357</v>
      </c>
      <c r="F43" s="4" t="s">
        <v>358</v>
      </c>
      <c r="G43" s="4" t="s">
        <v>359</v>
      </c>
      <c r="H43" s="4" t="s">
        <v>360</v>
      </c>
      <c r="I43" s="4" t="s">
        <v>360</v>
      </c>
      <c r="J43" s="150">
        <v>42036</v>
      </c>
      <c r="K43" s="144"/>
      <c r="L43" s="21"/>
      <c r="M43" s="21"/>
      <c r="N43" s="21"/>
      <c r="O43" s="21"/>
      <c r="P43" s="21"/>
      <c r="Q43" s="18"/>
      <c r="R43" s="18"/>
      <c r="S43" s="18"/>
      <c r="T43" s="18"/>
      <c r="U43" s="18"/>
      <c r="V43" s="18"/>
      <c r="W43" s="18"/>
      <c r="X43" s="18"/>
      <c r="Y43" s="18"/>
      <c r="Z43" s="18"/>
      <c r="AA43" s="18"/>
      <c r="AB43" s="18"/>
      <c r="AC43" s="18"/>
      <c r="AD43" s="18"/>
      <c r="AE43" s="18"/>
    </row>
    <row r="44" spans="1:31" s="15" customFormat="1" ht="20.100000000000001" customHeight="1">
      <c r="A44" s="4">
        <v>70</v>
      </c>
      <c r="B44" s="4">
        <v>3411502366</v>
      </c>
      <c r="C44" s="4" t="s">
        <v>361</v>
      </c>
      <c r="D44" s="4" t="s">
        <v>362</v>
      </c>
      <c r="E44" s="4" t="s">
        <v>363</v>
      </c>
      <c r="F44" s="4" t="s">
        <v>364</v>
      </c>
      <c r="G44" s="4" t="s">
        <v>365</v>
      </c>
      <c r="H44" s="4" t="s">
        <v>366</v>
      </c>
      <c r="I44" s="4" t="s">
        <v>367</v>
      </c>
      <c r="J44" s="150">
        <v>42036</v>
      </c>
      <c r="K44" s="144"/>
      <c r="L44" s="21"/>
      <c r="M44" s="21"/>
      <c r="N44" s="21"/>
      <c r="O44" s="21"/>
      <c r="P44" s="21"/>
      <c r="Q44" s="18"/>
      <c r="R44" s="18"/>
      <c r="S44" s="18"/>
      <c r="T44" s="18"/>
      <c r="U44" s="18"/>
      <c r="V44" s="18"/>
      <c r="W44" s="18"/>
      <c r="X44" s="18"/>
      <c r="Y44" s="18"/>
      <c r="Z44" s="18"/>
      <c r="AA44" s="18"/>
      <c r="AB44" s="18"/>
      <c r="AC44" s="18"/>
      <c r="AD44" s="18"/>
      <c r="AE44" s="18"/>
    </row>
    <row r="45" spans="1:31" s="15" customFormat="1" ht="20.100000000000001" customHeight="1">
      <c r="A45" s="4">
        <v>71</v>
      </c>
      <c r="B45" s="4">
        <v>3410210003</v>
      </c>
      <c r="C45" s="4" t="s">
        <v>355</v>
      </c>
      <c r="D45" s="4" t="s">
        <v>356</v>
      </c>
      <c r="E45" s="4" t="s">
        <v>368</v>
      </c>
      <c r="F45" s="4" t="s">
        <v>369</v>
      </c>
      <c r="G45" s="4" t="s">
        <v>370</v>
      </c>
      <c r="H45" s="4" t="s">
        <v>371</v>
      </c>
      <c r="I45" s="4"/>
      <c r="J45" s="150">
        <v>42064</v>
      </c>
      <c r="K45" s="144"/>
      <c r="L45" s="21"/>
      <c r="M45" s="21"/>
      <c r="N45" s="21"/>
      <c r="O45" s="21"/>
      <c r="P45" s="21"/>
      <c r="Q45" s="18"/>
      <c r="R45" s="18"/>
      <c r="S45" s="18"/>
      <c r="T45" s="18"/>
      <c r="U45" s="18"/>
      <c r="V45" s="18"/>
      <c r="W45" s="18"/>
      <c r="X45" s="18"/>
      <c r="Y45" s="18"/>
      <c r="Z45" s="18"/>
      <c r="AA45" s="18"/>
      <c r="AB45" s="18"/>
      <c r="AC45" s="18"/>
      <c r="AD45" s="18"/>
      <c r="AE45" s="18"/>
    </row>
    <row r="46" spans="1:31" s="15" customFormat="1" ht="20.100000000000001" customHeight="1">
      <c r="A46" s="4">
        <v>75</v>
      </c>
      <c r="B46" s="4">
        <v>3411100666</v>
      </c>
      <c r="C46" s="4" t="s">
        <v>205</v>
      </c>
      <c r="D46" s="4" t="s">
        <v>206</v>
      </c>
      <c r="E46" s="4" t="s">
        <v>373</v>
      </c>
      <c r="F46" s="4" t="s">
        <v>374</v>
      </c>
      <c r="G46" s="4" t="s">
        <v>375</v>
      </c>
      <c r="H46" s="4" t="s">
        <v>376</v>
      </c>
      <c r="I46" s="4" t="s">
        <v>377</v>
      </c>
      <c r="J46" s="150">
        <v>42095</v>
      </c>
      <c r="K46" s="144"/>
      <c r="L46" s="21"/>
      <c r="M46" s="21"/>
      <c r="N46" s="21"/>
      <c r="O46" s="21"/>
      <c r="P46" s="21"/>
      <c r="Q46" s="18"/>
      <c r="R46" s="18"/>
      <c r="S46" s="18"/>
      <c r="T46" s="18"/>
      <c r="U46" s="18"/>
      <c r="V46" s="18"/>
      <c r="W46" s="18"/>
      <c r="X46" s="18"/>
      <c r="Y46" s="18"/>
      <c r="Z46" s="18"/>
      <c r="AA46" s="18"/>
      <c r="AB46" s="18"/>
      <c r="AC46" s="18"/>
      <c r="AD46" s="18"/>
      <c r="AE46" s="18"/>
    </row>
    <row r="47" spans="1:31" s="15" customFormat="1" ht="20.100000000000001" customHeight="1">
      <c r="A47" s="4">
        <v>80</v>
      </c>
      <c r="B47" s="4">
        <v>3410210557</v>
      </c>
      <c r="C47" s="4" t="s">
        <v>379</v>
      </c>
      <c r="D47" s="4" t="s">
        <v>380</v>
      </c>
      <c r="E47" s="4" t="s">
        <v>381</v>
      </c>
      <c r="F47" s="4" t="s">
        <v>382</v>
      </c>
      <c r="G47" s="4" t="s">
        <v>383</v>
      </c>
      <c r="H47" s="4" t="s">
        <v>384</v>
      </c>
      <c r="I47" s="4" t="s">
        <v>384</v>
      </c>
      <c r="J47" s="150">
        <v>42156</v>
      </c>
      <c r="K47" s="144"/>
      <c r="L47" s="21"/>
      <c r="M47" s="21"/>
      <c r="N47" s="21"/>
      <c r="O47" s="21"/>
      <c r="P47" s="21"/>
      <c r="Q47" s="18"/>
      <c r="R47" s="18"/>
      <c r="S47" s="18"/>
      <c r="T47" s="18"/>
      <c r="U47" s="18"/>
      <c r="V47" s="18"/>
      <c r="W47" s="18"/>
      <c r="X47" s="18"/>
      <c r="Y47" s="18"/>
      <c r="Z47" s="18"/>
      <c r="AA47" s="18"/>
      <c r="AB47" s="18"/>
      <c r="AC47" s="18"/>
      <c r="AD47" s="18"/>
      <c r="AE47" s="18"/>
    </row>
    <row r="48" spans="1:31" s="15" customFormat="1" ht="20.100000000000001" customHeight="1">
      <c r="A48" s="4">
        <v>82</v>
      </c>
      <c r="B48" s="4">
        <v>3410210672</v>
      </c>
      <c r="C48" s="4" t="s">
        <v>385</v>
      </c>
      <c r="D48" s="4" t="s">
        <v>386</v>
      </c>
      <c r="E48" s="4" t="s">
        <v>387</v>
      </c>
      <c r="F48" s="4" t="s">
        <v>382</v>
      </c>
      <c r="G48" s="4" t="s">
        <v>388</v>
      </c>
      <c r="H48" s="4" t="s">
        <v>389</v>
      </c>
      <c r="I48" s="4"/>
      <c r="J48" s="150">
        <v>42186</v>
      </c>
      <c r="K48" s="144"/>
      <c r="L48" s="21"/>
      <c r="M48" s="21"/>
      <c r="N48" s="21"/>
      <c r="O48" s="21"/>
      <c r="P48" s="21"/>
      <c r="Q48" s="18"/>
      <c r="R48" s="18"/>
      <c r="S48" s="18"/>
      <c r="T48" s="18"/>
      <c r="U48" s="18"/>
      <c r="V48" s="18"/>
      <c r="W48" s="18"/>
      <c r="X48" s="18"/>
      <c r="Y48" s="18"/>
      <c r="Z48" s="18"/>
      <c r="AA48" s="18"/>
      <c r="AB48" s="18"/>
      <c r="AC48" s="18"/>
      <c r="AD48" s="18"/>
      <c r="AE48" s="18"/>
    </row>
    <row r="49" spans="1:31" s="15" customFormat="1" ht="20.100000000000001" customHeight="1">
      <c r="A49" s="4">
        <v>83</v>
      </c>
      <c r="B49" s="4">
        <v>3410210680</v>
      </c>
      <c r="C49" s="4" t="s">
        <v>317</v>
      </c>
      <c r="D49" s="4" t="s">
        <v>342</v>
      </c>
      <c r="E49" s="4" t="s">
        <v>390</v>
      </c>
      <c r="F49" s="4" t="s">
        <v>391</v>
      </c>
      <c r="G49" s="4" t="s">
        <v>392</v>
      </c>
      <c r="H49" s="4" t="s">
        <v>393</v>
      </c>
      <c r="I49" s="4" t="s">
        <v>394</v>
      </c>
      <c r="J49" s="150">
        <v>42186</v>
      </c>
      <c r="K49" s="144"/>
      <c r="L49" s="21"/>
      <c r="M49" s="21"/>
      <c r="N49" s="21"/>
      <c r="O49" s="21"/>
      <c r="P49" s="21"/>
      <c r="Q49" s="18"/>
      <c r="R49" s="18"/>
      <c r="S49" s="18"/>
      <c r="T49" s="18"/>
      <c r="U49" s="18"/>
      <c r="V49" s="18"/>
      <c r="W49" s="18"/>
      <c r="X49" s="18"/>
      <c r="Y49" s="18"/>
      <c r="Z49" s="18"/>
      <c r="AA49" s="18"/>
      <c r="AB49" s="18"/>
      <c r="AC49" s="18"/>
      <c r="AD49" s="18"/>
      <c r="AE49" s="18"/>
    </row>
    <row r="50" spans="1:31" s="15" customFormat="1" ht="18.75" customHeight="1">
      <c r="A50" s="4">
        <v>85</v>
      </c>
      <c r="B50" s="4">
        <v>3410208692</v>
      </c>
      <c r="C50" s="4" t="s">
        <v>395</v>
      </c>
      <c r="D50" s="4" t="s">
        <v>396</v>
      </c>
      <c r="E50" s="4" t="s">
        <v>395</v>
      </c>
      <c r="F50" s="4" t="s">
        <v>372</v>
      </c>
      <c r="G50" s="4" t="s">
        <v>397</v>
      </c>
      <c r="H50" s="4" t="s">
        <v>398</v>
      </c>
      <c r="I50" s="4" t="s">
        <v>399</v>
      </c>
      <c r="J50" s="150">
        <v>42248</v>
      </c>
      <c r="K50" s="144"/>
      <c r="L50" s="21"/>
      <c r="M50" s="21"/>
      <c r="N50" s="21"/>
      <c r="O50" s="21"/>
      <c r="P50" s="21"/>
      <c r="Q50" s="18"/>
      <c r="R50" s="18"/>
      <c r="S50" s="18"/>
      <c r="T50" s="18"/>
      <c r="U50" s="18"/>
      <c r="V50" s="18"/>
      <c r="W50" s="18"/>
      <c r="X50" s="18"/>
      <c r="Y50" s="18"/>
      <c r="Z50" s="18"/>
      <c r="AA50" s="18"/>
      <c r="AB50" s="18"/>
      <c r="AC50" s="18"/>
      <c r="AD50" s="18"/>
      <c r="AE50" s="18"/>
    </row>
    <row r="51" spans="1:31" s="15" customFormat="1" ht="20.100000000000001" customHeight="1">
      <c r="A51" s="4">
        <v>86</v>
      </c>
      <c r="B51" s="4">
        <v>3411502457</v>
      </c>
      <c r="C51" s="4" t="s">
        <v>400</v>
      </c>
      <c r="D51" s="4" t="s">
        <v>401</v>
      </c>
      <c r="E51" s="4" t="s">
        <v>402</v>
      </c>
      <c r="F51" s="4" t="s">
        <v>403</v>
      </c>
      <c r="G51" s="4" t="s">
        <v>404</v>
      </c>
      <c r="H51" s="4" t="s">
        <v>405</v>
      </c>
      <c r="I51" s="4" t="s">
        <v>406</v>
      </c>
      <c r="J51" s="150">
        <v>42248</v>
      </c>
      <c r="K51" s="144"/>
      <c r="L51" s="21"/>
      <c r="M51" s="21"/>
      <c r="N51" s="21"/>
      <c r="O51" s="21"/>
      <c r="P51" s="21"/>
      <c r="Q51" s="18"/>
      <c r="R51" s="18"/>
      <c r="S51" s="18"/>
      <c r="T51" s="18"/>
      <c r="U51" s="18"/>
      <c r="V51" s="18"/>
      <c r="W51" s="18"/>
      <c r="X51" s="18"/>
      <c r="Y51" s="18"/>
      <c r="Z51" s="18"/>
      <c r="AA51" s="18"/>
      <c r="AB51" s="18"/>
      <c r="AC51" s="18"/>
      <c r="AD51" s="18"/>
      <c r="AE51" s="18"/>
    </row>
    <row r="52" spans="1:31" s="15" customFormat="1" ht="20.100000000000001" customHeight="1">
      <c r="A52" s="4">
        <v>87</v>
      </c>
      <c r="B52" s="4">
        <v>3410110823</v>
      </c>
      <c r="C52" s="4" t="s">
        <v>317</v>
      </c>
      <c r="D52" s="4" t="s">
        <v>342</v>
      </c>
      <c r="E52" s="4" t="s">
        <v>407</v>
      </c>
      <c r="F52" s="4" t="s">
        <v>408</v>
      </c>
      <c r="G52" s="4" t="s">
        <v>409</v>
      </c>
      <c r="H52" s="4" t="s">
        <v>410</v>
      </c>
      <c r="I52" s="4" t="s">
        <v>411</v>
      </c>
      <c r="J52" s="150">
        <v>42278</v>
      </c>
      <c r="K52" s="144"/>
      <c r="L52" s="21"/>
      <c r="M52" s="21"/>
      <c r="N52" s="21"/>
      <c r="O52" s="21"/>
      <c r="P52" s="21"/>
      <c r="Q52" s="18"/>
      <c r="R52" s="18"/>
      <c r="S52" s="18"/>
      <c r="T52" s="18"/>
      <c r="U52" s="18"/>
      <c r="V52" s="18"/>
      <c r="W52" s="18"/>
      <c r="X52" s="18"/>
      <c r="Y52" s="18"/>
      <c r="Z52" s="18"/>
      <c r="AA52" s="18"/>
      <c r="AB52" s="18"/>
      <c r="AC52" s="18"/>
      <c r="AD52" s="18"/>
      <c r="AE52" s="18"/>
    </row>
    <row r="53" spans="1:31" s="15" customFormat="1" ht="20.100000000000001" customHeight="1">
      <c r="A53" s="4">
        <v>89</v>
      </c>
      <c r="B53" s="4">
        <v>3410210920</v>
      </c>
      <c r="C53" s="4" t="s">
        <v>266</v>
      </c>
      <c r="D53" s="4" t="s">
        <v>267</v>
      </c>
      <c r="E53" s="4" t="s">
        <v>412</v>
      </c>
      <c r="F53" s="4" t="s">
        <v>413</v>
      </c>
      <c r="G53" s="4" t="s">
        <v>414</v>
      </c>
      <c r="H53" s="4" t="s">
        <v>271</v>
      </c>
      <c r="I53" s="4" t="s">
        <v>415</v>
      </c>
      <c r="J53" s="150">
        <v>42309</v>
      </c>
      <c r="K53" s="144"/>
      <c r="L53" s="21"/>
      <c r="M53" s="21"/>
      <c r="N53" s="21"/>
      <c r="O53" s="21"/>
      <c r="P53" s="21"/>
      <c r="Q53" s="18"/>
      <c r="R53" s="18"/>
      <c r="S53" s="18"/>
      <c r="T53" s="18"/>
      <c r="U53" s="18"/>
      <c r="V53" s="18"/>
      <c r="W53" s="18"/>
      <c r="X53" s="18"/>
      <c r="Y53" s="18"/>
      <c r="Z53" s="18"/>
      <c r="AA53" s="18"/>
      <c r="AB53" s="18"/>
      <c r="AC53" s="18"/>
      <c r="AD53" s="18"/>
      <c r="AE53" s="18"/>
    </row>
    <row r="54" spans="1:31" s="15" customFormat="1" ht="20.100000000000001" customHeight="1">
      <c r="A54" s="4">
        <v>90</v>
      </c>
      <c r="B54" s="4">
        <v>3410500940</v>
      </c>
      <c r="C54" s="4" t="s">
        <v>416</v>
      </c>
      <c r="D54" s="4" t="s">
        <v>417</v>
      </c>
      <c r="E54" s="4" t="s">
        <v>418</v>
      </c>
      <c r="F54" s="4" t="s">
        <v>419</v>
      </c>
      <c r="G54" s="4" t="s">
        <v>420</v>
      </c>
      <c r="H54" s="4" t="s">
        <v>421</v>
      </c>
      <c r="I54" s="4" t="s">
        <v>422</v>
      </c>
      <c r="J54" s="150">
        <v>42339</v>
      </c>
      <c r="K54" s="144"/>
      <c r="L54" s="21"/>
      <c r="M54" s="21"/>
      <c r="N54" s="21"/>
      <c r="O54" s="21"/>
      <c r="P54" s="21"/>
      <c r="Q54" s="18"/>
      <c r="R54" s="18"/>
      <c r="S54" s="18"/>
      <c r="T54" s="18"/>
      <c r="U54" s="18"/>
      <c r="V54" s="18"/>
      <c r="W54" s="18"/>
      <c r="X54" s="18"/>
      <c r="Y54" s="18"/>
      <c r="Z54" s="18"/>
      <c r="AA54" s="18"/>
      <c r="AB54" s="18"/>
      <c r="AC54" s="18"/>
      <c r="AD54" s="18"/>
      <c r="AE54" s="18"/>
    </row>
    <row r="55" spans="1:31" s="15" customFormat="1" ht="20.100000000000001" customHeight="1">
      <c r="A55" s="4">
        <v>92</v>
      </c>
      <c r="B55" s="4">
        <v>3410211043</v>
      </c>
      <c r="C55" s="4" t="s">
        <v>423</v>
      </c>
      <c r="D55" s="4" t="s">
        <v>246</v>
      </c>
      <c r="E55" s="4" t="s">
        <v>424</v>
      </c>
      <c r="F55" s="4" t="s">
        <v>382</v>
      </c>
      <c r="G55" s="4" t="s">
        <v>425</v>
      </c>
      <c r="H55" s="4" t="s">
        <v>250</v>
      </c>
      <c r="I55" s="4" t="s">
        <v>251</v>
      </c>
      <c r="J55" s="150">
        <v>42370</v>
      </c>
      <c r="K55" s="144"/>
      <c r="L55" s="21"/>
      <c r="M55" s="21"/>
      <c r="N55" s="21"/>
      <c r="O55" s="21"/>
      <c r="P55" s="21"/>
      <c r="Q55" s="18"/>
      <c r="R55" s="18"/>
      <c r="S55" s="18"/>
      <c r="T55" s="18"/>
      <c r="U55" s="18"/>
      <c r="V55" s="18"/>
      <c r="W55" s="18"/>
      <c r="X55" s="18"/>
      <c r="Y55" s="18"/>
      <c r="Z55" s="18"/>
      <c r="AA55" s="18"/>
      <c r="AB55" s="18"/>
      <c r="AC55" s="18"/>
      <c r="AD55" s="18"/>
      <c r="AE55" s="18"/>
    </row>
    <row r="56" spans="1:31" s="15" customFormat="1" ht="20.100000000000001" customHeight="1">
      <c r="A56" s="4">
        <v>93</v>
      </c>
      <c r="B56" s="4">
        <v>3410211092</v>
      </c>
      <c r="C56" s="4" t="s">
        <v>426</v>
      </c>
      <c r="D56" s="4" t="s">
        <v>427</v>
      </c>
      <c r="E56" s="4" t="s">
        <v>428</v>
      </c>
      <c r="F56" s="4" t="s">
        <v>378</v>
      </c>
      <c r="G56" s="4" t="s">
        <v>429</v>
      </c>
      <c r="H56" s="4" t="s">
        <v>430</v>
      </c>
      <c r="I56" s="4" t="s">
        <v>431</v>
      </c>
      <c r="J56" s="150">
        <v>42430</v>
      </c>
      <c r="K56" s="144"/>
      <c r="L56" s="21"/>
      <c r="M56" s="21"/>
      <c r="N56" s="21"/>
      <c r="O56" s="21"/>
      <c r="P56" s="21"/>
      <c r="Q56" s="18"/>
      <c r="R56" s="18"/>
      <c r="S56" s="18"/>
      <c r="T56" s="18"/>
      <c r="U56" s="18"/>
      <c r="V56" s="18"/>
      <c r="W56" s="18"/>
      <c r="X56" s="18"/>
      <c r="Y56" s="18"/>
      <c r="Z56" s="18"/>
      <c r="AA56" s="18"/>
      <c r="AB56" s="18"/>
      <c r="AC56" s="18"/>
      <c r="AD56" s="18"/>
      <c r="AE56" s="18"/>
    </row>
    <row r="57" spans="1:31" s="15" customFormat="1" ht="20.100000000000001" customHeight="1">
      <c r="A57" s="4">
        <v>94</v>
      </c>
      <c r="B57" s="4">
        <v>3411502523</v>
      </c>
      <c r="C57" s="4" t="s">
        <v>432</v>
      </c>
      <c r="D57" s="4" t="s">
        <v>433</v>
      </c>
      <c r="E57" s="4" t="s">
        <v>434</v>
      </c>
      <c r="F57" s="4" t="s">
        <v>435</v>
      </c>
      <c r="G57" s="4" t="s">
        <v>436</v>
      </c>
      <c r="H57" s="4" t="s">
        <v>437</v>
      </c>
      <c r="I57" s="4" t="s">
        <v>438</v>
      </c>
      <c r="J57" s="150">
        <v>42430</v>
      </c>
      <c r="K57" s="144"/>
      <c r="L57" s="21"/>
      <c r="M57" s="21"/>
      <c r="N57" s="21"/>
      <c r="O57" s="21"/>
      <c r="P57" s="21"/>
      <c r="Q57" s="18"/>
      <c r="R57" s="18"/>
      <c r="S57" s="18"/>
      <c r="T57" s="18"/>
      <c r="U57" s="18"/>
      <c r="V57" s="18"/>
      <c r="W57" s="18"/>
      <c r="X57" s="18"/>
      <c r="Y57" s="18"/>
      <c r="Z57" s="18"/>
      <c r="AA57" s="18"/>
      <c r="AB57" s="18"/>
      <c r="AC57" s="18"/>
      <c r="AD57" s="18"/>
      <c r="AE57" s="18"/>
    </row>
    <row r="58" spans="1:31" s="15" customFormat="1" ht="20.100000000000001" customHeight="1">
      <c r="A58" s="4">
        <v>97</v>
      </c>
      <c r="B58" s="4">
        <v>3411100690</v>
      </c>
      <c r="C58" s="4" t="s">
        <v>439</v>
      </c>
      <c r="D58" s="4" t="s">
        <v>440</v>
      </c>
      <c r="E58" s="4" t="s">
        <v>441</v>
      </c>
      <c r="F58" s="4" t="s">
        <v>290</v>
      </c>
      <c r="G58" s="4" t="s">
        <v>442</v>
      </c>
      <c r="H58" s="4" t="s">
        <v>443</v>
      </c>
      <c r="I58" s="4" t="s">
        <v>444</v>
      </c>
      <c r="J58" s="150">
        <v>42522</v>
      </c>
      <c r="K58" s="144"/>
      <c r="L58" s="21"/>
      <c r="M58" s="21"/>
      <c r="N58" s="21"/>
      <c r="O58" s="21"/>
      <c r="P58" s="21"/>
      <c r="Q58" s="18"/>
      <c r="R58" s="18"/>
      <c r="S58" s="18"/>
      <c r="T58" s="18"/>
      <c r="U58" s="18"/>
      <c r="V58" s="18"/>
      <c r="W58" s="18"/>
      <c r="X58" s="18"/>
      <c r="Y58" s="18"/>
      <c r="Z58" s="18"/>
      <c r="AA58" s="18"/>
      <c r="AB58" s="18"/>
      <c r="AC58" s="18"/>
      <c r="AD58" s="18"/>
      <c r="AE58" s="18"/>
    </row>
    <row r="59" spans="1:31" s="15" customFormat="1" ht="20.100000000000001" customHeight="1">
      <c r="A59" s="4">
        <v>98</v>
      </c>
      <c r="B59" s="4">
        <v>3412100236</v>
      </c>
      <c r="C59" s="4" t="s">
        <v>445</v>
      </c>
      <c r="D59" s="4" t="s">
        <v>446</v>
      </c>
      <c r="E59" s="4" t="s">
        <v>447</v>
      </c>
      <c r="F59" s="4" t="s">
        <v>448</v>
      </c>
      <c r="G59" s="4" t="s">
        <v>449</v>
      </c>
      <c r="H59" s="4" t="s">
        <v>450</v>
      </c>
      <c r="I59" s="4" t="s">
        <v>451</v>
      </c>
      <c r="J59" s="150">
        <v>42522</v>
      </c>
      <c r="K59" s="144"/>
      <c r="L59" s="21"/>
      <c r="M59" s="21"/>
      <c r="N59" s="21"/>
      <c r="O59" s="21"/>
      <c r="P59" s="21"/>
      <c r="Q59" s="18"/>
      <c r="R59" s="18"/>
      <c r="S59" s="18"/>
      <c r="T59" s="18"/>
      <c r="U59" s="18"/>
      <c r="V59" s="18"/>
      <c r="W59" s="18"/>
      <c r="X59" s="18"/>
      <c r="Y59" s="18"/>
      <c r="Z59" s="18"/>
      <c r="AA59" s="18"/>
      <c r="AB59" s="18"/>
      <c r="AC59" s="18"/>
      <c r="AD59" s="18"/>
      <c r="AE59" s="18"/>
    </row>
    <row r="60" spans="1:31" s="15" customFormat="1" ht="20.100000000000001" customHeight="1">
      <c r="A60" s="4">
        <v>100</v>
      </c>
      <c r="B60" s="4">
        <v>3410111565</v>
      </c>
      <c r="C60" s="4" t="s">
        <v>452</v>
      </c>
      <c r="D60" s="4" t="s">
        <v>453</v>
      </c>
      <c r="E60" s="4" t="s">
        <v>454</v>
      </c>
      <c r="F60" s="4" t="s">
        <v>455</v>
      </c>
      <c r="G60" s="4" t="s">
        <v>456</v>
      </c>
      <c r="H60" s="4" t="s">
        <v>457</v>
      </c>
      <c r="I60" s="4" t="s">
        <v>458</v>
      </c>
      <c r="J60" s="150">
        <v>42614</v>
      </c>
      <c r="K60" s="144"/>
      <c r="L60" s="21"/>
      <c r="M60" s="21"/>
      <c r="N60" s="21"/>
      <c r="O60" s="21"/>
      <c r="P60" s="21"/>
      <c r="Q60" s="18"/>
      <c r="R60" s="18"/>
      <c r="S60" s="18"/>
      <c r="T60" s="18"/>
      <c r="U60" s="18"/>
      <c r="V60" s="18"/>
      <c r="W60" s="18"/>
      <c r="X60" s="18"/>
      <c r="Y60" s="18"/>
      <c r="Z60" s="18"/>
      <c r="AA60" s="18"/>
      <c r="AB60" s="18"/>
      <c r="AC60" s="18"/>
      <c r="AD60" s="18"/>
      <c r="AE60" s="18"/>
    </row>
    <row r="61" spans="1:31" s="15" customFormat="1" ht="20.100000000000001" customHeight="1">
      <c r="A61" s="4">
        <v>101</v>
      </c>
      <c r="B61" s="4">
        <v>3410211910</v>
      </c>
      <c r="C61" s="4" t="s">
        <v>459</v>
      </c>
      <c r="D61" s="4" t="s">
        <v>460</v>
      </c>
      <c r="E61" s="4" t="s">
        <v>461</v>
      </c>
      <c r="F61" s="4" t="s">
        <v>319</v>
      </c>
      <c r="G61" s="4" t="s">
        <v>462</v>
      </c>
      <c r="H61" s="4" t="s">
        <v>463</v>
      </c>
      <c r="I61" s="4" t="s">
        <v>463</v>
      </c>
      <c r="J61" s="150">
        <v>42767</v>
      </c>
      <c r="K61" s="144"/>
      <c r="L61" s="21"/>
      <c r="M61" s="21"/>
      <c r="N61" s="21"/>
      <c r="O61" s="21"/>
      <c r="P61" s="21"/>
      <c r="Q61" s="18"/>
      <c r="R61" s="18"/>
      <c r="S61" s="18"/>
      <c r="T61" s="18"/>
      <c r="U61" s="18"/>
      <c r="V61" s="18"/>
      <c r="W61" s="18"/>
      <c r="X61" s="18"/>
      <c r="Y61" s="18"/>
      <c r="Z61" s="18"/>
      <c r="AA61" s="18"/>
      <c r="AB61" s="18"/>
      <c r="AC61" s="18"/>
      <c r="AD61" s="18"/>
      <c r="AE61" s="18"/>
    </row>
    <row r="62" spans="1:31" s="15" customFormat="1" ht="20.100000000000001" customHeight="1">
      <c r="A62" s="4">
        <v>102</v>
      </c>
      <c r="B62" s="4">
        <v>3410210193</v>
      </c>
      <c r="C62" s="4" t="s">
        <v>464</v>
      </c>
      <c r="D62" s="4" t="s">
        <v>465</v>
      </c>
      <c r="E62" s="4" t="s">
        <v>466</v>
      </c>
      <c r="F62" s="4" t="s">
        <v>467</v>
      </c>
      <c r="G62" s="4" t="s">
        <v>468</v>
      </c>
      <c r="H62" s="4" t="s">
        <v>469</v>
      </c>
      <c r="I62" s="4" t="s">
        <v>470</v>
      </c>
      <c r="J62" s="150">
        <v>42826</v>
      </c>
      <c r="K62" s="144"/>
      <c r="L62" s="21"/>
      <c r="M62" s="21"/>
      <c r="N62" s="21"/>
      <c r="O62" s="21"/>
      <c r="P62" s="21"/>
      <c r="Q62" s="18"/>
      <c r="R62" s="18"/>
      <c r="S62" s="18"/>
      <c r="T62" s="18"/>
      <c r="U62" s="18"/>
      <c r="V62" s="18"/>
      <c r="W62" s="18"/>
      <c r="X62" s="18"/>
      <c r="Y62" s="18"/>
      <c r="Z62" s="18"/>
      <c r="AA62" s="18"/>
      <c r="AB62" s="18"/>
      <c r="AC62" s="18"/>
      <c r="AD62" s="18"/>
      <c r="AE62" s="18"/>
    </row>
    <row r="63" spans="1:31" s="15" customFormat="1" ht="20.100000000000001" customHeight="1">
      <c r="A63" s="4">
        <v>103</v>
      </c>
      <c r="B63" s="4">
        <v>3410212090</v>
      </c>
      <c r="C63" s="4" t="s">
        <v>471</v>
      </c>
      <c r="D63" s="4" t="s">
        <v>472</v>
      </c>
      <c r="E63" s="148" t="s">
        <v>586</v>
      </c>
      <c r="F63" s="4" t="s">
        <v>473</v>
      </c>
      <c r="G63" s="4" t="s">
        <v>474</v>
      </c>
      <c r="H63" s="4" t="s">
        <v>475</v>
      </c>
      <c r="I63" s="4"/>
      <c r="J63" s="150">
        <v>42826</v>
      </c>
      <c r="K63" s="144"/>
      <c r="L63" s="21"/>
      <c r="M63" s="21"/>
      <c r="N63" s="21"/>
      <c r="O63" s="21"/>
      <c r="P63" s="21"/>
      <c r="Q63" s="18"/>
      <c r="R63" s="18"/>
      <c r="S63" s="18"/>
      <c r="T63" s="18"/>
      <c r="U63" s="18"/>
      <c r="V63" s="18"/>
      <c r="W63" s="18"/>
      <c r="X63" s="18"/>
      <c r="Y63" s="18"/>
      <c r="Z63" s="18"/>
      <c r="AA63" s="18"/>
      <c r="AB63" s="18"/>
      <c r="AC63" s="18"/>
      <c r="AD63" s="18"/>
      <c r="AE63" s="18"/>
    </row>
    <row r="64" spans="1:31" s="15" customFormat="1" ht="20.100000000000001" customHeight="1">
      <c r="A64" s="4">
        <v>105</v>
      </c>
      <c r="B64" s="18">
        <v>3411502663</v>
      </c>
      <c r="C64" s="18" t="s">
        <v>482</v>
      </c>
      <c r="D64" s="18" t="s">
        <v>487</v>
      </c>
      <c r="E64" s="4" t="s">
        <v>476</v>
      </c>
      <c r="F64" s="18" t="s">
        <v>204</v>
      </c>
      <c r="G64" s="18" t="s">
        <v>491</v>
      </c>
      <c r="H64" s="18" t="s">
        <v>503</v>
      </c>
      <c r="I64" s="18" t="s">
        <v>504</v>
      </c>
      <c r="J64" s="150">
        <v>42856</v>
      </c>
      <c r="K64" s="20"/>
      <c r="L64" s="21"/>
      <c r="M64" s="21"/>
      <c r="N64" s="21"/>
      <c r="O64" s="21"/>
      <c r="P64" s="21"/>
      <c r="Q64" s="18"/>
      <c r="R64" s="18"/>
      <c r="S64" s="18"/>
      <c r="T64" s="18"/>
      <c r="U64" s="18"/>
      <c r="V64" s="18"/>
      <c r="W64" s="18"/>
      <c r="X64" s="18"/>
      <c r="Y64" s="18"/>
      <c r="Z64" s="18"/>
      <c r="AA64" s="18"/>
      <c r="AB64" s="18"/>
      <c r="AC64" s="18"/>
      <c r="AD64" s="18"/>
      <c r="AE64" s="18"/>
    </row>
    <row r="65" spans="1:31" s="15" customFormat="1" ht="20.100000000000001" customHeight="1">
      <c r="A65" s="4">
        <v>106</v>
      </c>
      <c r="B65" s="18">
        <v>3410212553</v>
      </c>
      <c r="C65" s="18" t="s">
        <v>483</v>
      </c>
      <c r="D65" s="18" t="s">
        <v>488</v>
      </c>
      <c r="E65" s="4" t="s">
        <v>477</v>
      </c>
      <c r="F65" s="18" t="s">
        <v>492</v>
      </c>
      <c r="G65" s="18" t="s">
        <v>493</v>
      </c>
      <c r="H65" s="18" t="s">
        <v>505</v>
      </c>
      <c r="I65" s="18" t="s">
        <v>506</v>
      </c>
      <c r="J65" s="150">
        <v>42917</v>
      </c>
      <c r="K65" s="20"/>
      <c r="L65" s="21"/>
      <c r="M65" s="21"/>
      <c r="N65" s="21"/>
      <c r="O65" s="21"/>
      <c r="P65" s="21"/>
      <c r="Q65" s="18"/>
      <c r="R65" s="18"/>
      <c r="S65" s="18"/>
      <c r="T65" s="18"/>
      <c r="U65" s="18"/>
      <c r="V65" s="18"/>
      <c r="W65" s="18"/>
      <c r="X65" s="18"/>
      <c r="Y65" s="18"/>
      <c r="Z65" s="18"/>
      <c r="AA65" s="18"/>
      <c r="AB65" s="18"/>
      <c r="AC65" s="18"/>
      <c r="AD65" s="18"/>
      <c r="AE65" s="18"/>
    </row>
    <row r="66" spans="1:31" s="15" customFormat="1" ht="20.100000000000001" customHeight="1">
      <c r="A66" s="4">
        <v>107</v>
      </c>
      <c r="B66" s="18">
        <v>3410212629</v>
      </c>
      <c r="C66" s="18" t="s">
        <v>484</v>
      </c>
      <c r="D66" s="18" t="s">
        <v>489</v>
      </c>
      <c r="E66" s="4" t="s">
        <v>478</v>
      </c>
      <c r="F66" s="18" t="s">
        <v>382</v>
      </c>
      <c r="G66" s="18" t="s">
        <v>494</v>
      </c>
      <c r="H66" s="18" t="s">
        <v>507</v>
      </c>
      <c r="I66" s="18" t="s">
        <v>507</v>
      </c>
      <c r="J66" s="150">
        <v>42917</v>
      </c>
      <c r="K66" s="20"/>
      <c r="L66" s="21"/>
      <c r="M66" s="21"/>
      <c r="N66" s="21"/>
      <c r="O66" s="21"/>
      <c r="P66" s="21"/>
      <c r="Q66" s="18"/>
      <c r="R66" s="18"/>
      <c r="S66" s="18"/>
      <c r="T66" s="18"/>
      <c r="U66" s="18"/>
      <c r="V66" s="18"/>
      <c r="W66" s="18"/>
      <c r="X66" s="18"/>
      <c r="Y66" s="18"/>
      <c r="Z66" s="18"/>
      <c r="AA66" s="18"/>
      <c r="AB66" s="18"/>
      <c r="AC66" s="18"/>
      <c r="AD66" s="18"/>
      <c r="AE66" s="18"/>
    </row>
    <row r="67" spans="1:31" s="15" customFormat="1" ht="20.100000000000001" customHeight="1">
      <c r="A67" s="4">
        <v>108</v>
      </c>
      <c r="B67" s="18">
        <v>3413300090</v>
      </c>
      <c r="C67" s="18" t="s">
        <v>252</v>
      </c>
      <c r="D67" s="18" t="s">
        <v>253</v>
      </c>
      <c r="E67" s="4" t="s">
        <v>479</v>
      </c>
      <c r="F67" s="18" t="s">
        <v>495</v>
      </c>
      <c r="G67" s="18" t="s">
        <v>496</v>
      </c>
      <c r="H67" s="18" t="s">
        <v>257</v>
      </c>
      <c r="I67" s="18" t="s">
        <v>258</v>
      </c>
      <c r="J67" s="150">
        <v>43009</v>
      </c>
      <c r="K67" s="20"/>
      <c r="L67" s="21"/>
      <c r="M67" s="21"/>
      <c r="N67" s="21"/>
      <c r="O67" s="21"/>
      <c r="P67" s="21"/>
      <c r="Q67" s="18"/>
      <c r="R67" s="18"/>
      <c r="S67" s="18"/>
      <c r="T67" s="18"/>
      <c r="U67" s="18"/>
      <c r="V67" s="18"/>
      <c r="W67" s="18"/>
      <c r="X67" s="18"/>
      <c r="Y67" s="18"/>
      <c r="Z67" s="18"/>
      <c r="AA67" s="18"/>
      <c r="AB67" s="18"/>
      <c r="AC67" s="18"/>
      <c r="AD67" s="18"/>
      <c r="AE67" s="18"/>
    </row>
    <row r="68" spans="1:31" s="15" customFormat="1" ht="20.100000000000001" customHeight="1">
      <c r="A68" s="4">
        <v>110</v>
      </c>
      <c r="B68" s="18">
        <v>3411100732</v>
      </c>
      <c r="C68" s="18" t="s">
        <v>480</v>
      </c>
      <c r="D68" s="18" t="s">
        <v>487</v>
      </c>
      <c r="E68" s="4" t="s">
        <v>480</v>
      </c>
      <c r="F68" s="18" t="s">
        <v>497</v>
      </c>
      <c r="G68" s="18" t="s">
        <v>498</v>
      </c>
      <c r="H68" s="18" t="s">
        <v>508</v>
      </c>
      <c r="I68" s="18" t="s">
        <v>509</v>
      </c>
      <c r="J68" s="150">
        <v>43191</v>
      </c>
      <c r="K68" s="20"/>
      <c r="L68" s="21"/>
      <c r="M68" s="21"/>
      <c r="N68" s="21"/>
      <c r="O68" s="21"/>
      <c r="P68" s="21"/>
      <c r="Q68" s="18"/>
      <c r="R68" s="18"/>
      <c r="S68" s="18"/>
      <c r="T68" s="18"/>
      <c r="U68" s="18"/>
      <c r="V68" s="18"/>
      <c r="W68" s="18"/>
      <c r="X68" s="18"/>
      <c r="Y68" s="18"/>
      <c r="Z68" s="18"/>
      <c r="AA68" s="18"/>
      <c r="AB68" s="18"/>
      <c r="AC68" s="18"/>
      <c r="AD68" s="18"/>
      <c r="AE68" s="18"/>
    </row>
    <row r="69" spans="1:31" s="15" customFormat="1" ht="20.100000000000001" customHeight="1">
      <c r="A69" s="4">
        <v>111</v>
      </c>
      <c r="B69" s="18">
        <v>3413500053</v>
      </c>
      <c r="C69" s="18" t="s">
        <v>485</v>
      </c>
      <c r="D69" s="18" t="s">
        <v>490</v>
      </c>
      <c r="E69" s="148" t="s">
        <v>585</v>
      </c>
      <c r="F69" s="18" t="s">
        <v>499</v>
      </c>
      <c r="G69" s="18" t="s">
        <v>500</v>
      </c>
      <c r="H69" s="18" t="s">
        <v>510</v>
      </c>
      <c r="I69" s="18" t="s">
        <v>511</v>
      </c>
      <c r="J69" s="150">
        <v>43191</v>
      </c>
      <c r="K69" s="20"/>
      <c r="L69" s="21"/>
      <c r="M69" s="21"/>
      <c r="N69" s="21"/>
      <c r="O69" s="21"/>
      <c r="P69" s="21"/>
      <c r="Q69" s="18"/>
      <c r="R69" s="18"/>
      <c r="S69" s="18"/>
      <c r="T69" s="18"/>
      <c r="U69" s="18"/>
      <c r="V69" s="18"/>
      <c r="W69" s="18"/>
      <c r="X69" s="18"/>
      <c r="Y69" s="18"/>
      <c r="Z69" s="18"/>
      <c r="AA69" s="18"/>
      <c r="AB69" s="18"/>
      <c r="AC69" s="18"/>
      <c r="AD69" s="18"/>
      <c r="AE69" s="18"/>
    </row>
    <row r="70" spans="1:31" s="15" customFormat="1" ht="20.100000000000001" customHeight="1">
      <c r="A70" s="4">
        <v>112</v>
      </c>
      <c r="B70" s="18">
        <v>3412700464</v>
      </c>
      <c r="C70" s="18" t="s">
        <v>486</v>
      </c>
      <c r="D70" s="18" t="s">
        <v>563</v>
      </c>
      <c r="E70" s="4" t="s">
        <v>481</v>
      </c>
      <c r="F70" s="18" t="s">
        <v>501</v>
      </c>
      <c r="G70" s="18" t="s">
        <v>502</v>
      </c>
      <c r="H70" s="18" t="s">
        <v>106</v>
      </c>
      <c r="I70" s="18" t="s">
        <v>107</v>
      </c>
      <c r="J70" s="150">
        <v>43191</v>
      </c>
      <c r="K70" s="20"/>
      <c r="L70" s="21"/>
      <c r="M70" s="21"/>
      <c r="N70" s="21"/>
      <c r="O70" s="21"/>
      <c r="P70" s="21"/>
      <c r="Q70" s="18"/>
      <c r="R70" s="18"/>
      <c r="S70" s="18"/>
      <c r="T70" s="18"/>
      <c r="U70" s="18"/>
      <c r="V70" s="18"/>
      <c r="W70" s="18"/>
      <c r="X70" s="18"/>
      <c r="Y70" s="18"/>
      <c r="Z70" s="18"/>
      <c r="AA70" s="18"/>
      <c r="AB70" s="18"/>
      <c r="AC70" s="18"/>
      <c r="AD70" s="18"/>
      <c r="AE70" s="18"/>
    </row>
    <row r="71" spans="1:31" s="15" customFormat="1" ht="20.100000000000001" customHeight="1">
      <c r="A71" s="18">
        <v>113</v>
      </c>
      <c r="B71" s="18">
        <v>3411901097</v>
      </c>
      <c r="C71" s="18" t="s">
        <v>524</v>
      </c>
      <c r="D71" s="18" t="s">
        <v>512</v>
      </c>
      <c r="E71" s="18" t="s">
        <v>513</v>
      </c>
      <c r="F71" s="18" t="s">
        <v>514</v>
      </c>
      <c r="G71" s="18" t="s">
        <v>515</v>
      </c>
      <c r="H71" s="18" t="s">
        <v>516</v>
      </c>
      <c r="I71" s="18" t="s">
        <v>517</v>
      </c>
      <c r="J71" s="20">
        <v>43252</v>
      </c>
      <c r="K71" s="20"/>
      <c r="L71" s="21"/>
      <c r="M71" s="21"/>
      <c r="N71" s="21"/>
      <c r="O71" s="21"/>
      <c r="P71" s="21"/>
      <c r="Q71" s="18"/>
      <c r="R71" s="18"/>
      <c r="S71" s="18"/>
      <c r="T71" s="18"/>
      <c r="U71" s="18"/>
      <c r="V71" s="18"/>
      <c r="W71" s="18"/>
      <c r="X71" s="18"/>
      <c r="Y71" s="18"/>
      <c r="Z71" s="18"/>
      <c r="AA71" s="18"/>
      <c r="AB71" s="18"/>
      <c r="AC71" s="18"/>
      <c r="AD71" s="18"/>
      <c r="AE71" s="18"/>
    </row>
    <row r="72" spans="1:31" s="15" customFormat="1" ht="20.100000000000001" customHeight="1">
      <c r="A72" s="18">
        <v>115</v>
      </c>
      <c r="B72" s="18">
        <v>3411502804</v>
      </c>
      <c r="C72" s="18" t="s">
        <v>525</v>
      </c>
      <c r="D72" s="18" t="s">
        <v>518</v>
      </c>
      <c r="E72" s="18" t="s">
        <v>519</v>
      </c>
      <c r="F72" s="18" t="s">
        <v>520</v>
      </c>
      <c r="G72" s="18" t="s">
        <v>521</v>
      </c>
      <c r="H72" s="18" t="s">
        <v>522</v>
      </c>
      <c r="I72" s="18" t="s">
        <v>523</v>
      </c>
      <c r="J72" s="20">
        <v>43435</v>
      </c>
      <c r="K72" s="20"/>
      <c r="L72" s="21"/>
      <c r="M72" s="21"/>
      <c r="N72" s="21"/>
      <c r="O72" s="21"/>
      <c r="P72" s="21"/>
      <c r="Q72" s="18"/>
      <c r="R72" s="18"/>
      <c r="S72" s="18"/>
      <c r="T72" s="18"/>
      <c r="U72" s="18"/>
      <c r="V72" s="18"/>
      <c r="W72" s="18"/>
      <c r="X72" s="18"/>
      <c r="Y72" s="18"/>
      <c r="Z72" s="18"/>
      <c r="AA72" s="18"/>
      <c r="AB72" s="18"/>
      <c r="AC72" s="18"/>
      <c r="AD72" s="18"/>
      <c r="AE72" s="18"/>
    </row>
    <row r="73" spans="1:31" s="15" customFormat="1" ht="20.100000000000001" customHeight="1">
      <c r="A73" s="18">
        <v>116</v>
      </c>
      <c r="B73" s="18">
        <v>3410215457</v>
      </c>
      <c r="C73" s="151" t="s">
        <v>471</v>
      </c>
      <c r="D73" s="18" t="s">
        <v>472</v>
      </c>
      <c r="E73" s="151" t="s">
        <v>526</v>
      </c>
      <c r="F73" s="146" t="s">
        <v>325</v>
      </c>
      <c r="G73" s="151" t="s">
        <v>527</v>
      </c>
      <c r="H73" s="18" t="s">
        <v>528</v>
      </c>
      <c r="I73" s="18" t="s">
        <v>529</v>
      </c>
      <c r="J73" s="20">
        <v>43922</v>
      </c>
      <c r="K73" s="20"/>
      <c r="L73" s="21"/>
      <c r="M73" s="21"/>
      <c r="N73" s="21"/>
      <c r="O73" s="21"/>
      <c r="P73" s="21"/>
      <c r="Q73" s="18"/>
      <c r="R73" s="18"/>
      <c r="S73" s="18"/>
      <c r="T73" s="18"/>
      <c r="U73" s="18"/>
      <c r="V73" s="18"/>
      <c r="W73" s="18"/>
      <c r="X73" s="18"/>
      <c r="Y73" s="18"/>
      <c r="Z73" s="18"/>
      <c r="AA73" s="18"/>
      <c r="AB73" s="18"/>
      <c r="AC73" s="18"/>
      <c r="AD73" s="18"/>
      <c r="AE73" s="18"/>
    </row>
    <row r="74" spans="1:31" s="15" customFormat="1" ht="20.100000000000001" customHeight="1">
      <c r="A74" s="18">
        <v>117</v>
      </c>
      <c r="B74" s="18">
        <v>3410215234</v>
      </c>
      <c r="C74" s="18" t="s">
        <v>530</v>
      </c>
      <c r="D74" s="18" t="s">
        <v>587</v>
      </c>
      <c r="E74" s="18" t="s">
        <v>531</v>
      </c>
      <c r="F74" s="18" t="s">
        <v>532</v>
      </c>
      <c r="G74" s="18" t="s">
        <v>533</v>
      </c>
      <c r="H74" s="18" t="s">
        <v>534</v>
      </c>
      <c r="I74" s="18" t="s">
        <v>535</v>
      </c>
      <c r="J74" s="20">
        <v>43862</v>
      </c>
      <c r="K74" s="20"/>
      <c r="L74" s="21"/>
      <c r="M74" s="21"/>
      <c r="N74" s="21"/>
      <c r="O74" s="21"/>
      <c r="P74" s="21"/>
      <c r="Q74" s="18"/>
      <c r="R74" s="18"/>
      <c r="S74" s="18"/>
      <c r="T74" s="18"/>
      <c r="U74" s="18"/>
      <c r="V74" s="18"/>
      <c r="W74" s="18"/>
      <c r="X74" s="18"/>
      <c r="Y74" s="18"/>
      <c r="Z74" s="18"/>
      <c r="AA74" s="18"/>
      <c r="AB74" s="18"/>
      <c r="AC74" s="18"/>
      <c r="AD74" s="18"/>
      <c r="AE74" s="18"/>
    </row>
    <row r="75" spans="1:31" s="15" customFormat="1" ht="20.100000000000001" customHeight="1">
      <c r="A75" s="18">
        <v>118</v>
      </c>
      <c r="B75" s="18">
        <v>3410550606</v>
      </c>
      <c r="C75" s="18" t="s">
        <v>537</v>
      </c>
      <c r="D75" s="18" t="s">
        <v>564</v>
      </c>
      <c r="E75" s="18" t="s">
        <v>536</v>
      </c>
      <c r="F75" s="18" t="s">
        <v>538</v>
      </c>
      <c r="G75" s="18" t="s">
        <v>539</v>
      </c>
      <c r="H75" s="18" t="s">
        <v>540</v>
      </c>
      <c r="I75" s="18" t="s">
        <v>540</v>
      </c>
      <c r="J75" s="20">
        <v>43709</v>
      </c>
      <c r="K75" s="20"/>
      <c r="L75" s="21"/>
      <c r="M75" s="21"/>
      <c r="N75" s="21"/>
      <c r="O75" s="21"/>
      <c r="P75" s="21"/>
      <c r="Q75" s="18"/>
      <c r="R75" s="18"/>
      <c r="S75" s="18"/>
      <c r="T75" s="18"/>
      <c r="U75" s="18"/>
      <c r="V75" s="18"/>
      <c r="W75" s="18"/>
      <c r="X75" s="18"/>
      <c r="Y75" s="18"/>
      <c r="Z75" s="18"/>
      <c r="AA75" s="18"/>
      <c r="AB75" s="18"/>
      <c r="AC75" s="18"/>
      <c r="AD75" s="18"/>
      <c r="AE75" s="18"/>
    </row>
    <row r="76" spans="1:31" s="15" customFormat="1" ht="20.100000000000001" customHeight="1">
      <c r="A76" s="18">
        <v>119</v>
      </c>
      <c r="B76" s="18">
        <v>3410215101</v>
      </c>
      <c r="C76" s="18" t="s">
        <v>542</v>
      </c>
      <c r="D76" s="18" t="s">
        <v>588</v>
      </c>
      <c r="E76" s="18" t="s">
        <v>541</v>
      </c>
      <c r="F76" s="18" t="s">
        <v>543</v>
      </c>
      <c r="G76" s="18" t="s">
        <v>544</v>
      </c>
      <c r="H76" s="18" t="s">
        <v>545</v>
      </c>
      <c r="I76" s="18"/>
      <c r="J76" s="20">
        <v>43800</v>
      </c>
      <c r="K76" s="20"/>
      <c r="L76" s="21"/>
      <c r="M76" s="21"/>
      <c r="N76" s="21"/>
      <c r="O76" s="21"/>
      <c r="P76" s="21"/>
      <c r="Q76" s="18"/>
      <c r="R76" s="18"/>
      <c r="S76" s="18"/>
      <c r="T76" s="18"/>
      <c r="U76" s="18"/>
      <c r="V76" s="18"/>
      <c r="W76" s="18"/>
      <c r="X76" s="18"/>
      <c r="Y76" s="18"/>
      <c r="Z76" s="18"/>
      <c r="AA76" s="18"/>
      <c r="AB76" s="18"/>
      <c r="AC76" s="18"/>
      <c r="AD76" s="18"/>
      <c r="AE76" s="18"/>
    </row>
    <row r="77" spans="1:31" s="15" customFormat="1" ht="20.100000000000001" customHeight="1">
      <c r="A77" s="18">
        <v>120</v>
      </c>
      <c r="B77" s="18">
        <v>3410214906</v>
      </c>
      <c r="C77" s="18" t="s">
        <v>546</v>
      </c>
      <c r="D77" s="18" t="s">
        <v>589</v>
      </c>
      <c r="E77" s="18" t="s">
        <v>547</v>
      </c>
      <c r="F77" s="18" t="s">
        <v>548</v>
      </c>
      <c r="G77" s="18" t="s">
        <v>549</v>
      </c>
      <c r="H77" s="18" t="s">
        <v>550</v>
      </c>
      <c r="I77" s="18" t="s">
        <v>551</v>
      </c>
      <c r="J77" s="20">
        <v>43709</v>
      </c>
      <c r="K77" s="20"/>
      <c r="L77" s="21"/>
      <c r="M77" s="21"/>
      <c r="N77" s="21"/>
      <c r="O77" s="21"/>
      <c r="P77" s="21"/>
      <c r="Q77" s="18"/>
      <c r="R77" s="18"/>
      <c r="S77" s="18"/>
      <c r="T77" s="18"/>
      <c r="U77" s="18"/>
      <c r="V77" s="18"/>
      <c r="W77" s="18"/>
      <c r="X77" s="18"/>
      <c r="Y77" s="18"/>
      <c r="Z77" s="18"/>
      <c r="AA77" s="18"/>
      <c r="AB77" s="18"/>
      <c r="AC77" s="18"/>
      <c r="AD77" s="18"/>
      <c r="AE77" s="18"/>
    </row>
    <row r="78" spans="1:31" s="15" customFormat="1" ht="20.100000000000001" customHeight="1">
      <c r="A78" s="18">
        <v>122</v>
      </c>
      <c r="B78" s="18">
        <v>3410214567</v>
      </c>
      <c r="C78" s="18" t="s">
        <v>553</v>
      </c>
      <c r="D78" s="18" t="s">
        <v>590</v>
      </c>
      <c r="E78" s="18" t="s">
        <v>552</v>
      </c>
      <c r="F78" s="18" t="s">
        <v>554</v>
      </c>
      <c r="G78" s="18" t="s">
        <v>555</v>
      </c>
      <c r="H78" s="18" t="s">
        <v>556</v>
      </c>
      <c r="I78" s="18" t="s">
        <v>557</v>
      </c>
      <c r="J78" s="20">
        <v>43556</v>
      </c>
      <c r="K78" s="20"/>
      <c r="L78" s="21"/>
      <c r="M78" s="21"/>
      <c r="N78" s="21"/>
      <c r="O78" s="21"/>
      <c r="P78" s="21"/>
      <c r="Q78" s="18"/>
      <c r="R78" s="18"/>
      <c r="S78" s="18"/>
      <c r="T78" s="18"/>
      <c r="U78" s="18"/>
      <c r="V78" s="18"/>
      <c r="W78" s="18"/>
      <c r="X78" s="18"/>
      <c r="Y78" s="18"/>
      <c r="Z78" s="18"/>
      <c r="AA78" s="18"/>
      <c r="AB78" s="18"/>
      <c r="AC78" s="18"/>
      <c r="AD78" s="18"/>
      <c r="AE78" s="18"/>
    </row>
    <row r="79" spans="1:31" s="15" customFormat="1" ht="20.100000000000001" customHeight="1">
      <c r="A79" s="18">
        <v>123</v>
      </c>
      <c r="B79" s="18">
        <v>3410115608</v>
      </c>
      <c r="C79" s="18" t="s">
        <v>591</v>
      </c>
      <c r="D79" s="18" t="s">
        <v>592</v>
      </c>
      <c r="E79" s="18" t="s">
        <v>593</v>
      </c>
      <c r="F79" s="18" t="s">
        <v>594</v>
      </c>
      <c r="G79" s="18" t="s">
        <v>595</v>
      </c>
      <c r="H79" s="18" t="s">
        <v>596</v>
      </c>
      <c r="I79" s="18" t="s">
        <v>596</v>
      </c>
      <c r="J79" s="20">
        <v>43983</v>
      </c>
      <c r="K79" s="20"/>
      <c r="L79" s="21"/>
      <c r="M79" s="21"/>
      <c r="N79" s="21"/>
      <c r="O79" s="21"/>
      <c r="P79" s="21"/>
      <c r="Q79" s="18"/>
      <c r="R79" s="18"/>
      <c r="S79" s="18"/>
      <c r="T79" s="18"/>
      <c r="U79" s="18"/>
      <c r="V79" s="18"/>
      <c r="W79" s="18"/>
      <c r="X79" s="18"/>
      <c r="Y79" s="18"/>
      <c r="Z79" s="18"/>
      <c r="AA79" s="18"/>
      <c r="AB79" s="18"/>
      <c r="AC79" s="18"/>
      <c r="AD79" s="18"/>
      <c r="AE79" s="18"/>
    </row>
    <row r="80" spans="1:31" s="15" customFormat="1" ht="20.100000000000001" customHeight="1">
      <c r="A80" s="18">
        <v>124</v>
      </c>
      <c r="B80" s="18">
        <v>3410215986</v>
      </c>
      <c r="C80" s="18" t="s">
        <v>597</v>
      </c>
      <c r="D80" s="18" t="s">
        <v>598</v>
      </c>
      <c r="E80" s="18" t="s">
        <v>599</v>
      </c>
      <c r="F80" s="18" t="s">
        <v>600</v>
      </c>
      <c r="G80" s="18" t="s">
        <v>601</v>
      </c>
      <c r="H80" s="18" t="s">
        <v>602</v>
      </c>
      <c r="I80" s="18" t="s">
        <v>603</v>
      </c>
      <c r="J80" s="20">
        <v>44105</v>
      </c>
      <c r="K80" s="20"/>
      <c r="L80" s="21"/>
      <c r="M80" s="21"/>
      <c r="N80" s="21"/>
      <c r="O80" s="21"/>
      <c r="P80" s="21"/>
      <c r="Q80" s="18"/>
      <c r="R80" s="18"/>
      <c r="S80" s="18"/>
      <c r="T80" s="18"/>
      <c r="U80" s="18"/>
      <c r="V80" s="18"/>
      <c r="W80" s="18"/>
      <c r="X80" s="18"/>
      <c r="Y80" s="18"/>
      <c r="Z80" s="18"/>
      <c r="AA80" s="18"/>
      <c r="AB80" s="18"/>
      <c r="AC80" s="18"/>
      <c r="AD80" s="18"/>
      <c r="AE80" s="18"/>
    </row>
    <row r="81" spans="1:31" s="15" customFormat="1" ht="20.100000000000001" customHeight="1">
      <c r="A81" s="18">
        <v>125</v>
      </c>
      <c r="B81" s="18">
        <v>3411503026</v>
      </c>
      <c r="C81" s="18" t="s">
        <v>604</v>
      </c>
      <c r="D81" s="18" t="s">
        <v>605</v>
      </c>
      <c r="E81" s="18" t="s">
        <v>606</v>
      </c>
      <c r="F81" s="18" t="s">
        <v>607</v>
      </c>
      <c r="G81" s="18" t="s">
        <v>608</v>
      </c>
      <c r="H81" s="18" t="s">
        <v>609</v>
      </c>
      <c r="I81" s="18" t="s">
        <v>610</v>
      </c>
      <c r="J81" s="20">
        <v>44136</v>
      </c>
      <c r="K81" s="20"/>
      <c r="L81" s="21"/>
      <c r="M81" s="21"/>
      <c r="N81" s="21"/>
      <c r="O81" s="21"/>
      <c r="P81" s="21"/>
      <c r="Q81" s="18"/>
      <c r="R81" s="18"/>
      <c r="S81" s="18"/>
      <c r="T81" s="18"/>
      <c r="U81" s="18"/>
      <c r="V81" s="18"/>
      <c r="W81" s="18"/>
      <c r="X81" s="18"/>
      <c r="Y81" s="18"/>
      <c r="Z81" s="18"/>
      <c r="AA81" s="18"/>
      <c r="AB81" s="18"/>
      <c r="AC81" s="18"/>
      <c r="AD81" s="18"/>
      <c r="AE81" s="18"/>
    </row>
    <row r="82" spans="1:31" s="15" customFormat="1" ht="20.100000000000001" customHeight="1">
      <c r="A82" s="18">
        <v>126</v>
      </c>
      <c r="B82" s="18">
        <v>3411503037</v>
      </c>
      <c r="C82" s="18" t="s">
        <v>612</v>
      </c>
      <c r="D82" s="18" t="s">
        <v>617</v>
      </c>
      <c r="E82" s="18" t="s">
        <v>611</v>
      </c>
      <c r="F82" s="18" t="s">
        <v>613</v>
      </c>
      <c r="G82" s="18" t="s">
        <v>614</v>
      </c>
      <c r="H82" s="18" t="s">
        <v>615</v>
      </c>
      <c r="I82" s="18" t="s">
        <v>616</v>
      </c>
      <c r="J82" s="20">
        <v>44287</v>
      </c>
      <c r="K82" s="20"/>
      <c r="L82" s="21"/>
      <c r="M82" s="21"/>
      <c r="N82" s="21"/>
      <c r="O82" s="21"/>
      <c r="P82" s="21"/>
      <c r="Q82" s="18"/>
      <c r="R82" s="18"/>
      <c r="S82" s="18"/>
      <c r="T82" s="18"/>
      <c r="U82" s="18"/>
      <c r="V82" s="18"/>
      <c r="W82" s="18"/>
      <c r="X82" s="18"/>
      <c r="Y82" s="18"/>
      <c r="Z82" s="18"/>
      <c r="AA82" s="18"/>
      <c r="AB82" s="18"/>
      <c r="AC82" s="18"/>
      <c r="AD82" s="18"/>
      <c r="AE82" s="18"/>
    </row>
    <row r="83" spans="1:31" s="15" customFormat="1" ht="20.100000000000001" customHeight="1">
      <c r="A83" s="18">
        <v>127</v>
      </c>
      <c r="B83" s="18"/>
      <c r="C83" s="18"/>
      <c r="D83" s="18"/>
      <c r="E83" s="18"/>
      <c r="F83" s="18"/>
      <c r="G83" s="18"/>
      <c r="H83" s="18"/>
      <c r="I83" s="18"/>
      <c r="J83" s="20"/>
      <c r="K83" s="20"/>
      <c r="L83" s="21"/>
      <c r="M83" s="21"/>
      <c r="N83" s="21"/>
      <c r="O83" s="21"/>
      <c r="P83" s="21"/>
      <c r="Q83" s="18"/>
      <c r="R83" s="18"/>
      <c r="S83" s="18"/>
      <c r="T83" s="18"/>
      <c r="U83" s="18"/>
      <c r="V83" s="18"/>
      <c r="W83" s="18"/>
      <c r="X83" s="18"/>
      <c r="Y83" s="18"/>
      <c r="Z83" s="18"/>
      <c r="AA83" s="18"/>
      <c r="AB83" s="18"/>
      <c r="AC83" s="18"/>
      <c r="AD83" s="18"/>
      <c r="AE83" s="18"/>
    </row>
    <row r="84" spans="1:31" s="15" customFormat="1" ht="20.100000000000001" customHeight="1">
      <c r="A84" s="18">
        <v>128</v>
      </c>
      <c r="B84" s="18"/>
      <c r="C84" s="18"/>
      <c r="D84" s="18"/>
      <c r="E84" s="18"/>
      <c r="F84" s="18"/>
      <c r="G84" s="19"/>
      <c r="H84" s="18"/>
      <c r="I84" s="18"/>
      <c r="J84" s="20"/>
      <c r="K84" s="20"/>
      <c r="L84" s="21"/>
      <c r="M84" s="21"/>
      <c r="N84" s="21"/>
      <c r="O84" s="21"/>
      <c r="P84" s="21"/>
      <c r="Q84" s="18"/>
      <c r="R84" s="18"/>
      <c r="S84" s="18"/>
      <c r="T84" s="18"/>
      <c r="U84" s="18"/>
      <c r="V84" s="18"/>
      <c r="W84" s="18"/>
      <c r="X84" s="18"/>
      <c r="Y84" s="18"/>
      <c r="Z84" s="18"/>
      <c r="AA84" s="18"/>
      <c r="AB84" s="18"/>
      <c r="AC84" s="18"/>
      <c r="AD84" s="18"/>
      <c r="AE84" s="18"/>
    </row>
    <row r="85" spans="1:31" s="15" customFormat="1" ht="20.100000000000001" customHeight="1">
      <c r="A85" s="18">
        <v>129</v>
      </c>
      <c r="B85" s="18"/>
      <c r="C85" s="18"/>
      <c r="D85" s="18"/>
      <c r="E85" s="18"/>
      <c r="F85" s="18"/>
      <c r="G85" s="18"/>
      <c r="H85" s="18"/>
      <c r="I85" s="18"/>
      <c r="J85" s="20"/>
      <c r="K85" s="20"/>
      <c r="L85" s="21"/>
      <c r="M85" s="21"/>
      <c r="N85" s="21"/>
      <c r="O85" s="21"/>
      <c r="P85" s="21"/>
      <c r="Q85" s="18"/>
      <c r="R85" s="18"/>
      <c r="S85" s="18"/>
      <c r="T85" s="18"/>
      <c r="U85" s="18"/>
      <c r="V85" s="18"/>
      <c r="W85" s="18"/>
      <c r="X85" s="18"/>
      <c r="Y85" s="18"/>
      <c r="Z85" s="18"/>
      <c r="AA85" s="18"/>
      <c r="AB85" s="18"/>
      <c r="AC85" s="18"/>
      <c r="AD85" s="18"/>
      <c r="AE85" s="18"/>
    </row>
    <row r="86" spans="1:31" s="15" customFormat="1" ht="20.100000000000001" customHeight="1">
      <c r="A86" s="18"/>
      <c r="B86" s="18"/>
      <c r="C86" s="18"/>
      <c r="D86" s="18"/>
      <c r="E86" s="18"/>
      <c r="F86" s="18"/>
      <c r="G86" s="18"/>
      <c r="H86" s="18"/>
      <c r="I86" s="18"/>
      <c r="J86" s="20"/>
      <c r="K86" s="20"/>
      <c r="L86" s="21"/>
      <c r="M86" s="21"/>
      <c r="N86" s="21"/>
      <c r="O86" s="21"/>
      <c r="P86" s="21"/>
      <c r="Q86" s="18"/>
      <c r="R86" s="18"/>
      <c r="S86" s="18"/>
      <c r="T86" s="18"/>
      <c r="U86" s="18"/>
      <c r="V86" s="18"/>
      <c r="W86" s="18"/>
      <c r="X86" s="18"/>
      <c r="Y86" s="18"/>
      <c r="Z86" s="18"/>
      <c r="AA86" s="18"/>
      <c r="AB86" s="18"/>
      <c r="AC86" s="18"/>
      <c r="AD86" s="18"/>
      <c r="AE86" s="18"/>
    </row>
    <row r="87" spans="1:31" s="15" customFormat="1" ht="20.100000000000001" customHeight="1">
      <c r="A87" s="18"/>
      <c r="B87" s="18"/>
      <c r="C87" s="18"/>
      <c r="D87" s="18"/>
      <c r="E87" s="18"/>
      <c r="F87" s="18"/>
      <c r="G87" s="18"/>
      <c r="H87" s="18"/>
      <c r="I87" s="18"/>
      <c r="J87" s="20"/>
      <c r="K87" s="20"/>
      <c r="L87" s="21"/>
      <c r="M87" s="21"/>
      <c r="N87" s="21"/>
      <c r="O87" s="21"/>
      <c r="P87" s="21"/>
      <c r="Q87" s="18"/>
      <c r="R87" s="18"/>
      <c r="S87" s="18"/>
      <c r="T87" s="18"/>
      <c r="U87" s="18"/>
      <c r="V87" s="18"/>
      <c r="W87" s="18"/>
      <c r="X87" s="18"/>
      <c r="Y87" s="18"/>
      <c r="Z87" s="18"/>
      <c r="AA87" s="18"/>
      <c r="AB87" s="18"/>
      <c r="AC87" s="18"/>
      <c r="AD87" s="18"/>
      <c r="AE87" s="18"/>
    </row>
    <row r="88" spans="1:31" s="15" customFormat="1" ht="20.100000000000001" customHeight="1">
      <c r="A88" s="18"/>
      <c r="B88" s="18"/>
      <c r="C88" s="18"/>
      <c r="D88" s="18"/>
      <c r="E88" s="18"/>
      <c r="F88" s="18"/>
      <c r="G88" s="18"/>
      <c r="H88" s="18"/>
      <c r="I88" s="18"/>
      <c r="J88" s="20"/>
      <c r="K88" s="20"/>
      <c r="L88" s="21"/>
      <c r="M88" s="21"/>
      <c r="N88" s="21"/>
      <c r="O88" s="21"/>
      <c r="P88" s="21"/>
      <c r="Q88" s="18"/>
      <c r="R88" s="18"/>
      <c r="S88" s="18"/>
      <c r="T88" s="18"/>
      <c r="U88" s="18"/>
      <c r="V88" s="18"/>
      <c r="W88" s="18"/>
      <c r="X88" s="18"/>
      <c r="Y88" s="18"/>
      <c r="Z88" s="18"/>
      <c r="AA88" s="18"/>
      <c r="AB88" s="18"/>
      <c r="AC88" s="18"/>
      <c r="AD88" s="18"/>
      <c r="AE88" s="18"/>
    </row>
    <row r="89" spans="1:31" s="15" customFormat="1" ht="20.100000000000001" customHeight="1">
      <c r="A89" s="18"/>
      <c r="B89" s="18"/>
      <c r="C89" s="18"/>
      <c r="D89" s="18"/>
      <c r="E89" s="18"/>
      <c r="F89" s="18"/>
      <c r="G89" s="18"/>
      <c r="H89" s="18"/>
      <c r="I89" s="18"/>
      <c r="J89" s="20"/>
      <c r="K89" s="20"/>
      <c r="L89" s="21"/>
      <c r="M89" s="21"/>
      <c r="N89" s="21"/>
      <c r="O89" s="21"/>
      <c r="P89" s="21"/>
      <c r="Q89" s="18"/>
      <c r="R89" s="18"/>
      <c r="S89" s="18"/>
      <c r="T89" s="18"/>
      <c r="U89" s="18"/>
      <c r="V89" s="18"/>
      <c r="W89" s="18"/>
      <c r="X89" s="18"/>
      <c r="Y89" s="18"/>
      <c r="Z89" s="18"/>
      <c r="AA89" s="18"/>
      <c r="AB89" s="18"/>
      <c r="AC89" s="18"/>
      <c r="AD89" s="18"/>
      <c r="AE89" s="18"/>
    </row>
    <row r="90" spans="1:31" s="15" customFormat="1" ht="20.100000000000001" customHeight="1">
      <c r="A90" s="18"/>
      <c r="B90" s="18"/>
      <c r="C90" s="18"/>
      <c r="D90" s="18"/>
      <c r="E90" s="18"/>
      <c r="F90" s="18"/>
      <c r="G90" s="18"/>
      <c r="H90" s="18"/>
      <c r="I90" s="18"/>
      <c r="J90" s="20"/>
      <c r="K90" s="20"/>
      <c r="L90" s="21"/>
      <c r="M90" s="21"/>
      <c r="N90" s="21"/>
      <c r="O90" s="21"/>
      <c r="P90" s="21"/>
      <c r="Q90" s="18"/>
      <c r="R90" s="18"/>
      <c r="S90" s="18"/>
      <c r="T90" s="18"/>
      <c r="U90" s="18"/>
      <c r="V90" s="18"/>
      <c r="W90" s="18"/>
      <c r="X90" s="18"/>
      <c r="Y90" s="18"/>
      <c r="Z90" s="18"/>
      <c r="AA90" s="18"/>
      <c r="AB90" s="18"/>
      <c r="AC90" s="18"/>
      <c r="AD90" s="18"/>
      <c r="AE90" s="18"/>
    </row>
    <row r="91" spans="1:31" s="15" customFormat="1" ht="20.100000000000001" customHeight="1">
      <c r="A91" s="18"/>
      <c r="B91" s="18"/>
      <c r="C91" s="18"/>
      <c r="D91" s="18"/>
      <c r="E91" s="19"/>
      <c r="F91" s="18"/>
      <c r="G91" s="18"/>
      <c r="H91" s="18"/>
      <c r="I91" s="18"/>
      <c r="J91" s="20"/>
      <c r="K91" s="20"/>
      <c r="L91" s="21"/>
      <c r="M91" s="21"/>
      <c r="N91" s="21"/>
      <c r="O91" s="21"/>
      <c r="P91" s="21"/>
      <c r="Q91" s="18"/>
      <c r="R91" s="18"/>
      <c r="S91" s="18"/>
      <c r="T91" s="18"/>
      <c r="U91" s="18"/>
      <c r="V91" s="18"/>
      <c r="W91" s="18"/>
      <c r="X91" s="18"/>
      <c r="Y91" s="18"/>
      <c r="Z91" s="18"/>
      <c r="AA91" s="18"/>
      <c r="AB91" s="18"/>
      <c r="AC91" s="18"/>
      <c r="AD91" s="18"/>
      <c r="AE91" s="18"/>
    </row>
    <row r="92" spans="1:31" s="15" customFormat="1" ht="20.100000000000001" customHeight="1">
      <c r="A92" s="18"/>
      <c r="B92" s="18"/>
      <c r="C92" s="18"/>
      <c r="D92" s="18"/>
      <c r="E92" s="18"/>
      <c r="F92" s="18"/>
      <c r="G92" s="18"/>
      <c r="H92" s="18"/>
      <c r="I92" s="18"/>
      <c r="J92" s="20"/>
      <c r="K92" s="20"/>
      <c r="L92" s="21"/>
      <c r="M92" s="21"/>
      <c r="N92" s="21"/>
      <c r="O92" s="21"/>
      <c r="P92" s="21"/>
      <c r="Q92" s="18"/>
      <c r="R92" s="18"/>
      <c r="S92" s="18"/>
      <c r="T92" s="18"/>
      <c r="U92" s="18"/>
      <c r="V92" s="18"/>
      <c r="W92" s="18"/>
      <c r="X92" s="18"/>
      <c r="Y92" s="18"/>
      <c r="Z92" s="18"/>
      <c r="AA92" s="18"/>
      <c r="AB92" s="18"/>
      <c r="AC92" s="18"/>
      <c r="AD92" s="18"/>
      <c r="AE92" s="18"/>
    </row>
  </sheetData>
  <autoFilter ref="A1:P92">
    <sortState ref="A2:P311">
      <sortCondition ref="A1:A311"/>
    </sortState>
  </autoFilter>
  <sortState ref="A2:AE355">
    <sortCondition ref="A1"/>
  </sortState>
  <phoneticPr fontId="25"/>
  <pageMargins left="0.69930555555555596" right="0.69930555555555596" top="0.75" bottom="0.75" header="0.3" footer="0.3"/>
  <pageSetup paperSize="8" scale="7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4"/>
  <sheetViews>
    <sheetView workbookViewId="0">
      <selection activeCell="Y18" sqref="Y18"/>
    </sheetView>
  </sheetViews>
  <sheetFormatPr defaultColWidth="12.625" defaultRowHeight="20.100000000000001" customHeight="1"/>
  <sheetData>
    <row r="1" spans="1:33" ht="20.100000000000001" customHeight="1">
      <c r="A1" s="1" t="s">
        <v>73</v>
      </c>
      <c r="B1" s="2"/>
      <c r="C1" s="2"/>
      <c r="D1" s="2"/>
      <c r="E1" s="2"/>
      <c r="F1" s="2"/>
      <c r="G1" s="2"/>
      <c r="H1" s="1" t="s">
        <v>74</v>
      </c>
      <c r="I1" s="2"/>
      <c r="J1" s="2"/>
      <c r="K1" s="8" t="s">
        <v>75</v>
      </c>
      <c r="L1" s="9" t="s">
        <v>618</v>
      </c>
      <c r="M1" s="9"/>
      <c r="N1" s="10" t="s">
        <v>619</v>
      </c>
      <c r="O1" s="9"/>
      <c r="P1" s="9"/>
      <c r="Q1" s="10" t="s">
        <v>620</v>
      </c>
      <c r="R1" s="9"/>
      <c r="S1" s="9"/>
      <c r="T1" s="13" t="s">
        <v>618</v>
      </c>
      <c r="U1" s="5" t="s">
        <v>76</v>
      </c>
      <c r="V1" s="6"/>
      <c r="W1" s="6"/>
      <c r="X1" s="6"/>
      <c r="Y1" s="6"/>
      <c r="Z1" s="6"/>
      <c r="AA1" s="13" t="s">
        <v>619</v>
      </c>
      <c r="AB1" s="5" t="s">
        <v>76</v>
      </c>
      <c r="AC1" s="6"/>
      <c r="AD1" s="6"/>
      <c r="AE1" s="6"/>
      <c r="AF1" s="6"/>
      <c r="AG1" s="6"/>
    </row>
    <row r="2" spans="1:33" ht="20.100000000000001" customHeight="1">
      <c r="A2" s="3" t="s">
        <v>14</v>
      </c>
      <c r="B2" s="3" t="s">
        <v>15</v>
      </c>
      <c r="C2" s="3" t="s">
        <v>16</v>
      </c>
      <c r="D2" s="3" t="s">
        <v>17</v>
      </c>
      <c r="E2" s="3" t="s">
        <v>18</v>
      </c>
      <c r="F2" s="3" t="s">
        <v>19</v>
      </c>
      <c r="G2" s="3" t="s">
        <v>20</v>
      </c>
      <c r="H2" s="3" t="s">
        <v>21</v>
      </c>
      <c r="I2" s="3" t="s">
        <v>22</v>
      </c>
      <c r="J2" s="3" t="s">
        <v>23</v>
      </c>
      <c r="K2" s="11" t="s">
        <v>66</v>
      </c>
      <c r="L2" s="11" t="s">
        <v>67</v>
      </c>
      <c r="M2" s="11" t="s">
        <v>33</v>
      </c>
      <c r="N2" s="11" t="s">
        <v>66</v>
      </c>
      <c r="O2" s="11" t="s">
        <v>67</v>
      </c>
      <c r="P2" s="11" t="s">
        <v>33</v>
      </c>
      <c r="Q2" s="11" t="s">
        <v>66</v>
      </c>
      <c r="R2" s="11" t="s">
        <v>67</v>
      </c>
      <c r="S2" s="10" t="s">
        <v>33</v>
      </c>
      <c r="T2" s="7" t="s">
        <v>77</v>
      </c>
      <c r="U2" s="7" t="s">
        <v>55</v>
      </c>
      <c r="V2" s="7" t="s">
        <v>64</v>
      </c>
      <c r="W2" s="7" t="s">
        <v>56</v>
      </c>
      <c r="X2" s="7" t="s">
        <v>24</v>
      </c>
      <c r="Y2" s="7" t="s">
        <v>78</v>
      </c>
      <c r="Z2" s="7" t="s">
        <v>79</v>
      </c>
      <c r="AA2" s="7" t="s">
        <v>77</v>
      </c>
      <c r="AB2" s="7" t="s">
        <v>55</v>
      </c>
      <c r="AC2" s="7" t="s">
        <v>64</v>
      </c>
      <c r="AD2" s="7" t="s">
        <v>56</v>
      </c>
      <c r="AE2" s="7" t="s">
        <v>24</v>
      </c>
      <c r="AF2" s="7" t="s">
        <v>78</v>
      </c>
      <c r="AG2" s="7" t="s">
        <v>79</v>
      </c>
    </row>
    <row r="3" spans="1:33" ht="20.100000000000001" customHeight="1">
      <c r="A3" s="4">
        <f>工賃実績!$G$1</f>
        <v>0</v>
      </c>
      <c r="B3" s="4" t="e">
        <f>工賃実績!$C$1</f>
        <v>#N/A</v>
      </c>
      <c r="C3" s="4" t="e">
        <f>工賃実績!$C$6</f>
        <v>#N/A</v>
      </c>
      <c r="D3" s="4" t="e">
        <f>工賃実績!$G$6</f>
        <v>#N/A</v>
      </c>
      <c r="E3" s="4" t="e">
        <f>工賃実績!$C$7</f>
        <v>#N/A</v>
      </c>
      <c r="F3" s="4">
        <f>工賃実績!$G$7</f>
        <v>0</v>
      </c>
      <c r="G3" s="4" t="e">
        <f>工賃実績!$C$8</f>
        <v>#N/A</v>
      </c>
      <c r="H3" s="4">
        <f>工賃実績!$C$11</f>
        <v>0</v>
      </c>
      <c r="I3" s="4">
        <f>工賃実績!$F$11</f>
        <v>0</v>
      </c>
      <c r="J3" s="4">
        <f>工賃実績!$C$12</f>
        <v>0</v>
      </c>
      <c r="K3" s="12">
        <f>工賃実績!$C$79</f>
        <v>0</v>
      </c>
      <c r="L3" s="12">
        <f>工賃実績!$D$79</f>
        <v>0</v>
      </c>
      <c r="M3" s="12" t="str">
        <f>工賃実績!$E$79</f>
        <v xml:space="preserve"> </v>
      </c>
      <c r="N3" s="12">
        <f>工賃実績!$C$80</f>
        <v>0</v>
      </c>
      <c r="O3" s="12">
        <f>工賃実績!$D$80</f>
        <v>0</v>
      </c>
      <c r="P3" s="12" t="str">
        <f>工賃実績!$E$80</f>
        <v xml:space="preserve"> </v>
      </c>
      <c r="Q3" s="12">
        <f>工賃実績!$C$81</f>
        <v>0</v>
      </c>
      <c r="R3" s="12">
        <f>工賃実績!$D$81</f>
        <v>0</v>
      </c>
      <c r="S3" s="12" t="str">
        <f>工賃実績!$E$81</f>
        <v xml:space="preserve"> </v>
      </c>
      <c r="T3" s="4">
        <f>工賃実績!$B$56</f>
        <v>0</v>
      </c>
      <c r="U3" s="12">
        <f>工賃実績!$C$74</f>
        <v>0</v>
      </c>
      <c r="V3" s="12">
        <f>工賃実績!$D$74</f>
        <v>0</v>
      </c>
      <c r="W3" s="12">
        <f>工賃実績!$E$74</f>
        <v>0</v>
      </c>
      <c r="X3" s="12">
        <f>工賃実績!$F$74</f>
        <v>0</v>
      </c>
      <c r="Y3" s="14" t="e">
        <f>ROUND($X$3/$U$3,2)</f>
        <v>#DIV/0!</v>
      </c>
      <c r="Z3" s="14" t="e">
        <f>ROUND($X$3/$W$3,2)</f>
        <v>#DIV/0!</v>
      </c>
      <c r="AA3" s="4">
        <f>工賃実績!$B$97</f>
        <v>0</v>
      </c>
      <c r="AB3" s="12">
        <f>工賃実績!$C$115</f>
        <v>0</v>
      </c>
      <c r="AC3" s="12">
        <f>工賃実績!$D$115</f>
        <v>0</v>
      </c>
      <c r="AD3" s="12">
        <f>工賃実績!$E$115</f>
        <v>0</v>
      </c>
      <c r="AE3" s="12">
        <f>工賃実績!$F$115</f>
        <v>0</v>
      </c>
      <c r="AF3" s="14" t="e">
        <f>ROUND($AE$3/$AB$3,2)</f>
        <v>#DIV/0!</v>
      </c>
      <c r="AG3" s="14" t="e">
        <f>ROUND($AE$3/$AD$3,2)</f>
        <v>#DIV/0!</v>
      </c>
    </row>
    <row r="4" spans="1:33" ht="20.100000000000001" customHeight="1">
      <c r="A4">
        <v>1</v>
      </c>
      <c r="B4">
        <v>2</v>
      </c>
      <c r="C4">
        <v>3</v>
      </c>
      <c r="D4">
        <v>4</v>
      </c>
      <c r="E4">
        <v>5</v>
      </c>
      <c r="F4">
        <v>6</v>
      </c>
      <c r="G4">
        <v>7</v>
      </c>
      <c r="H4">
        <v>8</v>
      </c>
      <c r="I4">
        <v>9</v>
      </c>
      <c r="J4">
        <v>10</v>
      </c>
      <c r="K4">
        <v>11</v>
      </c>
      <c r="L4">
        <v>12</v>
      </c>
      <c r="M4">
        <v>13</v>
      </c>
      <c r="N4">
        <v>14</v>
      </c>
      <c r="O4">
        <v>15</v>
      </c>
      <c r="P4">
        <v>16</v>
      </c>
      <c r="Q4">
        <v>17</v>
      </c>
      <c r="R4">
        <v>18</v>
      </c>
      <c r="S4">
        <v>19</v>
      </c>
      <c r="T4">
        <v>20</v>
      </c>
      <c r="U4">
        <v>21</v>
      </c>
      <c r="V4">
        <v>22</v>
      </c>
      <c r="W4">
        <v>23</v>
      </c>
      <c r="X4">
        <v>24</v>
      </c>
      <c r="Y4">
        <v>25</v>
      </c>
      <c r="Z4">
        <v>26</v>
      </c>
      <c r="AA4">
        <v>27</v>
      </c>
      <c r="AB4">
        <v>28</v>
      </c>
      <c r="AC4">
        <v>29</v>
      </c>
      <c r="AD4">
        <v>30</v>
      </c>
      <c r="AE4">
        <v>31</v>
      </c>
      <c r="AF4">
        <v>32</v>
      </c>
      <c r="AG4">
        <v>33</v>
      </c>
    </row>
  </sheetData>
  <phoneticPr fontId="25"/>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【必ずこれから入力】利用者台帳</vt:lpstr>
      <vt:lpstr>工賃実績</vt:lpstr>
      <vt:lpstr>事業所一覧</vt:lpstr>
      <vt:lpstr>自動計算用</vt:lpstr>
      <vt:lpstr>【必ずこれから入力】利用者台帳!Print_Area</vt:lpstr>
      <vt:lpstr>【必ずこれから入力】利用者台帳!Print_Titles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thm</dc:creator>
  <cp:lastModifiedBy>広島県</cp:lastModifiedBy>
  <cp:lastPrinted>2021-07-12T01:53:30Z</cp:lastPrinted>
  <dcterms:created xsi:type="dcterms:W3CDTF">2017-07-10T11:50:00Z</dcterms:created>
  <dcterms:modified xsi:type="dcterms:W3CDTF">2021-07-12T01:56:22Z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