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T:\040地域政策局\030市町行財政課\理財関係\010 公営企業\経営比較分析表（Ｈ27～）\R2\03 公営企業に係る経営比較分析表（令和元年度決算）の分析等について\03 市町→県\21 大崎上島町 ○\"/>
    </mc:Choice>
  </mc:AlternateContent>
  <workbookProtection workbookAlgorithmName="SHA-512" workbookHashValue="afXkTk4Eg2KSH4RBcyEUwvc2V+qPT1DgWcBohoIUP4zkz03T1eUcFchy9sKQh/kYXDDrD9z35wZgp2NvqOLuWw==" workbookSaltValue="MN3CsK2WwghedvqlIlSyiw==" workbookSpinCount="100000" lockStructure="1"/>
  <bookViews>
    <workbookView xWindow="0" yWindow="0" windowWidth="28800" windowHeight="1331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F85" i="4" s="1"/>
  <c r="AR6" i="5"/>
  <c r="AQ6" i="5"/>
  <c r="AP6" i="5"/>
  <c r="AO6" i="5"/>
  <c r="AN6" i="5"/>
  <c r="AM6" i="5"/>
  <c r="AL6" i="5"/>
  <c r="AK6" i="5"/>
  <c r="AJ6" i="5"/>
  <c r="AI6" i="5"/>
  <c r="AH6" i="5"/>
  <c r="E85" i="4" s="1"/>
  <c r="AG6" i="5"/>
  <c r="AF6" i="5"/>
  <c r="AE6" i="5"/>
  <c r="AD6" i="5"/>
  <c r="AC6" i="5"/>
  <c r="AB6" i="5"/>
  <c r="AA6" i="5"/>
  <c r="Z6" i="5"/>
  <c r="Y6" i="5"/>
  <c r="X6" i="5"/>
  <c r="W6" i="5"/>
  <c r="V6" i="5"/>
  <c r="U6" i="5"/>
  <c r="T6" i="5"/>
  <c r="BB8" i="4" s="1"/>
  <c r="S6" i="5"/>
  <c r="AT8" i="4" s="1"/>
  <c r="R6" i="5"/>
  <c r="Q6" i="5"/>
  <c r="P6" i="5"/>
  <c r="P10" i="4" s="1"/>
  <c r="O6" i="5"/>
  <c r="I10" i="4" s="1"/>
  <c r="N6" i="5"/>
  <c r="B10" i="4" s="1"/>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K85" i="4"/>
  <c r="J85" i="4"/>
  <c r="I85" i="4"/>
  <c r="H85" i="4"/>
  <c r="BB10" i="4"/>
  <c r="AT10" i="4"/>
  <c r="AL10" i="4"/>
  <c r="W10" i="4"/>
  <c r="AL8" i="4"/>
  <c r="AD8" i="4"/>
  <c r="W8" i="4"/>
  <c r="P8" i="4"/>
  <c r="I8" i="4"/>
  <c r="B8" i="4"/>
  <c r="B6" i="4"/>
</calcChain>
</file>

<file path=xl/sharedStrings.xml><?xml version="1.0" encoding="utf-8"?>
<sst xmlns="http://schemas.openxmlformats.org/spreadsheetml/2006/main" count="272" uniqueCount="114">
  <si>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</si>
  <si>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</si>
  <si>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</si>
  <si>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</si>
  <si>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</si>
  <si>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</si>
  <si>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</si>
  <si>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</si>
  <si>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</si>
  <si>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</si>
  <si>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</si>
  <si>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</si>
  <si>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</si>
  <si>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</si>
  <si>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</si>
  <si>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</si>
  <si>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</si>
  <si>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</si>
  <si>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</si>
  <si>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</si>
  <si>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</si>
  <si>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</si>
  <si>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</si>
  <si>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</si>
  <si>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</si>
  <si>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</si>
  <si>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</si>
  <si>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</si>
  <si>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</si>
  <si>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</si>
  <si>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</si>
  <si>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</si>
  <si>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</si>
  <si>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</si>
  <si>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</si>
  <si>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</si>
  <si>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</si>
  <si>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</si>
  <si>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</si>
  <si>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</si>
  <si>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</si>
  <si>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</si>
  <si>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</si>
  <si>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</si>
  <si>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</si>
  <si>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</si>
  <si>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</si>
  <si>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</si>
  <si>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</si>
  <si>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</si>
  <si>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</si>
  <si>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</si>
  <si>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</si>
  <si>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</si>
  <si>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</si>
  <si>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</si>
  <si>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</si>
  <si>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</si>
  <si>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</si>
  <si>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</si>
  <si>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</si>
  <si>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</si>
  <si>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</si>
  <si>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</si>
  <si>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</si>
  <si>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</si>
  <si>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</si>
  <si>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</si>
  <si>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</si>
  <si>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</si>
  <si>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</si>
  <si>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</si>
  <si>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</si>
  <si>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</si>
  <si>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</si>
  <si>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</si>
  <si>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</si>
  <si>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</si>
  <si>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</si>
  <si>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</si>
  <si>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</si>
  <si>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</si>
  <si>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</si>
  <si>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</si>
  <si>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</si>
  <si>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</si>
  <si>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</si>
  <si>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</si>
  <si>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</si>
  <si>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</si>
  <si>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</si>
  <si>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</si>
  <si>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</si>
  <si>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広島県　大崎上島町</t>
  </si>
  <si>
    <t>法適用</t>
  </si>
  <si>
    <t>水道事業</t>
  </si>
  <si>
    <t>末端給水事業</t>
  </si>
  <si>
    <t>A8</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</si>
  <si>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</si>
  <si>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</si>
  <si>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</si>
  <si>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</si>
  <si>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</si>
  <si>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</si>
  <si>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</si>
  <si>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</si>
  <si>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</si>
  <si>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</si>
  <si>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</si>
  <si>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</si>
  <si>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</si>
  <si>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耐用年数を超える水道管が多数あり、漏水が多発しているが管路更新は進んでいない。優先順位をつける等し、計画的に進める必要がある。</t>
    <phoneticPr fontId="4"/>
  </si>
  <si>
    <t>　経営について経営戦略を策定済みであり、中長期的な経営状況を把握し、経営健全化を図っていく。
　有収率向上に向けた施設管路等の調査を行い、計画的な管路更新を進める予定である。</t>
    <phoneticPr fontId="4"/>
  </si>
  <si>
    <t xml:space="preserve"> 経常収支比率は過去2年約100％～約105％なっており、料金回収率は類似団体に比べ高いが、一般会計からの繰入金を費用の財源としている状況である。この要因として、給水原価が高いことが挙げられる。
 流動比率は平成30年度から100％を上回っており、短期的な支払い能力は確保できているが、類似団体と比較すると低くなっている。安定的な経営を図っていくための財源を確保していく必要がある。
　企業債残高対給水収益比率は類似団体に比べかなり低くなっている。この要因は、施設整備にあたり国庫補助金を活用し、企業債の発行額を抑えてきたためである。
 施設利用率は類似団体と比較すると高いが、人口減少、高齢化等の影響が考えられ、70％程となっている。最適化の検討を行い、施設の統廃合を進める必要がある。
 有収率は類似団体と比較すると高いが、平成29年度と比較すると減少している。漏水修繕及び計画的な施設更新を行い、有収率を向上させる必要がある。</t>
    <rPh sb="18" eb="19">
      <t>ヤク</t>
    </rPh>
    <rPh sb="99" eb="101">
      <t>リュウドウ</t>
    </rPh>
    <rPh sb="101" eb="103">
      <t>ヒリツ</t>
    </rPh>
    <rPh sb="269" eb="271">
      <t>シセツ</t>
    </rPh>
    <rPh sb="271" eb="273">
      <t>リヨウ</t>
    </rPh>
    <rPh sb="273" eb="274">
      <t>リツ</t>
    </rPh>
    <rPh sb="346" eb="349">
      <t>ユウシュウリツ</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</si>
</sst>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c:v>
                </c:pt>
                <c:pt idx="1">
                  <c:v>0</c:v>
                </c:pt>
                <c:pt idx="2">
                  <c:v>0.12</c:v>
                </c:pt>
                <c:pt idx="3">
                  <c:v>0.12</c:v>
                </c:pt>
                <c:pt idx="4">
                  <c:v>0.62</c:v>
                </c:pt>
              </c:numCache>
            </c:numRef>
          </c:val>
          <c:extLst xmlns:c16r2="http://schemas.microsoft.com/office/drawing/2015/06/chart">
            <c:ext xmlns:c16="http://schemas.microsoft.com/office/drawing/2014/chart" uri="{C3380CC4-5D6E-409C-BE32-E72D297353CC}">
              <c16:uniqueId val="{00000000-62B5-4BC3-B6BB-666E43B050A9}"/>
            </c:ext>
          </c:extLst>
        </c:ser>
        <c:dLbls>
          <c:showLegendKey val="0"/>
          <c:showVal val="0"/>
          <c:showCatName val="0"/>
          <c:showSerName val="0"/>
          <c:showPercent val="0"/>
          <c:showBubbleSize val="0"/>
        </c:dLbls>
        <c:gapWidth val="150"/>
        <c:axId val="331309200"/>
        <c:axId val="3313107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0.44</c:v>
                </c:pt>
                <c:pt idx="3">
                  <c:v>0.52</c:v>
                </c:pt>
                <c:pt idx="4">
                  <c:v>0.47</c:v>
                </c:pt>
              </c:numCache>
            </c:numRef>
          </c:val>
          <c:smooth val="0"/>
          <c:extLst xmlns:c16r2="http://schemas.microsoft.com/office/drawing/2015/06/chart">
            <c:ext xmlns:c16="http://schemas.microsoft.com/office/drawing/2014/chart" uri="{C3380CC4-5D6E-409C-BE32-E72D297353CC}">
              <c16:uniqueId val="{00000001-62B5-4BC3-B6BB-666E43B050A9}"/>
            </c:ext>
          </c:extLst>
        </c:ser>
        <c:dLbls>
          <c:showLegendKey val="0"/>
          <c:showVal val="0"/>
          <c:showCatName val="0"/>
          <c:showSerName val="0"/>
          <c:showPercent val="0"/>
          <c:showBubbleSize val="0"/>
        </c:dLbls>
        <c:marker val="1"/>
        <c:smooth val="0"/>
        <c:axId val="331309200"/>
        <c:axId val="331310768"/>
      </c:lineChart>
      <c:dateAx>
        <c:axId val="331309200"/>
        <c:scaling>
          <c:orientation val="minMax"/>
        </c:scaling>
        <c:delete val="1"/>
        <c:axPos val="b"/>
        <c:numFmt formatCode="&quot;H&quot;yy" sourceLinked="1"/>
        <c:majorTickMark val="none"/>
        <c:minorTickMark val="none"/>
        <c:tickLblPos val="none"/>
        <c:crossAx val="331310768"/>
        <c:crosses val="autoZero"/>
        <c:auto val="1"/>
        <c:lblOffset val="100"/>
        <c:baseTimeUnit val="years"/>
      </c:dateAx>
      <c:valAx>
        <c:axId val="331310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1309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0</c:v>
                </c:pt>
                <c:pt idx="1">
                  <c:v>0</c:v>
                </c:pt>
                <c:pt idx="2">
                  <c:v>69.900000000000006</c:v>
                </c:pt>
                <c:pt idx="3">
                  <c:v>68</c:v>
                </c:pt>
                <c:pt idx="4">
                  <c:v>71.290000000000006</c:v>
                </c:pt>
              </c:numCache>
            </c:numRef>
          </c:val>
          <c:extLst xmlns:c16r2="http://schemas.microsoft.com/office/drawing/2015/06/chart">
            <c:ext xmlns:c16="http://schemas.microsoft.com/office/drawing/2014/chart" uri="{C3380CC4-5D6E-409C-BE32-E72D297353CC}">
              <c16:uniqueId val="{00000000-9660-48C6-B1F5-F932A52E5E2A}"/>
            </c:ext>
          </c:extLst>
        </c:ser>
        <c:dLbls>
          <c:showLegendKey val="0"/>
          <c:showVal val="0"/>
          <c:showCatName val="0"/>
          <c:showSerName val="0"/>
          <c:showPercent val="0"/>
          <c:showBubbleSize val="0"/>
        </c:dLbls>
        <c:gapWidth val="150"/>
        <c:axId val="429249304"/>
        <c:axId val="4292496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0</c:v>
                </c:pt>
                <c:pt idx="1">
                  <c:v>0</c:v>
                </c:pt>
                <c:pt idx="2">
                  <c:v>50.24</c:v>
                </c:pt>
                <c:pt idx="3">
                  <c:v>50.29</c:v>
                </c:pt>
                <c:pt idx="4">
                  <c:v>49.64</c:v>
                </c:pt>
              </c:numCache>
            </c:numRef>
          </c:val>
          <c:smooth val="0"/>
          <c:extLst xmlns:c16r2="http://schemas.microsoft.com/office/drawing/2015/06/chart">
            <c:ext xmlns:c16="http://schemas.microsoft.com/office/drawing/2014/chart" uri="{C3380CC4-5D6E-409C-BE32-E72D297353CC}">
              <c16:uniqueId val="{00000001-9660-48C6-B1F5-F932A52E5E2A}"/>
            </c:ext>
          </c:extLst>
        </c:ser>
        <c:dLbls>
          <c:showLegendKey val="0"/>
          <c:showVal val="0"/>
          <c:showCatName val="0"/>
          <c:showSerName val="0"/>
          <c:showPercent val="0"/>
          <c:showBubbleSize val="0"/>
        </c:dLbls>
        <c:marker val="1"/>
        <c:smooth val="0"/>
        <c:axId val="429249304"/>
        <c:axId val="429249696"/>
      </c:lineChart>
      <c:dateAx>
        <c:axId val="429249304"/>
        <c:scaling>
          <c:orientation val="minMax"/>
        </c:scaling>
        <c:delete val="1"/>
        <c:axPos val="b"/>
        <c:numFmt formatCode="&quot;H&quot;yy" sourceLinked="1"/>
        <c:majorTickMark val="none"/>
        <c:minorTickMark val="none"/>
        <c:tickLblPos val="none"/>
        <c:crossAx val="429249696"/>
        <c:crosses val="autoZero"/>
        <c:auto val="1"/>
        <c:lblOffset val="100"/>
        <c:baseTimeUnit val="years"/>
      </c:dateAx>
      <c:valAx>
        <c:axId val="429249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9249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0</c:v>
                </c:pt>
                <c:pt idx="1">
                  <c:v>0</c:v>
                </c:pt>
                <c:pt idx="2">
                  <c:v>85.5</c:v>
                </c:pt>
                <c:pt idx="3">
                  <c:v>84.19</c:v>
                </c:pt>
                <c:pt idx="4">
                  <c:v>83.41</c:v>
                </c:pt>
              </c:numCache>
            </c:numRef>
          </c:val>
          <c:extLst xmlns:c16r2="http://schemas.microsoft.com/office/drawing/2015/06/chart">
            <c:ext xmlns:c16="http://schemas.microsoft.com/office/drawing/2014/chart" uri="{C3380CC4-5D6E-409C-BE32-E72D297353CC}">
              <c16:uniqueId val="{00000000-E908-4C18-9C4E-6E0F260ABB65}"/>
            </c:ext>
          </c:extLst>
        </c:ser>
        <c:dLbls>
          <c:showLegendKey val="0"/>
          <c:showVal val="0"/>
          <c:showCatName val="0"/>
          <c:showSerName val="0"/>
          <c:showPercent val="0"/>
          <c:showBubbleSize val="0"/>
        </c:dLbls>
        <c:gapWidth val="150"/>
        <c:axId val="429250872"/>
        <c:axId val="4292512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0</c:v>
                </c:pt>
                <c:pt idx="1">
                  <c:v>0</c:v>
                </c:pt>
                <c:pt idx="2">
                  <c:v>78.650000000000006</c:v>
                </c:pt>
                <c:pt idx="3">
                  <c:v>77.73</c:v>
                </c:pt>
                <c:pt idx="4">
                  <c:v>78.09</c:v>
                </c:pt>
              </c:numCache>
            </c:numRef>
          </c:val>
          <c:smooth val="0"/>
          <c:extLst xmlns:c16r2="http://schemas.microsoft.com/office/drawing/2015/06/chart">
            <c:ext xmlns:c16="http://schemas.microsoft.com/office/drawing/2014/chart" uri="{C3380CC4-5D6E-409C-BE32-E72D297353CC}">
              <c16:uniqueId val="{00000001-E908-4C18-9C4E-6E0F260ABB65}"/>
            </c:ext>
          </c:extLst>
        </c:ser>
        <c:dLbls>
          <c:showLegendKey val="0"/>
          <c:showVal val="0"/>
          <c:showCatName val="0"/>
          <c:showSerName val="0"/>
          <c:showPercent val="0"/>
          <c:showBubbleSize val="0"/>
        </c:dLbls>
        <c:marker val="1"/>
        <c:smooth val="0"/>
        <c:axId val="429250872"/>
        <c:axId val="429251264"/>
      </c:lineChart>
      <c:dateAx>
        <c:axId val="429250872"/>
        <c:scaling>
          <c:orientation val="minMax"/>
        </c:scaling>
        <c:delete val="1"/>
        <c:axPos val="b"/>
        <c:numFmt formatCode="&quot;H&quot;yy" sourceLinked="1"/>
        <c:majorTickMark val="none"/>
        <c:minorTickMark val="none"/>
        <c:tickLblPos val="none"/>
        <c:crossAx val="429251264"/>
        <c:crosses val="autoZero"/>
        <c:auto val="1"/>
        <c:lblOffset val="100"/>
        <c:baseTimeUnit val="years"/>
      </c:dateAx>
      <c:valAx>
        <c:axId val="429251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9250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0</c:v>
                </c:pt>
                <c:pt idx="1">
                  <c:v>0</c:v>
                </c:pt>
                <c:pt idx="2">
                  <c:v>99.16</c:v>
                </c:pt>
                <c:pt idx="3">
                  <c:v>100.98</c:v>
                </c:pt>
                <c:pt idx="4">
                  <c:v>105.03</c:v>
                </c:pt>
              </c:numCache>
            </c:numRef>
          </c:val>
          <c:extLst xmlns:c16r2="http://schemas.microsoft.com/office/drawing/2015/06/chart">
            <c:ext xmlns:c16="http://schemas.microsoft.com/office/drawing/2014/chart" uri="{C3380CC4-5D6E-409C-BE32-E72D297353CC}">
              <c16:uniqueId val="{00000000-ED5F-4573-8AB9-B569368EA6F4}"/>
            </c:ext>
          </c:extLst>
        </c:ser>
        <c:dLbls>
          <c:showLegendKey val="0"/>
          <c:showVal val="0"/>
          <c:showCatName val="0"/>
          <c:showSerName val="0"/>
          <c:showPercent val="0"/>
          <c:showBubbleSize val="0"/>
        </c:dLbls>
        <c:gapWidth val="150"/>
        <c:axId val="331309592"/>
        <c:axId val="331309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0</c:v>
                </c:pt>
                <c:pt idx="1">
                  <c:v>0</c:v>
                </c:pt>
                <c:pt idx="2">
                  <c:v>104.47</c:v>
                </c:pt>
                <c:pt idx="3">
                  <c:v>103.81</c:v>
                </c:pt>
                <c:pt idx="4">
                  <c:v>104.35</c:v>
                </c:pt>
              </c:numCache>
            </c:numRef>
          </c:val>
          <c:smooth val="0"/>
          <c:extLst xmlns:c16r2="http://schemas.microsoft.com/office/drawing/2015/06/chart">
            <c:ext xmlns:c16="http://schemas.microsoft.com/office/drawing/2014/chart" uri="{C3380CC4-5D6E-409C-BE32-E72D297353CC}">
              <c16:uniqueId val="{00000001-ED5F-4573-8AB9-B569368EA6F4}"/>
            </c:ext>
          </c:extLst>
        </c:ser>
        <c:dLbls>
          <c:showLegendKey val="0"/>
          <c:showVal val="0"/>
          <c:showCatName val="0"/>
          <c:showSerName val="0"/>
          <c:showPercent val="0"/>
          <c:showBubbleSize val="0"/>
        </c:dLbls>
        <c:marker val="1"/>
        <c:smooth val="0"/>
        <c:axId val="331309592"/>
        <c:axId val="331309984"/>
      </c:lineChart>
      <c:dateAx>
        <c:axId val="331309592"/>
        <c:scaling>
          <c:orientation val="minMax"/>
        </c:scaling>
        <c:delete val="1"/>
        <c:axPos val="b"/>
        <c:numFmt formatCode="&quot;H&quot;yy" sourceLinked="1"/>
        <c:majorTickMark val="none"/>
        <c:minorTickMark val="none"/>
        <c:tickLblPos val="none"/>
        <c:crossAx val="331309984"/>
        <c:crosses val="autoZero"/>
        <c:auto val="1"/>
        <c:lblOffset val="100"/>
        <c:baseTimeUnit val="years"/>
      </c:dateAx>
      <c:valAx>
        <c:axId val="33130998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31309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0</c:v>
                </c:pt>
                <c:pt idx="1">
                  <c:v>0</c:v>
                </c:pt>
                <c:pt idx="2">
                  <c:v>42.76</c:v>
                </c:pt>
                <c:pt idx="3">
                  <c:v>44.75</c:v>
                </c:pt>
                <c:pt idx="4">
                  <c:v>46.42</c:v>
                </c:pt>
              </c:numCache>
            </c:numRef>
          </c:val>
          <c:extLst xmlns:c16r2="http://schemas.microsoft.com/office/drawing/2015/06/chart">
            <c:ext xmlns:c16="http://schemas.microsoft.com/office/drawing/2014/chart" uri="{C3380CC4-5D6E-409C-BE32-E72D297353CC}">
              <c16:uniqueId val="{00000000-826D-4859-9339-2A459BBECED2}"/>
            </c:ext>
          </c:extLst>
        </c:ser>
        <c:dLbls>
          <c:showLegendKey val="0"/>
          <c:showVal val="0"/>
          <c:showCatName val="0"/>
          <c:showSerName val="0"/>
          <c:showPercent val="0"/>
          <c:showBubbleSize val="0"/>
        </c:dLbls>
        <c:gapWidth val="150"/>
        <c:axId val="428542624"/>
        <c:axId val="4285430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0</c:v>
                </c:pt>
                <c:pt idx="1">
                  <c:v>0</c:v>
                </c:pt>
                <c:pt idx="2">
                  <c:v>45.14</c:v>
                </c:pt>
                <c:pt idx="3">
                  <c:v>45.85</c:v>
                </c:pt>
                <c:pt idx="4">
                  <c:v>47.31</c:v>
                </c:pt>
              </c:numCache>
            </c:numRef>
          </c:val>
          <c:smooth val="0"/>
          <c:extLst xmlns:c16r2="http://schemas.microsoft.com/office/drawing/2015/06/chart">
            <c:ext xmlns:c16="http://schemas.microsoft.com/office/drawing/2014/chart" uri="{C3380CC4-5D6E-409C-BE32-E72D297353CC}">
              <c16:uniqueId val="{00000001-826D-4859-9339-2A459BBECED2}"/>
            </c:ext>
          </c:extLst>
        </c:ser>
        <c:dLbls>
          <c:showLegendKey val="0"/>
          <c:showVal val="0"/>
          <c:showCatName val="0"/>
          <c:showSerName val="0"/>
          <c:showPercent val="0"/>
          <c:showBubbleSize val="0"/>
        </c:dLbls>
        <c:marker val="1"/>
        <c:smooth val="0"/>
        <c:axId val="428542624"/>
        <c:axId val="428543016"/>
      </c:lineChart>
      <c:dateAx>
        <c:axId val="428542624"/>
        <c:scaling>
          <c:orientation val="minMax"/>
        </c:scaling>
        <c:delete val="1"/>
        <c:axPos val="b"/>
        <c:numFmt formatCode="&quot;H&quot;yy" sourceLinked="1"/>
        <c:majorTickMark val="none"/>
        <c:minorTickMark val="none"/>
        <c:tickLblPos val="none"/>
        <c:crossAx val="428543016"/>
        <c:crosses val="autoZero"/>
        <c:auto val="1"/>
        <c:lblOffset val="100"/>
        <c:baseTimeUnit val="years"/>
      </c:dateAx>
      <c:valAx>
        <c:axId val="428543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8542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0</c:v>
                </c:pt>
                <c:pt idx="1">
                  <c:v>0</c:v>
                </c:pt>
                <c:pt idx="2">
                  <c:v>19.27</c:v>
                </c:pt>
                <c:pt idx="3">
                  <c:v>19.27</c:v>
                </c:pt>
                <c:pt idx="4">
                  <c:v>24.95</c:v>
                </c:pt>
              </c:numCache>
            </c:numRef>
          </c:val>
          <c:extLst xmlns:c16r2="http://schemas.microsoft.com/office/drawing/2015/06/chart">
            <c:ext xmlns:c16="http://schemas.microsoft.com/office/drawing/2014/chart" uri="{C3380CC4-5D6E-409C-BE32-E72D297353CC}">
              <c16:uniqueId val="{00000000-282C-4FAB-87B1-955CC744A6CC}"/>
            </c:ext>
          </c:extLst>
        </c:ser>
        <c:dLbls>
          <c:showLegendKey val="0"/>
          <c:showVal val="0"/>
          <c:showCatName val="0"/>
          <c:showSerName val="0"/>
          <c:showPercent val="0"/>
          <c:showBubbleSize val="0"/>
        </c:dLbls>
        <c:gapWidth val="150"/>
        <c:axId val="428541840"/>
        <c:axId val="428543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c:v>13.58</c:v>
                </c:pt>
                <c:pt idx="3">
                  <c:v>14.13</c:v>
                </c:pt>
                <c:pt idx="4">
                  <c:v>16.77</c:v>
                </c:pt>
              </c:numCache>
            </c:numRef>
          </c:val>
          <c:smooth val="0"/>
          <c:extLst xmlns:c16r2="http://schemas.microsoft.com/office/drawing/2015/06/chart">
            <c:ext xmlns:c16="http://schemas.microsoft.com/office/drawing/2014/chart" uri="{C3380CC4-5D6E-409C-BE32-E72D297353CC}">
              <c16:uniqueId val="{00000001-282C-4FAB-87B1-955CC744A6CC}"/>
            </c:ext>
          </c:extLst>
        </c:ser>
        <c:dLbls>
          <c:showLegendKey val="0"/>
          <c:showVal val="0"/>
          <c:showCatName val="0"/>
          <c:showSerName val="0"/>
          <c:showPercent val="0"/>
          <c:showBubbleSize val="0"/>
        </c:dLbls>
        <c:marker val="1"/>
        <c:smooth val="0"/>
        <c:axId val="428541840"/>
        <c:axId val="428543800"/>
      </c:lineChart>
      <c:dateAx>
        <c:axId val="428541840"/>
        <c:scaling>
          <c:orientation val="minMax"/>
        </c:scaling>
        <c:delete val="1"/>
        <c:axPos val="b"/>
        <c:numFmt formatCode="&quot;H&quot;yy" sourceLinked="1"/>
        <c:majorTickMark val="none"/>
        <c:minorTickMark val="none"/>
        <c:tickLblPos val="none"/>
        <c:crossAx val="428543800"/>
        <c:crosses val="autoZero"/>
        <c:auto val="1"/>
        <c:lblOffset val="100"/>
        <c:baseTimeUnit val="years"/>
      </c:dateAx>
      <c:valAx>
        <c:axId val="428543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8541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7.21</c:v>
                </c:pt>
                <c:pt idx="3">
                  <c:v>3.4</c:v>
                </c:pt>
                <c:pt idx="4" formatCode="#,##0.00;&quot;△&quot;#,##0.00">
                  <c:v>0</c:v>
                </c:pt>
              </c:numCache>
            </c:numRef>
          </c:val>
          <c:extLst xmlns:c16r2="http://schemas.microsoft.com/office/drawing/2015/06/chart">
            <c:ext xmlns:c16="http://schemas.microsoft.com/office/drawing/2014/chart" uri="{C3380CC4-5D6E-409C-BE32-E72D297353CC}">
              <c16:uniqueId val="{00000000-E994-48BF-BD17-0D0870602771}"/>
            </c:ext>
          </c:extLst>
        </c:ser>
        <c:dLbls>
          <c:showLegendKey val="0"/>
          <c:showVal val="0"/>
          <c:showCatName val="0"/>
          <c:showSerName val="0"/>
          <c:showPercent val="0"/>
          <c:showBubbleSize val="0"/>
        </c:dLbls>
        <c:gapWidth val="150"/>
        <c:axId val="428543408"/>
        <c:axId val="428544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16.399999999999999</c:v>
                </c:pt>
                <c:pt idx="3">
                  <c:v>25.66</c:v>
                </c:pt>
                <c:pt idx="4">
                  <c:v>21.69</c:v>
                </c:pt>
              </c:numCache>
            </c:numRef>
          </c:val>
          <c:smooth val="0"/>
          <c:extLst xmlns:c16r2="http://schemas.microsoft.com/office/drawing/2015/06/chart">
            <c:ext xmlns:c16="http://schemas.microsoft.com/office/drawing/2014/chart" uri="{C3380CC4-5D6E-409C-BE32-E72D297353CC}">
              <c16:uniqueId val="{00000001-E994-48BF-BD17-0D0870602771}"/>
            </c:ext>
          </c:extLst>
        </c:ser>
        <c:dLbls>
          <c:showLegendKey val="0"/>
          <c:showVal val="0"/>
          <c:showCatName val="0"/>
          <c:showSerName val="0"/>
          <c:showPercent val="0"/>
          <c:showBubbleSize val="0"/>
        </c:dLbls>
        <c:marker val="1"/>
        <c:smooth val="0"/>
        <c:axId val="428543408"/>
        <c:axId val="428544192"/>
      </c:lineChart>
      <c:dateAx>
        <c:axId val="428543408"/>
        <c:scaling>
          <c:orientation val="minMax"/>
        </c:scaling>
        <c:delete val="1"/>
        <c:axPos val="b"/>
        <c:numFmt formatCode="&quot;H&quot;yy" sourceLinked="1"/>
        <c:majorTickMark val="none"/>
        <c:minorTickMark val="none"/>
        <c:tickLblPos val="none"/>
        <c:crossAx val="428544192"/>
        <c:crosses val="autoZero"/>
        <c:auto val="1"/>
        <c:lblOffset val="100"/>
        <c:baseTimeUnit val="years"/>
      </c:dateAx>
      <c:valAx>
        <c:axId val="42854419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28543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0</c:v>
                </c:pt>
                <c:pt idx="1">
                  <c:v>0</c:v>
                </c:pt>
                <c:pt idx="2">
                  <c:v>89.1</c:v>
                </c:pt>
                <c:pt idx="3">
                  <c:v>107.64</c:v>
                </c:pt>
                <c:pt idx="4">
                  <c:v>111.6</c:v>
                </c:pt>
              </c:numCache>
            </c:numRef>
          </c:val>
          <c:extLst xmlns:c16r2="http://schemas.microsoft.com/office/drawing/2015/06/chart">
            <c:ext xmlns:c16="http://schemas.microsoft.com/office/drawing/2014/chart" uri="{C3380CC4-5D6E-409C-BE32-E72D297353CC}">
              <c16:uniqueId val="{00000000-CE5E-4A68-BD91-0713D213543F}"/>
            </c:ext>
          </c:extLst>
        </c:ser>
        <c:dLbls>
          <c:showLegendKey val="0"/>
          <c:showVal val="0"/>
          <c:showCatName val="0"/>
          <c:showSerName val="0"/>
          <c:showPercent val="0"/>
          <c:showBubbleSize val="0"/>
        </c:dLbls>
        <c:gapWidth val="150"/>
        <c:axId val="428546152"/>
        <c:axId val="428549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0</c:v>
                </c:pt>
                <c:pt idx="1">
                  <c:v>0</c:v>
                </c:pt>
                <c:pt idx="2">
                  <c:v>293.23</c:v>
                </c:pt>
                <c:pt idx="3">
                  <c:v>300.14</c:v>
                </c:pt>
                <c:pt idx="4">
                  <c:v>301.04000000000002</c:v>
                </c:pt>
              </c:numCache>
            </c:numRef>
          </c:val>
          <c:smooth val="0"/>
          <c:extLst xmlns:c16r2="http://schemas.microsoft.com/office/drawing/2015/06/chart">
            <c:ext xmlns:c16="http://schemas.microsoft.com/office/drawing/2014/chart" uri="{C3380CC4-5D6E-409C-BE32-E72D297353CC}">
              <c16:uniqueId val="{00000001-CE5E-4A68-BD91-0713D213543F}"/>
            </c:ext>
          </c:extLst>
        </c:ser>
        <c:dLbls>
          <c:showLegendKey val="0"/>
          <c:showVal val="0"/>
          <c:showCatName val="0"/>
          <c:showSerName val="0"/>
          <c:showPercent val="0"/>
          <c:showBubbleSize val="0"/>
        </c:dLbls>
        <c:marker val="1"/>
        <c:smooth val="0"/>
        <c:axId val="428546152"/>
        <c:axId val="428549288"/>
      </c:lineChart>
      <c:dateAx>
        <c:axId val="428546152"/>
        <c:scaling>
          <c:orientation val="minMax"/>
        </c:scaling>
        <c:delete val="1"/>
        <c:axPos val="b"/>
        <c:numFmt formatCode="&quot;H&quot;yy" sourceLinked="1"/>
        <c:majorTickMark val="none"/>
        <c:minorTickMark val="none"/>
        <c:tickLblPos val="none"/>
        <c:crossAx val="428549288"/>
        <c:crosses val="autoZero"/>
        <c:auto val="1"/>
        <c:lblOffset val="100"/>
        <c:baseTimeUnit val="years"/>
      </c:dateAx>
      <c:valAx>
        <c:axId val="4285492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28546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0</c:v>
                </c:pt>
                <c:pt idx="1">
                  <c:v>0</c:v>
                </c:pt>
                <c:pt idx="2">
                  <c:v>328.55</c:v>
                </c:pt>
                <c:pt idx="3">
                  <c:v>340.03</c:v>
                </c:pt>
                <c:pt idx="4">
                  <c:v>325.18</c:v>
                </c:pt>
              </c:numCache>
            </c:numRef>
          </c:val>
          <c:extLst xmlns:c16r2="http://schemas.microsoft.com/office/drawing/2015/06/chart">
            <c:ext xmlns:c16="http://schemas.microsoft.com/office/drawing/2014/chart" uri="{C3380CC4-5D6E-409C-BE32-E72D297353CC}">
              <c16:uniqueId val="{00000000-456A-4FB4-89A9-F761933F52BD}"/>
            </c:ext>
          </c:extLst>
        </c:ser>
        <c:dLbls>
          <c:showLegendKey val="0"/>
          <c:showVal val="0"/>
          <c:showCatName val="0"/>
          <c:showSerName val="0"/>
          <c:showPercent val="0"/>
          <c:showBubbleSize val="0"/>
        </c:dLbls>
        <c:gapWidth val="150"/>
        <c:axId val="428545760"/>
        <c:axId val="4285473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0</c:v>
                </c:pt>
                <c:pt idx="1">
                  <c:v>0</c:v>
                </c:pt>
                <c:pt idx="2">
                  <c:v>542.29999999999995</c:v>
                </c:pt>
                <c:pt idx="3">
                  <c:v>566.65</c:v>
                </c:pt>
                <c:pt idx="4">
                  <c:v>551.62</c:v>
                </c:pt>
              </c:numCache>
            </c:numRef>
          </c:val>
          <c:smooth val="0"/>
          <c:extLst xmlns:c16r2="http://schemas.microsoft.com/office/drawing/2015/06/chart">
            <c:ext xmlns:c16="http://schemas.microsoft.com/office/drawing/2014/chart" uri="{C3380CC4-5D6E-409C-BE32-E72D297353CC}">
              <c16:uniqueId val="{00000001-456A-4FB4-89A9-F761933F52BD}"/>
            </c:ext>
          </c:extLst>
        </c:ser>
        <c:dLbls>
          <c:showLegendKey val="0"/>
          <c:showVal val="0"/>
          <c:showCatName val="0"/>
          <c:showSerName val="0"/>
          <c:showPercent val="0"/>
          <c:showBubbleSize val="0"/>
        </c:dLbls>
        <c:marker val="1"/>
        <c:smooth val="0"/>
        <c:axId val="428545760"/>
        <c:axId val="428547328"/>
      </c:lineChart>
      <c:dateAx>
        <c:axId val="428545760"/>
        <c:scaling>
          <c:orientation val="minMax"/>
        </c:scaling>
        <c:delete val="1"/>
        <c:axPos val="b"/>
        <c:numFmt formatCode="&quot;H&quot;yy" sourceLinked="1"/>
        <c:majorTickMark val="none"/>
        <c:minorTickMark val="none"/>
        <c:tickLblPos val="none"/>
        <c:crossAx val="428547328"/>
        <c:crosses val="autoZero"/>
        <c:auto val="1"/>
        <c:lblOffset val="100"/>
        <c:baseTimeUnit val="years"/>
      </c:dateAx>
      <c:valAx>
        <c:axId val="42854732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28545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0</c:v>
                </c:pt>
                <c:pt idx="1">
                  <c:v>0</c:v>
                </c:pt>
                <c:pt idx="2">
                  <c:v>90.21</c:v>
                </c:pt>
                <c:pt idx="3">
                  <c:v>88.06</c:v>
                </c:pt>
                <c:pt idx="4">
                  <c:v>93.48</c:v>
                </c:pt>
              </c:numCache>
            </c:numRef>
          </c:val>
          <c:extLst xmlns:c16r2="http://schemas.microsoft.com/office/drawing/2015/06/chart">
            <c:ext xmlns:c16="http://schemas.microsoft.com/office/drawing/2014/chart" uri="{C3380CC4-5D6E-409C-BE32-E72D297353CC}">
              <c16:uniqueId val="{00000000-93FE-4CDD-BEFC-327ED31CF990}"/>
            </c:ext>
          </c:extLst>
        </c:ser>
        <c:dLbls>
          <c:showLegendKey val="0"/>
          <c:showVal val="0"/>
          <c:showCatName val="0"/>
          <c:showSerName val="0"/>
          <c:showPercent val="0"/>
          <c:showBubbleSize val="0"/>
        </c:dLbls>
        <c:gapWidth val="150"/>
        <c:axId val="429244208"/>
        <c:axId val="4292446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0</c:v>
                </c:pt>
                <c:pt idx="1">
                  <c:v>0</c:v>
                </c:pt>
                <c:pt idx="2">
                  <c:v>87.51</c:v>
                </c:pt>
                <c:pt idx="3">
                  <c:v>84.77</c:v>
                </c:pt>
                <c:pt idx="4">
                  <c:v>87.11</c:v>
                </c:pt>
              </c:numCache>
            </c:numRef>
          </c:val>
          <c:smooth val="0"/>
          <c:extLst xmlns:c16r2="http://schemas.microsoft.com/office/drawing/2015/06/chart">
            <c:ext xmlns:c16="http://schemas.microsoft.com/office/drawing/2014/chart" uri="{C3380CC4-5D6E-409C-BE32-E72D297353CC}">
              <c16:uniqueId val="{00000001-93FE-4CDD-BEFC-327ED31CF990}"/>
            </c:ext>
          </c:extLst>
        </c:ser>
        <c:dLbls>
          <c:showLegendKey val="0"/>
          <c:showVal val="0"/>
          <c:showCatName val="0"/>
          <c:showSerName val="0"/>
          <c:showPercent val="0"/>
          <c:showBubbleSize val="0"/>
        </c:dLbls>
        <c:marker val="1"/>
        <c:smooth val="0"/>
        <c:axId val="429244208"/>
        <c:axId val="429244600"/>
      </c:lineChart>
      <c:dateAx>
        <c:axId val="429244208"/>
        <c:scaling>
          <c:orientation val="minMax"/>
        </c:scaling>
        <c:delete val="1"/>
        <c:axPos val="b"/>
        <c:numFmt formatCode="&quot;H&quot;yy" sourceLinked="1"/>
        <c:majorTickMark val="none"/>
        <c:minorTickMark val="none"/>
        <c:tickLblPos val="none"/>
        <c:crossAx val="429244600"/>
        <c:crosses val="autoZero"/>
        <c:auto val="1"/>
        <c:lblOffset val="100"/>
        <c:baseTimeUnit val="years"/>
      </c:dateAx>
      <c:valAx>
        <c:axId val="429244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9244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0</c:v>
                </c:pt>
                <c:pt idx="1">
                  <c:v>0</c:v>
                </c:pt>
                <c:pt idx="2">
                  <c:v>251.58</c:v>
                </c:pt>
                <c:pt idx="3">
                  <c:v>259.70999999999998</c:v>
                </c:pt>
                <c:pt idx="4">
                  <c:v>244.78</c:v>
                </c:pt>
              </c:numCache>
            </c:numRef>
          </c:val>
          <c:extLst xmlns:c16r2="http://schemas.microsoft.com/office/drawing/2015/06/chart">
            <c:ext xmlns:c16="http://schemas.microsoft.com/office/drawing/2014/chart" uri="{C3380CC4-5D6E-409C-BE32-E72D297353CC}">
              <c16:uniqueId val="{00000000-EC04-4715-8B50-C0851B28DB96}"/>
            </c:ext>
          </c:extLst>
        </c:ser>
        <c:dLbls>
          <c:showLegendKey val="0"/>
          <c:showVal val="0"/>
          <c:showCatName val="0"/>
          <c:showSerName val="0"/>
          <c:showPercent val="0"/>
          <c:showBubbleSize val="0"/>
        </c:dLbls>
        <c:gapWidth val="150"/>
        <c:axId val="429248912"/>
        <c:axId val="4292461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0</c:v>
                </c:pt>
                <c:pt idx="1">
                  <c:v>0</c:v>
                </c:pt>
                <c:pt idx="2">
                  <c:v>218.42</c:v>
                </c:pt>
                <c:pt idx="3">
                  <c:v>227.27</c:v>
                </c:pt>
                <c:pt idx="4">
                  <c:v>223.98</c:v>
                </c:pt>
              </c:numCache>
            </c:numRef>
          </c:val>
          <c:smooth val="0"/>
          <c:extLst xmlns:c16r2="http://schemas.microsoft.com/office/drawing/2015/06/chart">
            <c:ext xmlns:c16="http://schemas.microsoft.com/office/drawing/2014/chart" uri="{C3380CC4-5D6E-409C-BE32-E72D297353CC}">
              <c16:uniqueId val="{00000001-EC04-4715-8B50-C0851B28DB96}"/>
            </c:ext>
          </c:extLst>
        </c:ser>
        <c:dLbls>
          <c:showLegendKey val="0"/>
          <c:showVal val="0"/>
          <c:showCatName val="0"/>
          <c:showSerName val="0"/>
          <c:showPercent val="0"/>
          <c:showBubbleSize val="0"/>
        </c:dLbls>
        <c:marker val="1"/>
        <c:smooth val="0"/>
        <c:axId val="429248912"/>
        <c:axId val="429246168"/>
      </c:lineChart>
      <c:dateAx>
        <c:axId val="429248912"/>
        <c:scaling>
          <c:orientation val="minMax"/>
        </c:scaling>
        <c:delete val="1"/>
        <c:axPos val="b"/>
        <c:numFmt formatCode="&quot;H&quot;yy" sourceLinked="1"/>
        <c:majorTickMark val="none"/>
        <c:minorTickMark val="none"/>
        <c:tickLblPos val="none"/>
        <c:crossAx val="429246168"/>
        <c:crosses val="autoZero"/>
        <c:auto val="1"/>
        <c:lblOffset val="100"/>
        <c:baseTimeUnit val="years"/>
      </c:dateAx>
      <c:valAx>
        <c:axId val="429246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9248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R1" zoomScaleNormal="100" workbookViewId="0">
      <selection activeCell="BL47" sqref="BL47:BZ63"/>
    </sheetView>
  </sheetViews>
  <sheetFormatPr defaultColWidth="2.6328125" defaultRowHeight="13" x14ac:dyDescent="0.2"/>
  <cols>
    <col min="1" max="1" width="2.6328125" customWidth="1"/>
    <col min="2" max="62" width="3.7265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x14ac:dyDescent="0.2">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x14ac:dyDescent="0.2">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85" t="str">
        <f>データ!H6</f>
        <v>広島県　大崎上島町</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6"/>
      <c r="AE6" s="86"/>
      <c r="AF6" s="86"/>
      <c r="AG6" s="8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4"/>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3"/>
      <c r="BK7" s="3"/>
      <c r="BL7" s="5" t="s">
        <v>9</v>
      </c>
      <c r="BM7" s="6"/>
      <c r="BN7" s="6"/>
      <c r="BO7" s="6"/>
      <c r="BP7" s="6"/>
      <c r="BQ7" s="6"/>
      <c r="BR7" s="6"/>
      <c r="BS7" s="6"/>
      <c r="BT7" s="6"/>
      <c r="BU7" s="6"/>
      <c r="BV7" s="6"/>
      <c r="BW7" s="6"/>
      <c r="BX7" s="6"/>
      <c r="BY7" s="7"/>
    </row>
    <row r="8" spans="1:78" ht="18.75" customHeight="1" x14ac:dyDescent="0.2">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A8</v>
      </c>
      <c r="X8" s="83"/>
      <c r="Y8" s="83"/>
      <c r="Z8" s="83"/>
      <c r="AA8" s="83"/>
      <c r="AB8" s="83"/>
      <c r="AC8" s="83"/>
      <c r="AD8" s="83" t="str">
        <f>データ!$M$6</f>
        <v>非設置</v>
      </c>
      <c r="AE8" s="83"/>
      <c r="AF8" s="83"/>
      <c r="AG8" s="83"/>
      <c r="AH8" s="83"/>
      <c r="AI8" s="83"/>
      <c r="AJ8" s="83"/>
      <c r="AK8" s="4"/>
      <c r="AL8" s="71">
        <f>データ!$R$6</f>
        <v>7452</v>
      </c>
      <c r="AM8" s="71"/>
      <c r="AN8" s="71"/>
      <c r="AO8" s="71"/>
      <c r="AP8" s="71"/>
      <c r="AQ8" s="71"/>
      <c r="AR8" s="71"/>
      <c r="AS8" s="71"/>
      <c r="AT8" s="67">
        <f>データ!$S$6</f>
        <v>43.11</v>
      </c>
      <c r="AU8" s="68"/>
      <c r="AV8" s="68"/>
      <c r="AW8" s="68"/>
      <c r="AX8" s="68"/>
      <c r="AY8" s="68"/>
      <c r="AZ8" s="68"/>
      <c r="BA8" s="68"/>
      <c r="BB8" s="70">
        <f>データ!$T$6</f>
        <v>172.86</v>
      </c>
      <c r="BC8" s="70"/>
      <c r="BD8" s="70"/>
      <c r="BE8" s="70"/>
      <c r="BF8" s="70"/>
      <c r="BG8" s="70"/>
      <c r="BH8" s="70"/>
      <c r="BI8" s="70"/>
      <c r="BJ8" s="3"/>
      <c r="BK8" s="3"/>
      <c r="BL8" s="74" t="s">
        <v>10</v>
      </c>
      <c r="BM8" s="75"/>
      <c r="BN8" s="8" t="s">
        <v>11</v>
      </c>
      <c r="BO8" s="9"/>
      <c r="BP8" s="9"/>
      <c r="BQ8" s="9"/>
      <c r="BR8" s="9"/>
      <c r="BS8" s="9"/>
      <c r="BT8" s="9"/>
      <c r="BU8" s="9"/>
      <c r="BV8" s="9"/>
      <c r="BW8" s="9"/>
      <c r="BX8" s="9"/>
      <c r="BY8" s="10"/>
    </row>
    <row r="9" spans="1:78" ht="18.75" customHeight="1" x14ac:dyDescent="0.2">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4"/>
      <c r="AI9" s="4"/>
      <c r="AJ9" s="4"/>
      <c r="AK9" s="4"/>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3"/>
      <c r="BK9" s="3"/>
      <c r="BL9" s="65" t="s">
        <v>19</v>
      </c>
      <c r="BM9" s="66"/>
      <c r="BN9" s="11" t="s">
        <v>20</v>
      </c>
      <c r="BO9" s="12"/>
      <c r="BP9" s="12"/>
      <c r="BQ9" s="12"/>
      <c r="BR9" s="12"/>
      <c r="BS9" s="12"/>
      <c r="BT9" s="12"/>
      <c r="BU9" s="12"/>
      <c r="BV9" s="12"/>
      <c r="BW9" s="12"/>
      <c r="BX9" s="12"/>
      <c r="BY9" s="13"/>
    </row>
    <row r="10" spans="1:78" ht="18.75" customHeight="1" x14ac:dyDescent="0.2">
      <c r="A10" s="2"/>
      <c r="B10" s="67" t="str">
        <f>データ!$N$6</f>
        <v>-</v>
      </c>
      <c r="C10" s="68"/>
      <c r="D10" s="68"/>
      <c r="E10" s="68"/>
      <c r="F10" s="68"/>
      <c r="G10" s="68"/>
      <c r="H10" s="68"/>
      <c r="I10" s="67">
        <f>データ!$O$6</f>
        <v>73.95</v>
      </c>
      <c r="J10" s="68"/>
      <c r="K10" s="68"/>
      <c r="L10" s="68"/>
      <c r="M10" s="68"/>
      <c r="N10" s="68"/>
      <c r="O10" s="69"/>
      <c r="P10" s="70">
        <f>データ!$P$6</f>
        <v>99.59</v>
      </c>
      <c r="Q10" s="70"/>
      <c r="R10" s="70"/>
      <c r="S10" s="70"/>
      <c r="T10" s="70"/>
      <c r="U10" s="70"/>
      <c r="V10" s="70"/>
      <c r="W10" s="71">
        <f>データ!$Q$6</f>
        <v>3850</v>
      </c>
      <c r="X10" s="71"/>
      <c r="Y10" s="71"/>
      <c r="Z10" s="71"/>
      <c r="AA10" s="71"/>
      <c r="AB10" s="71"/>
      <c r="AC10" s="71"/>
      <c r="AD10" s="2"/>
      <c r="AE10" s="2"/>
      <c r="AF10" s="2"/>
      <c r="AG10" s="2"/>
      <c r="AH10" s="4"/>
      <c r="AI10" s="4"/>
      <c r="AJ10" s="4"/>
      <c r="AK10" s="4"/>
      <c r="AL10" s="71">
        <f>データ!$U$6</f>
        <v>7278</v>
      </c>
      <c r="AM10" s="71"/>
      <c r="AN10" s="71"/>
      <c r="AO10" s="71"/>
      <c r="AP10" s="71"/>
      <c r="AQ10" s="71"/>
      <c r="AR10" s="71"/>
      <c r="AS10" s="71"/>
      <c r="AT10" s="67">
        <f>データ!$V$6</f>
        <v>14.33</v>
      </c>
      <c r="AU10" s="68"/>
      <c r="AV10" s="68"/>
      <c r="AW10" s="68"/>
      <c r="AX10" s="68"/>
      <c r="AY10" s="68"/>
      <c r="AZ10" s="68"/>
      <c r="BA10" s="68"/>
      <c r="BB10" s="70">
        <f>データ!$W$6</f>
        <v>507.89</v>
      </c>
      <c r="BC10" s="70"/>
      <c r="BD10" s="70"/>
      <c r="BE10" s="70"/>
      <c r="BF10" s="70"/>
      <c r="BG10" s="70"/>
      <c r="BH10" s="70"/>
      <c r="BI10" s="70"/>
      <c r="BJ10" s="2"/>
      <c r="BK10" s="2"/>
      <c r="BL10" s="72" t="s">
        <v>21</v>
      </c>
      <c r="BM10" s="73"/>
      <c r="BN10" s="14" t="s">
        <v>22</v>
      </c>
      <c r="BO10" s="15"/>
      <c r="BP10" s="15"/>
      <c r="BQ10" s="15"/>
      <c r="BR10" s="15"/>
      <c r="BS10" s="15"/>
      <c r="BT10" s="15"/>
      <c r="BU10" s="15"/>
      <c r="BV10" s="15"/>
      <c r="BW10" s="15"/>
      <c r="BX10" s="15"/>
      <c r="BY10" s="1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2">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2">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2">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1" t="s">
        <v>113</v>
      </c>
      <c r="BM16" s="52"/>
      <c r="BN16" s="52"/>
      <c r="BO16" s="52"/>
      <c r="BP16" s="52"/>
      <c r="BQ16" s="52"/>
      <c r="BR16" s="52"/>
      <c r="BS16" s="52"/>
      <c r="BT16" s="52"/>
      <c r="BU16" s="52"/>
      <c r="BV16" s="52"/>
      <c r="BW16" s="52"/>
      <c r="BX16" s="52"/>
      <c r="BY16" s="52"/>
      <c r="BZ16" s="53"/>
    </row>
    <row r="17" spans="1:78" ht="13.5" customHeight="1" x14ac:dyDescent="0.2">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1"/>
      <c r="BM17" s="52"/>
      <c r="BN17" s="52"/>
      <c r="BO17" s="52"/>
      <c r="BP17" s="52"/>
      <c r="BQ17" s="52"/>
      <c r="BR17" s="52"/>
      <c r="BS17" s="52"/>
      <c r="BT17" s="52"/>
      <c r="BU17" s="52"/>
      <c r="BV17" s="52"/>
      <c r="BW17" s="52"/>
      <c r="BX17" s="52"/>
      <c r="BY17" s="52"/>
      <c r="BZ17" s="53"/>
    </row>
    <row r="18" spans="1:78" ht="13.5" customHeight="1" x14ac:dyDescent="0.2">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1"/>
      <c r="BM18" s="52"/>
      <c r="BN18" s="52"/>
      <c r="BO18" s="52"/>
      <c r="BP18" s="52"/>
      <c r="BQ18" s="52"/>
      <c r="BR18" s="52"/>
      <c r="BS18" s="52"/>
      <c r="BT18" s="52"/>
      <c r="BU18" s="52"/>
      <c r="BV18" s="52"/>
      <c r="BW18" s="52"/>
      <c r="BX18" s="52"/>
      <c r="BY18" s="52"/>
      <c r="BZ18" s="53"/>
    </row>
    <row r="19" spans="1:78" ht="13.5" customHeight="1" x14ac:dyDescent="0.2">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1"/>
      <c r="BM19" s="52"/>
      <c r="BN19" s="52"/>
      <c r="BO19" s="52"/>
      <c r="BP19" s="52"/>
      <c r="BQ19" s="52"/>
      <c r="BR19" s="52"/>
      <c r="BS19" s="52"/>
      <c r="BT19" s="52"/>
      <c r="BU19" s="52"/>
      <c r="BV19" s="52"/>
      <c r="BW19" s="52"/>
      <c r="BX19" s="52"/>
      <c r="BY19" s="52"/>
      <c r="BZ19" s="53"/>
    </row>
    <row r="20" spans="1:78" ht="13.5" customHeight="1" x14ac:dyDescent="0.2">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1"/>
      <c r="BM20" s="52"/>
      <c r="BN20" s="52"/>
      <c r="BO20" s="52"/>
      <c r="BP20" s="52"/>
      <c r="BQ20" s="52"/>
      <c r="BR20" s="52"/>
      <c r="BS20" s="52"/>
      <c r="BT20" s="52"/>
      <c r="BU20" s="52"/>
      <c r="BV20" s="52"/>
      <c r="BW20" s="52"/>
      <c r="BX20" s="52"/>
      <c r="BY20" s="52"/>
      <c r="BZ20" s="53"/>
    </row>
    <row r="21" spans="1:78" ht="13.5" customHeight="1" x14ac:dyDescent="0.2">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1"/>
      <c r="BM21" s="52"/>
      <c r="BN21" s="52"/>
      <c r="BO21" s="52"/>
      <c r="BP21" s="52"/>
      <c r="BQ21" s="52"/>
      <c r="BR21" s="52"/>
      <c r="BS21" s="52"/>
      <c r="BT21" s="52"/>
      <c r="BU21" s="52"/>
      <c r="BV21" s="52"/>
      <c r="BW21" s="52"/>
      <c r="BX21" s="52"/>
      <c r="BY21" s="52"/>
      <c r="BZ21" s="53"/>
    </row>
    <row r="22" spans="1:78" ht="13.5" customHeight="1" x14ac:dyDescent="0.2">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1"/>
      <c r="BM22" s="52"/>
      <c r="BN22" s="52"/>
      <c r="BO22" s="52"/>
      <c r="BP22" s="52"/>
      <c r="BQ22" s="52"/>
      <c r="BR22" s="52"/>
      <c r="BS22" s="52"/>
      <c r="BT22" s="52"/>
      <c r="BU22" s="52"/>
      <c r="BV22" s="52"/>
      <c r="BW22" s="52"/>
      <c r="BX22" s="52"/>
      <c r="BY22" s="52"/>
      <c r="BZ22" s="53"/>
    </row>
    <row r="23" spans="1:78" ht="13.5" customHeight="1" x14ac:dyDescent="0.2">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1"/>
      <c r="BM23" s="52"/>
      <c r="BN23" s="52"/>
      <c r="BO23" s="52"/>
      <c r="BP23" s="52"/>
      <c r="BQ23" s="52"/>
      <c r="BR23" s="52"/>
      <c r="BS23" s="52"/>
      <c r="BT23" s="52"/>
      <c r="BU23" s="52"/>
      <c r="BV23" s="52"/>
      <c r="BW23" s="52"/>
      <c r="BX23" s="52"/>
      <c r="BY23" s="52"/>
      <c r="BZ23" s="53"/>
    </row>
    <row r="24" spans="1:78" ht="13.5" customHeight="1" x14ac:dyDescent="0.2">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1"/>
      <c r="BM24" s="52"/>
      <c r="BN24" s="52"/>
      <c r="BO24" s="52"/>
      <c r="BP24" s="52"/>
      <c r="BQ24" s="52"/>
      <c r="BR24" s="52"/>
      <c r="BS24" s="52"/>
      <c r="BT24" s="52"/>
      <c r="BU24" s="52"/>
      <c r="BV24" s="52"/>
      <c r="BW24" s="52"/>
      <c r="BX24" s="52"/>
      <c r="BY24" s="52"/>
      <c r="BZ24" s="53"/>
    </row>
    <row r="25" spans="1:78" ht="13.5" customHeight="1" x14ac:dyDescent="0.2">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1"/>
      <c r="BM25" s="52"/>
      <c r="BN25" s="52"/>
      <c r="BO25" s="52"/>
      <c r="BP25" s="52"/>
      <c r="BQ25" s="52"/>
      <c r="BR25" s="52"/>
      <c r="BS25" s="52"/>
      <c r="BT25" s="52"/>
      <c r="BU25" s="52"/>
      <c r="BV25" s="52"/>
      <c r="BW25" s="52"/>
      <c r="BX25" s="52"/>
      <c r="BY25" s="52"/>
      <c r="BZ25" s="53"/>
    </row>
    <row r="26" spans="1:78" ht="13.5" customHeight="1" x14ac:dyDescent="0.2">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1"/>
      <c r="BM26" s="52"/>
      <c r="BN26" s="52"/>
      <c r="BO26" s="52"/>
      <c r="BP26" s="52"/>
      <c r="BQ26" s="52"/>
      <c r="BR26" s="52"/>
      <c r="BS26" s="52"/>
      <c r="BT26" s="52"/>
      <c r="BU26" s="52"/>
      <c r="BV26" s="52"/>
      <c r="BW26" s="52"/>
      <c r="BX26" s="52"/>
      <c r="BY26" s="52"/>
      <c r="BZ26" s="53"/>
    </row>
    <row r="27" spans="1:78" ht="13.5" customHeight="1" x14ac:dyDescent="0.2">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1"/>
      <c r="BM27" s="52"/>
      <c r="BN27" s="52"/>
      <c r="BO27" s="52"/>
      <c r="BP27" s="52"/>
      <c r="BQ27" s="52"/>
      <c r="BR27" s="52"/>
      <c r="BS27" s="52"/>
      <c r="BT27" s="52"/>
      <c r="BU27" s="52"/>
      <c r="BV27" s="52"/>
      <c r="BW27" s="52"/>
      <c r="BX27" s="52"/>
      <c r="BY27" s="52"/>
      <c r="BZ27" s="53"/>
    </row>
    <row r="28" spans="1:78" ht="13.5" customHeight="1" x14ac:dyDescent="0.2">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1"/>
      <c r="BM28" s="52"/>
      <c r="BN28" s="52"/>
      <c r="BO28" s="52"/>
      <c r="BP28" s="52"/>
      <c r="BQ28" s="52"/>
      <c r="BR28" s="52"/>
      <c r="BS28" s="52"/>
      <c r="BT28" s="52"/>
      <c r="BU28" s="52"/>
      <c r="BV28" s="52"/>
      <c r="BW28" s="52"/>
      <c r="BX28" s="52"/>
      <c r="BY28" s="52"/>
      <c r="BZ28" s="53"/>
    </row>
    <row r="29" spans="1:78" ht="13.5" customHeight="1" x14ac:dyDescent="0.2">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1"/>
      <c r="BM29" s="52"/>
      <c r="BN29" s="52"/>
      <c r="BO29" s="52"/>
      <c r="BP29" s="52"/>
      <c r="BQ29" s="52"/>
      <c r="BR29" s="52"/>
      <c r="BS29" s="52"/>
      <c r="BT29" s="52"/>
      <c r="BU29" s="52"/>
      <c r="BV29" s="52"/>
      <c r="BW29" s="52"/>
      <c r="BX29" s="52"/>
      <c r="BY29" s="52"/>
      <c r="BZ29" s="53"/>
    </row>
    <row r="30" spans="1:78" ht="13.5" customHeight="1" x14ac:dyDescent="0.2">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1"/>
      <c r="BM30" s="52"/>
      <c r="BN30" s="52"/>
      <c r="BO30" s="52"/>
      <c r="BP30" s="52"/>
      <c r="BQ30" s="52"/>
      <c r="BR30" s="52"/>
      <c r="BS30" s="52"/>
      <c r="BT30" s="52"/>
      <c r="BU30" s="52"/>
      <c r="BV30" s="52"/>
      <c r="BW30" s="52"/>
      <c r="BX30" s="52"/>
      <c r="BY30" s="52"/>
      <c r="BZ30" s="53"/>
    </row>
    <row r="31" spans="1:78" ht="13.5" customHeight="1" x14ac:dyDescent="0.2">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1"/>
      <c r="BM31" s="52"/>
      <c r="BN31" s="52"/>
      <c r="BO31" s="52"/>
      <c r="BP31" s="52"/>
      <c r="BQ31" s="52"/>
      <c r="BR31" s="52"/>
      <c r="BS31" s="52"/>
      <c r="BT31" s="52"/>
      <c r="BU31" s="52"/>
      <c r="BV31" s="52"/>
      <c r="BW31" s="52"/>
      <c r="BX31" s="52"/>
      <c r="BY31" s="52"/>
      <c r="BZ31" s="53"/>
    </row>
    <row r="32" spans="1:78" ht="13.5" customHeight="1" x14ac:dyDescent="0.2">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1"/>
      <c r="BM32" s="52"/>
      <c r="BN32" s="52"/>
      <c r="BO32" s="52"/>
      <c r="BP32" s="52"/>
      <c r="BQ32" s="52"/>
      <c r="BR32" s="52"/>
      <c r="BS32" s="52"/>
      <c r="BT32" s="52"/>
      <c r="BU32" s="52"/>
      <c r="BV32" s="52"/>
      <c r="BW32" s="52"/>
      <c r="BX32" s="52"/>
      <c r="BY32" s="52"/>
      <c r="BZ32" s="53"/>
    </row>
    <row r="33" spans="1:78" ht="13.5" customHeight="1" x14ac:dyDescent="0.2">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1"/>
      <c r="BM33" s="52"/>
      <c r="BN33" s="52"/>
      <c r="BO33" s="52"/>
      <c r="BP33" s="52"/>
      <c r="BQ33" s="52"/>
      <c r="BR33" s="52"/>
      <c r="BS33" s="52"/>
      <c r="BT33" s="52"/>
      <c r="BU33" s="52"/>
      <c r="BV33" s="52"/>
      <c r="BW33" s="52"/>
      <c r="BX33" s="52"/>
      <c r="BY33" s="52"/>
      <c r="BZ33" s="53"/>
    </row>
    <row r="34" spans="1:78" ht="13.5" customHeight="1" x14ac:dyDescent="0.2">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1"/>
      <c r="BM34" s="52"/>
      <c r="BN34" s="52"/>
      <c r="BO34" s="52"/>
      <c r="BP34" s="52"/>
      <c r="BQ34" s="52"/>
      <c r="BR34" s="52"/>
      <c r="BS34" s="52"/>
      <c r="BT34" s="52"/>
      <c r="BU34" s="52"/>
      <c r="BV34" s="52"/>
      <c r="BW34" s="52"/>
      <c r="BX34" s="52"/>
      <c r="BY34" s="52"/>
      <c r="BZ34" s="53"/>
    </row>
    <row r="35" spans="1:78" ht="13.5" customHeight="1" x14ac:dyDescent="0.2">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1"/>
      <c r="BM35" s="52"/>
      <c r="BN35" s="52"/>
      <c r="BO35" s="52"/>
      <c r="BP35" s="52"/>
      <c r="BQ35" s="52"/>
      <c r="BR35" s="52"/>
      <c r="BS35" s="52"/>
      <c r="BT35" s="52"/>
      <c r="BU35" s="52"/>
      <c r="BV35" s="52"/>
      <c r="BW35" s="52"/>
      <c r="BX35" s="52"/>
      <c r="BY35" s="52"/>
      <c r="BZ35" s="53"/>
    </row>
    <row r="36" spans="1:78" ht="13.5" customHeight="1" x14ac:dyDescent="0.2">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1"/>
      <c r="BM36" s="52"/>
      <c r="BN36" s="52"/>
      <c r="BO36" s="52"/>
      <c r="BP36" s="52"/>
      <c r="BQ36" s="52"/>
      <c r="BR36" s="52"/>
      <c r="BS36" s="52"/>
      <c r="BT36" s="52"/>
      <c r="BU36" s="52"/>
      <c r="BV36" s="52"/>
      <c r="BW36" s="52"/>
      <c r="BX36" s="52"/>
      <c r="BY36" s="52"/>
      <c r="BZ36" s="53"/>
    </row>
    <row r="37" spans="1:78" ht="13.5" customHeight="1" x14ac:dyDescent="0.2">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1"/>
      <c r="BM37" s="52"/>
      <c r="BN37" s="52"/>
      <c r="BO37" s="52"/>
      <c r="BP37" s="52"/>
      <c r="BQ37" s="52"/>
      <c r="BR37" s="52"/>
      <c r="BS37" s="52"/>
      <c r="BT37" s="52"/>
      <c r="BU37" s="52"/>
      <c r="BV37" s="52"/>
      <c r="BW37" s="52"/>
      <c r="BX37" s="52"/>
      <c r="BY37" s="52"/>
      <c r="BZ37" s="53"/>
    </row>
    <row r="38" spans="1:78" ht="13.5" customHeight="1" x14ac:dyDescent="0.2">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1"/>
      <c r="BM38" s="52"/>
      <c r="BN38" s="52"/>
      <c r="BO38" s="52"/>
      <c r="BP38" s="52"/>
      <c r="BQ38" s="52"/>
      <c r="BR38" s="52"/>
      <c r="BS38" s="52"/>
      <c r="BT38" s="52"/>
      <c r="BU38" s="52"/>
      <c r="BV38" s="52"/>
      <c r="BW38" s="52"/>
      <c r="BX38" s="52"/>
      <c r="BY38" s="52"/>
      <c r="BZ38" s="53"/>
    </row>
    <row r="39" spans="1:78" ht="13.5" customHeight="1" x14ac:dyDescent="0.2">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1"/>
      <c r="BM39" s="52"/>
      <c r="BN39" s="52"/>
      <c r="BO39" s="52"/>
      <c r="BP39" s="52"/>
      <c r="BQ39" s="52"/>
      <c r="BR39" s="52"/>
      <c r="BS39" s="52"/>
      <c r="BT39" s="52"/>
      <c r="BU39" s="52"/>
      <c r="BV39" s="52"/>
      <c r="BW39" s="52"/>
      <c r="BX39" s="52"/>
      <c r="BY39" s="52"/>
      <c r="BZ39" s="53"/>
    </row>
    <row r="40" spans="1:78" ht="13.5" customHeight="1" x14ac:dyDescent="0.2">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1"/>
      <c r="BM40" s="52"/>
      <c r="BN40" s="52"/>
      <c r="BO40" s="52"/>
      <c r="BP40" s="52"/>
      <c r="BQ40" s="52"/>
      <c r="BR40" s="52"/>
      <c r="BS40" s="52"/>
      <c r="BT40" s="52"/>
      <c r="BU40" s="52"/>
      <c r="BV40" s="52"/>
      <c r="BW40" s="52"/>
      <c r="BX40" s="52"/>
      <c r="BY40" s="52"/>
      <c r="BZ40" s="53"/>
    </row>
    <row r="41" spans="1:78" ht="13.5" customHeight="1" x14ac:dyDescent="0.2">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1"/>
      <c r="BM41" s="52"/>
      <c r="BN41" s="52"/>
      <c r="BO41" s="52"/>
      <c r="BP41" s="52"/>
      <c r="BQ41" s="52"/>
      <c r="BR41" s="52"/>
      <c r="BS41" s="52"/>
      <c r="BT41" s="52"/>
      <c r="BU41" s="52"/>
      <c r="BV41" s="52"/>
      <c r="BW41" s="52"/>
      <c r="BX41" s="52"/>
      <c r="BY41" s="52"/>
      <c r="BZ41" s="53"/>
    </row>
    <row r="42" spans="1:78" ht="13.5" customHeight="1" x14ac:dyDescent="0.2">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1"/>
      <c r="BM42" s="52"/>
      <c r="BN42" s="52"/>
      <c r="BO42" s="52"/>
      <c r="BP42" s="52"/>
      <c r="BQ42" s="52"/>
      <c r="BR42" s="52"/>
      <c r="BS42" s="52"/>
      <c r="BT42" s="52"/>
      <c r="BU42" s="52"/>
      <c r="BV42" s="52"/>
      <c r="BW42" s="52"/>
      <c r="BX42" s="52"/>
      <c r="BY42" s="52"/>
      <c r="BZ42" s="53"/>
    </row>
    <row r="43" spans="1:78" ht="13.5" customHeight="1" x14ac:dyDescent="0.2">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1"/>
      <c r="BM43" s="52"/>
      <c r="BN43" s="52"/>
      <c r="BO43" s="52"/>
      <c r="BP43" s="52"/>
      <c r="BQ43" s="52"/>
      <c r="BR43" s="52"/>
      <c r="BS43" s="52"/>
      <c r="BT43" s="52"/>
      <c r="BU43" s="52"/>
      <c r="BV43" s="52"/>
      <c r="BW43" s="52"/>
      <c r="BX43" s="52"/>
      <c r="BY43" s="52"/>
      <c r="BZ43" s="53"/>
    </row>
    <row r="44" spans="1:78" ht="13.5" customHeight="1" x14ac:dyDescent="0.2">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1"/>
      <c r="BM44" s="52"/>
      <c r="BN44" s="52"/>
      <c r="BO44" s="52"/>
      <c r="BP44" s="52"/>
      <c r="BQ44" s="52"/>
      <c r="BR44" s="52"/>
      <c r="BS44" s="52"/>
      <c r="BT44" s="52"/>
      <c r="BU44" s="52"/>
      <c r="BV44" s="52"/>
      <c r="BW44" s="52"/>
      <c r="BX44" s="52"/>
      <c r="BY44" s="52"/>
      <c r="BZ44" s="53"/>
    </row>
    <row r="45" spans="1:78" ht="13.5" customHeight="1" x14ac:dyDescent="0.2">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2">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2">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111</v>
      </c>
      <c r="BM47" s="52"/>
      <c r="BN47" s="52"/>
      <c r="BO47" s="52"/>
      <c r="BP47" s="52"/>
      <c r="BQ47" s="52"/>
      <c r="BR47" s="52"/>
      <c r="BS47" s="52"/>
      <c r="BT47" s="52"/>
      <c r="BU47" s="52"/>
      <c r="BV47" s="52"/>
      <c r="BW47" s="52"/>
      <c r="BX47" s="52"/>
      <c r="BY47" s="52"/>
      <c r="BZ47" s="53"/>
    </row>
    <row r="48" spans="1:78" ht="13.5" customHeight="1" x14ac:dyDescent="0.2">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2">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2">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2">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2">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2">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2">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2">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2">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2">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2">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2">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2">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2">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2">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2">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2">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2">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112</v>
      </c>
      <c r="BM66" s="52"/>
      <c r="BN66" s="52"/>
      <c r="BO66" s="52"/>
      <c r="BP66" s="52"/>
      <c r="BQ66" s="52"/>
      <c r="BR66" s="52"/>
      <c r="BS66" s="52"/>
      <c r="BT66" s="52"/>
      <c r="BU66" s="52"/>
      <c r="BV66" s="52"/>
      <c r="BW66" s="52"/>
      <c r="BX66" s="52"/>
      <c r="BY66" s="52"/>
      <c r="BZ66" s="53"/>
    </row>
    <row r="67" spans="1:78" ht="13.5" customHeight="1" x14ac:dyDescent="0.2">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2">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2">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2">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2">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2">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2">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2">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2">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2">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2">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2">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2">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2">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2">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2">
      <c r="C83" s="26"/>
    </row>
    <row r="84" spans="1:78" hidden="1" x14ac:dyDescent="0.2">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2">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7cU4Z09/jPQY7glGEjUwIEJ5IyKSoxy3TgFpyMzcKi4UBe5BV8EOTv2QvI2ba/ISarmKKHH5UDUALEUqTNHoZA==" saltValue="mJsjsQCNPoXZe/Rlil36lw=="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 x14ac:dyDescent="0.2"/>
  <cols>
    <col min="2" max="144" width="11.90625" customWidth="1"/>
  </cols>
  <sheetData>
    <row r="1" spans="1:144" x14ac:dyDescent="0.2">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2">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2">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2">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2">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2">
      <c r="A6" s="29" t="s">
        <v>92</v>
      </c>
      <c r="B6" s="34">
        <f>B7</f>
        <v>2019</v>
      </c>
      <c r="C6" s="34">
        <f t="shared" ref="C6:W6" si="3">C7</f>
        <v>344311</v>
      </c>
      <c r="D6" s="34">
        <f t="shared" si="3"/>
        <v>46</v>
      </c>
      <c r="E6" s="34">
        <f t="shared" si="3"/>
        <v>1</v>
      </c>
      <c r="F6" s="34">
        <f t="shared" si="3"/>
        <v>0</v>
      </c>
      <c r="G6" s="34">
        <f t="shared" si="3"/>
        <v>1</v>
      </c>
      <c r="H6" s="34" t="str">
        <f t="shared" si="3"/>
        <v>広島県　大崎上島町</v>
      </c>
      <c r="I6" s="34" t="str">
        <f t="shared" si="3"/>
        <v>法適用</v>
      </c>
      <c r="J6" s="34" t="str">
        <f t="shared" si="3"/>
        <v>水道事業</v>
      </c>
      <c r="K6" s="34" t="str">
        <f t="shared" si="3"/>
        <v>末端給水事業</v>
      </c>
      <c r="L6" s="34" t="str">
        <f t="shared" si="3"/>
        <v>A8</v>
      </c>
      <c r="M6" s="34" t="str">
        <f t="shared" si="3"/>
        <v>非設置</v>
      </c>
      <c r="N6" s="35" t="str">
        <f t="shared" si="3"/>
        <v>-</v>
      </c>
      <c r="O6" s="35">
        <f t="shared" si="3"/>
        <v>73.95</v>
      </c>
      <c r="P6" s="35">
        <f t="shared" si="3"/>
        <v>99.59</v>
      </c>
      <c r="Q6" s="35">
        <f t="shared" si="3"/>
        <v>3850</v>
      </c>
      <c r="R6" s="35">
        <f t="shared" si="3"/>
        <v>7452</v>
      </c>
      <c r="S6" s="35">
        <f t="shared" si="3"/>
        <v>43.11</v>
      </c>
      <c r="T6" s="35">
        <f t="shared" si="3"/>
        <v>172.86</v>
      </c>
      <c r="U6" s="35">
        <f t="shared" si="3"/>
        <v>7278</v>
      </c>
      <c r="V6" s="35">
        <f t="shared" si="3"/>
        <v>14.33</v>
      </c>
      <c r="W6" s="35">
        <f t="shared" si="3"/>
        <v>507.89</v>
      </c>
      <c r="X6" s="36" t="str">
        <f>IF(X7="",NA(),X7)</f>
        <v>-</v>
      </c>
      <c r="Y6" s="36" t="str">
        <f t="shared" ref="Y6:AG6" si="4">IF(Y7="",NA(),Y7)</f>
        <v>-</v>
      </c>
      <c r="Z6" s="36">
        <f t="shared" si="4"/>
        <v>99.16</v>
      </c>
      <c r="AA6" s="36">
        <f t="shared" si="4"/>
        <v>100.98</v>
      </c>
      <c r="AB6" s="36">
        <f t="shared" si="4"/>
        <v>105.03</v>
      </c>
      <c r="AC6" s="36" t="str">
        <f t="shared" si="4"/>
        <v>-</v>
      </c>
      <c r="AD6" s="36" t="str">
        <f t="shared" si="4"/>
        <v>-</v>
      </c>
      <c r="AE6" s="36">
        <f t="shared" si="4"/>
        <v>104.47</v>
      </c>
      <c r="AF6" s="36">
        <f t="shared" si="4"/>
        <v>103.81</v>
      </c>
      <c r="AG6" s="36">
        <f t="shared" si="4"/>
        <v>104.35</v>
      </c>
      <c r="AH6" s="35" t="str">
        <f>IF(AH7="","",IF(AH7="-","【-】","【"&amp;SUBSTITUTE(TEXT(AH7,"#,##0.00"),"-","△")&amp;"】"))</f>
        <v>【112.01】</v>
      </c>
      <c r="AI6" s="36" t="str">
        <f>IF(AI7="",NA(),AI7)</f>
        <v>-</v>
      </c>
      <c r="AJ6" s="36" t="str">
        <f t="shared" ref="AJ6:AR6" si="5">IF(AJ7="",NA(),AJ7)</f>
        <v>-</v>
      </c>
      <c r="AK6" s="36">
        <f t="shared" si="5"/>
        <v>7.21</v>
      </c>
      <c r="AL6" s="36">
        <f t="shared" si="5"/>
        <v>3.4</v>
      </c>
      <c r="AM6" s="35">
        <f t="shared" si="5"/>
        <v>0</v>
      </c>
      <c r="AN6" s="36" t="str">
        <f t="shared" si="5"/>
        <v>-</v>
      </c>
      <c r="AO6" s="36" t="str">
        <f t="shared" si="5"/>
        <v>-</v>
      </c>
      <c r="AP6" s="36">
        <f t="shared" si="5"/>
        <v>16.399999999999999</v>
      </c>
      <c r="AQ6" s="36">
        <f t="shared" si="5"/>
        <v>25.66</v>
      </c>
      <c r="AR6" s="36">
        <f t="shared" si="5"/>
        <v>21.69</v>
      </c>
      <c r="AS6" s="35" t="str">
        <f>IF(AS7="","",IF(AS7="-","【-】","【"&amp;SUBSTITUTE(TEXT(AS7,"#,##0.00"),"-","△")&amp;"】"))</f>
        <v>【1.08】</v>
      </c>
      <c r="AT6" s="36" t="str">
        <f>IF(AT7="",NA(),AT7)</f>
        <v>-</v>
      </c>
      <c r="AU6" s="36" t="str">
        <f t="shared" ref="AU6:BC6" si="6">IF(AU7="",NA(),AU7)</f>
        <v>-</v>
      </c>
      <c r="AV6" s="36">
        <f t="shared" si="6"/>
        <v>89.1</v>
      </c>
      <c r="AW6" s="36">
        <f t="shared" si="6"/>
        <v>107.64</v>
      </c>
      <c r="AX6" s="36">
        <f t="shared" si="6"/>
        <v>111.6</v>
      </c>
      <c r="AY6" s="36" t="str">
        <f t="shared" si="6"/>
        <v>-</v>
      </c>
      <c r="AZ6" s="36" t="str">
        <f t="shared" si="6"/>
        <v>-</v>
      </c>
      <c r="BA6" s="36">
        <f t="shared" si="6"/>
        <v>293.23</v>
      </c>
      <c r="BB6" s="36">
        <f t="shared" si="6"/>
        <v>300.14</v>
      </c>
      <c r="BC6" s="36">
        <f t="shared" si="6"/>
        <v>301.04000000000002</v>
      </c>
      <c r="BD6" s="35" t="str">
        <f>IF(BD7="","",IF(BD7="-","【-】","【"&amp;SUBSTITUTE(TEXT(BD7,"#,##0.00"),"-","△")&amp;"】"))</f>
        <v>【264.97】</v>
      </c>
      <c r="BE6" s="36" t="str">
        <f>IF(BE7="",NA(),BE7)</f>
        <v>-</v>
      </c>
      <c r="BF6" s="36" t="str">
        <f t="shared" ref="BF6:BN6" si="7">IF(BF7="",NA(),BF7)</f>
        <v>-</v>
      </c>
      <c r="BG6" s="36">
        <f t="shared" si="7"/>
        <v>328.55</v>
      </c>
      <c r="BH6" s="36">
        <f t="shared" si="7"/>
        <v>340.03</v>
      </c>
      <c r="BI6" s="36">
        <f t="shared" si="7"/>
        <v>325.18</v>
      </c>
      <c r="BJ6" s="36" t="str">
        <f t="shared" si="7"/>
        <v>-</v>
      </c>
      <c r="BK6" s="36" t="str">
        <f t="shared" si="7"/>
        <v>-</v>
      </c>
      <c r="BL6" s="36">
        <f t="shared" si="7"/>
        <v>542.29999999999995</v>
      </c>
      <c r="BM6" s="36">
        <f t="shared" si="7"/>
        <v>566.65</v>
      </c>
      <c r="BN6" s="36">
        <f t="shared" si="7"/>
        <v>551.62</v>
      </c>
      <c r="BO6" s="35" t="str">
        <f>IF(BO7="","",IF(BO7="-","【-】","【"&amp;SUBSTITUTE(TEXT(BO7,"#,##0.00"),"-","△")&amp;"】"))</f>
        <v>【266.61】</v>
      </c>
      <c r="BP6" s="36" t="str">
        <f>IF(BP7="",NA(),BP7)</f>
        <v>-</v>
      </c>
      <c r="BQ6" s="36" t="str">
        <f t="shared" ref="BQ6:BY6" si="8">IF(BQ7="",NA(),BQ7)</f>
        <v>-</v>
      </c>
      <c r="BR6" s="36">
        <f t="shared" si="8"/>
        <v>90.21</v>
      </c>
      <c r="BS6" s="36">
        <f t="shared" si="8"/>
        <v>88.06</v>
      </c>
      <c r="BT6" s="36">
        <f t="shared" si="8"/>
        <v>93.48</v>
      </c>
      <c r="BU6" s="36" t="str">
        <f t="shared" si="8"/>
        <v>-</v>
      </c>
      <c r="BV6" s="36" t="str">
        <f t="shared" si="8"/>
        <v>-</v>
      </c>
      <c r="BW6" s="36">
        <f t="shared" si="8"/>
        <v>87.51</v>
      </c>
      <c r="BX6" s="36">
        <f t="shared" si="8"/>
        <v>84.77</v>
      </c>
      <c r="BY6" s="36">
        <f t="shared" si="8"/>
        <v>87.11</v>
      </c>
      <c r="BZ6" s="35" t="str">
        <f>IF(BZ7="","",IF(BZ7="-","【-】","【"&amp;SUBSTITUTE(TEXT(BZ7,"#,##0.00"),"-","△")&amp;"】"))</f>
        <v>【103.24】</v>
      </c>
      <c r="CA6" s="36" t="str">
        <f>IF(CA7="",NA(),CA7)</f>
        <v>-</v>
      </c>
      <c r="CB6" s="36" t="str">
        <f t="shared" ref="CB6:CJ6" si="9">IF(CB7="",NA(),CB7)</f>
        <v>-</v>
      </c>
      <c r="CC6" s="36">
        <f t="shared" si="9"/>
        <v>251.58</v>
      </c>
      <c r="CD6" s="36">
        <f t="shared" si="9"/>
        <v>259.70999999999998</v>
      </c>
      <c r="CE6" s="36">
        <f t="shared" si="9"/>
        <v>244.78</v>
      </c>
      <c r="CF6" s="36" t="str">
        <f t="shared" si="9"/>
        <v>-</v>
      </c>
      <c r="CG6" s="36" t="str">
        <f t="shared" si="9"/>
        <v>-</v>
      </c>
      <c r="CH6" s="36">
        <f t="shared" si="9"/>
        <v>218.42</v>
      </c>
      <c r="CI6" s="36">
        <f t="shared" si="9"/>
        <v>227.27</v>
      </c>
      <c r="CJ6" s="36">
        <f t="shared" si="9"/>
        <v>223.98</v>
      </c>
      <c r="CK6" s="35" t="str">
        <f>IF(CK7="","",IF(CK7="-","【-】","【"&amp;SUBSTITUTE(TEXT(CK7,"#,##0.00"),"-","△")&amp;"】"))</f>
        <v>【168.38】</v>
      </c>
      <c r="CL6" s="36" t="str">
        <f>IF(CL7="",NA(),CL7)</f>
        <v>-</v>
      </c>
      <c r="CM6" s="36" t="str">
        <f t="shared" ref="CM6:CU6" si="10">IF(CM7="",NA(),CM7)</f>
        <v>-</v>
      </c>
      <c r="CN6" s="36">
        <f t="shared" si="10"/>
        <v>69.900000000000006</v>
      </c>
      <c r="CO6" s="36">
        <f t="shared" si="10"/>
        <v>68</v>
      </c>
      <c r="CP6" s="36">
        <f t="shared" si="10"/>
        <v>71.290000000000006</v>
      </c>
      <c r="CQ6" s="36" t="str">
        <f t="shared" si="10"/>
        <v>-</v>
      </c>
      <c r="CR6" s="36" t="str">
        <f t="shared" si="10"/>
        <v>-</v>
      </c>
      <c r="CS6" s="36">
        <f t="shared" si="10"/>
        <v>50.24</v>
      </c>
      <c r="CT6" s="36">
        <f t="shared" si="10"/>
        <v>50.29</v>
      </c>
      <c r="CU6" s="36">
        <f t="shared" si="10"/>
        <v>49.64</v>
      </c>
      <c r="CV6" s="35" t="str">
        <f>IF(CV7="","",IF(CV7="-","【-】","【"&amp;SUBSTITUTE(TEXT(CV7,"#,##0.00"),"-","△")&amp;"】"))</f>
        <v>【60.00】</v>
      </c>
      <c r="CW6" s="36" t="str">
        <f>IF(CW7="",NA(),CW7)</f>
        <v>-</v>
      </c>
      <c r="CX6" s="36" t="str">
        <f t="shared" ref="CX6:DF6" si="11">IF(CX7="",NA(),CX7)</f>
        <v>-</v>
      </c>
      <c r="CY6" s="36">
        <f t="shared" si="11"/>
        <v>85.5</v>
      </c>
      <c r="CZ6" s="36">
        <f t="shared" si="11"/>
        <v>84.19</v>
      </c>
      <c r="DA6" s="36">
        <f t="shared" si="11"/>
        <v>83.41</v>
      </c>
      <c r="DB6" s="36" t="str">
        <f t="shared" si="11"/>
        <v>-</v>
      </c>
      <c r="DC6" s="36" t="str">
        <f t="shared" si="11"/>
        <v>-</v>
      </c>
      <c r="DD6" s="36">
        <f t="shared" si="11"/>
        <v>78.650000000000006</v>
      </c>
      <c r="DE6" s="36">
        <f t="shared" si="11"/>
        <v>77.73</v>
      </c>
      <c r="DF6" s="36">
        <f t="shared" si="11"/>
        <v>78.09</v>
      </c>
      <c r="DG6" s="35" t="str">
        <f>IF(DG7="","",IF(DG7="-","【-】","【"&amp;SUBSTITUTE(TEXT(DG7,"#,##0.00"),"-","△")&amp;"】"))</f>
        <v>【89.80】</v>
      </c>
      <c r="DH6" s="36" t="str">
        <f>IF(DH7="",NA(),DH7)</f>
        <v>-</v>
      </c>
      <c r="DI6" s="36" t="str">
        <f t="shared" ref="DI6:DQ6" si="12">IF(DI7="",NA(),DI7)</f>
        <v>-</v>
      </c>
      <c r="DJ6" s="36">
        <f t="shared" si="12"/>
        <v>42.76</v>
      </c>
      <c r="DK6" s="36">
        <f t="shared" si="12"/>
        <v>44.75</v>
      </c>
      <c r="DL6" s="36">
        <f t="shared" si="12"/>
        <v>46.42</v>
      </c>
      <c r="DM6" s="36" t="str">
        <f t="shared" si="12"/>
        <v>-</v>
      </c>
      <c r="DN6" s="36" t="str">
        <f t="shared" si="12"/>
        <v>-</v>
      </c>
      <c r="DO6" s="36">
        <f t="shared" si="12"/>
        <v>45.14</v>
      </c>
      <c r="DP6" s="36">
        <f t="shared" si="12"/>
        <v>45.85</v>
      </c>
      <c r="DQ6" s="36">
        <f t="shared" si="12"/>
        <v>47.31</v>
      </c>
      <c r="DR6" s="35" t="str">
        <f>IF(DR7="","",IF(DR7="-","【-】","【"&amp;SUBSTITUTE(TEXT(DR7,"#,##0.00"),"-","△")&amp;"】"))</f>
        <v>【49.59】</v>
      </c>
      <c r="DS6" s="36" t="str">
        <f>IF(DS7="",NA(),DS7)</f>
        <v>-</v>
      </c>
      <c r="DT6" s="36" t="str">
        <f t="shared" ref="DT6:EB6" si="13">IF(DT7="",NA(),DT7)</f>
        <v>-</v>
      </c>
      <c r="DU6" s="36">
        <f t="shared" si="13"/>
        <v>19.27</v>
      </c>
      <c r="DV6" s="36">
        <f t="shared" si="13"/>
        <v>19.27</v>
      </c>
      <c r="DW6" s="36">
        <f t="shared" si="13"/>
        <v>24.95</v>
      </c>
      <c r="DX6" s="36" t="str">
        <f t="shared" si="13"/>
        <v>-</v>
      </c>
      <c r="DY6" s="36" t="str">
        <f t="shared" si="13"/>
        <v>-</v>
      </c>
      <c r="DZ6" s="36">
        <f t="shared" si="13"/>
        <v>13.58</v>
      </c>
      <c r="EA6" s="36">
        <f t="shared" si="13"/>
        <v>14.13</v>
      </c>
      <c r="EB6" s="36">
        <f t="shared" si="13"/>
        <v>16.77</v>
      </c>
      <c r="EC6" s="35" t="str">
        <f>IF(EC7="","",IF(EC7="-","【-】","【"&amp;SUBSTITUTE(TEXT(EC7,"#,##0.00"),"-","△")&amp;"】"))</f>
        <v>【19.44】</v>
      </c>
      <c r="ED6" s="36" t="str">
        <f>IF(ED7="",NA(),ED7)</f>
        <v>-</v>
      </c>
      <c r="EE6" s="36" t="str">
        <f t="shared" ref="EE6:EM6" si="14">IF(EE7="",NA(),EE7)</f>
        <v>-</v>
      </c>
      <c r="EF6" s="36">
        <f t="shared" si="14"/>
        <v>0.12</v>
      </c>
      <c r="EG6" s="36">
        <f t="shared" si="14"/>
        <v>0.12</v>
      </c>
      <c r="EH6" s="36">
        <f t="shared" si="14"/>
        <v>0.62</v>
      </c>
      <c r="EI6" s="36" t="str">
        <f t="shared" si="14"/>
        <v>-</v>
      </c>
      <c r="EJ6" s="36" t="str">
        <f t="shared" si="14"/>
        <v>-</v>
      </c>
      <c r="EK6" s="36">
        <f t="shared" si="14"/>
        <v>0.44</v>
      </c>
      <c r="EL6" s="36">
        <f t="shared" si="14"/>
        <v>0.52</v>
      </c>
      <c r="EM6" s="36">
        <f t="shared" si="14"/>
        <v>0.47</v>
      </c>
      <c r="EN6" s="35" t="str">
        <f>IF(EN7="","",IF(EN7="-","【-】","【"&amp;SUBSTITUTE(TEXT(EN7,"#,##0.00"),"-","△")&amp;"】"))</f>
        <v>【0.68】</v>
      </c>
    </row>
    <row r="7" spans="1:144" s="37" customFormat="1" x14ac:dyDescent="0.2">
      <c r="A7" s="29"/>
      <c r="B7" s="38">
        <v>2019</v>
      </c>
      <c r="C7" s="38">
        <v>344311</v>
      </c>
      <c r="D7" s="38">
        <v>46</v>
      </c>
      <c r="E7" s="38">
        <v>1</v>
      </c>
      <c r="F7" s="38">
        <v>0</v>
      </c>
      <c r="G7" s="38">
        <v>1</v>
      </c>
      <c r="H7" s="38" t="s">
        <v>93</v>
      </c>
      <c r="I7" s="38" t="s">
        <v>94</v>
      </c>
      <c r="J7" s="38" t="s">
        <v>95</v>
      </c>
      <c r="K7" s="38" t="s">
        <v>96</v>
      </c>
      <c r="L7" s="38" t="s">
        <v>97</v>
      </c>
      <c r="M7" s="38" t="s">
        <v>98</v>
      </c>
      <c r="N7" s="39" t="s">
        <v>99</v>
      </c>
      <c r="O7" s="39">
        <v>73.95</v>
      </c>
      <c r="P7" s="39">
        <v>99.59</v>
      </c>
      <c r="Q7" s="39">
        <v>3850</v>
      </c>
      <c r="R7" s="39">
        <v>7452</v>
      </c>
      <c r="S7" s="39">
        <v>43.11</v>
      </c>
      <c r="T7" s="39">
        <v>172.86</v>
      </c>
      <c r="U7" s="39">
        <v>7278</v>
      </c>
      <c r="V7" s="39">
        <v>14.33</v>
      </c>
      <c r="W7" s="39">
        <v>507.89</v>
      </c>
      <c r="X7" s="39" t="s">
        <v>99</v>
      </c>
      <c r="Y7" s="39" t="s">
        <v>99</v>
      </c>
      <c r="Z7" s="39">
        <v>99.16</v>
      </c>
      <c r="AA7" s="39">
        <v>100.98</v>
      </c>
      <c r="AB7" s="39">
        <v>105.03</v>
      </c>
      <c r="AC7" s="39" t="s">
        <v>99</v>
      </c>
      <c r="AD7" s="39" t="s">
        <v>99</v>
      </c>
      <c r="AE7" s="39">
        <v>104.47</v>
      </c>
      <c r="AF7" s="39">
        <v>103.81</v>
      </c>
      <c r="AG7" s="39">
        <v>104.35</v>
      </c>
      <c r="AH7" s="39">
        <v>112.01</v>
      </c>
      <c r="AI7" s="39" t="s">
        <v>99</v>
      </c>
      <c r="AJ7" s="39" t="s">
        <v>99</v>
      </c>
      <c r="AK7" s="39">
        <v>7.21</v>
      </c>
      <c r="AL7" s="39">
        <v>3.4</v>
      </c>
      <c r="AM7" s="39">
        <v>0</v>
      </c>
      <c r="AN7" s="39" t="s">
        <v>99</v>
      </c>
      <c r="AO7" s="39" t="s">
        <v>99</v>
      </c>
      <c r="AP7" s="39">
        <v>16.399999999999999</v>
      </c>
      <c r="AQ7" s="39">
        <v>25.66</v>
      </c>
      <c r="AR7" s="39">
        <v>21.69</v>
      </c>
      <c r="AS7" s="39">
        <v>1.08</v>
      </c>
      <c r="AT7" s="39" t="s">
        <v>99</v>
      </c>
      <c r="AU7" s="39" t="s">
        <v>99</v>
      </c>
      <c r="AV7" s="39">
        <v>89.1</v>
      </c>
      <c r="AW7" s="39">
        <v>107.64</v>
      </c>
      <c r="AX7" s="39">
        <v>111.6</v>
      </c>
      <c r="AY7" s="39" t="s">
        <v>99</v>
      </c>
      <c r="AZ7" s="39" t="s">
        <v>99</v>
      </c>
      <c r="BA7" s="39">
        <v>293.23</v>
      </c>
      <c r="BB7" s="39">
        <v>300.14</v>
      </c>
      <c r="BC7" s="39">
        <v>301.04000000000002</v>
      </c>
      <c r="BD7" s="39">
        <v>264.97000000000003</v>
      </c>
      <c r="BE7" s="39" t="s">
        <v>99</v>
      </c>
      <c r="BF7" s="39" t="s">
        <v>99</v>
      </c>
      <c r="BG7" s="39">
        <v>328.55</v>
      </c>
      <c r="BH7" s="39">
        <v>340.03</v>
      </c>
      <c r="BI7" s="39">
        <v>325.18</v>
      </c>
      <c r="BJ7" s="39" t="s">
        <v>99</v>
      </c>
      <c r="BK7" s="39" t="s">
        <v>99</v>
      </c>
      <c r="BL7" s="39">
        <v>542.29999999999995</v>
      </c>
      <c r="BM7" s="39">
        <v>566.65</v>
      </c>
      <c r="BN7" s="39">
        <v>551.62</v>
      </c>
      <c r="BO7" s="39">
        <v>266.61</v>
      </c>
      <c r="BP7" s="39" t="s">
        <v>99</v>
      </c>
      <c r="BQ7" s="39" t="s">
        <v>99</v>
      </c>
      <c r="BR7" s="39">
        <v>90.21</v>
      </c>
      <c r="BS7" s="39">
        <v>88.06</v>
      </c>
      <c r="BT7" s="39">
        <v>93.48</v>
      </c>
      <c r="BU7" s="39" t="s">
        <v>99</v>
      </c>
      <c r="BV7" s="39" t="s">
        <v>99</v>
      </c>
      <c r="BW7" s="39">
        <v>87.51</v>
      </c>
      <c r="BX7" s="39">
        <v>84.77</v>
      </c>
      <c r="BY7" s="39">
        <v>87.11</v>
      </c>
      <c r="BZ7" s="39">
        <v>103.24</v>
      </c>
      <c r="CA7" s="39" t="s">
        <v>99</v>
      </c>
      <c r="CB7" s="39" t="s">
        <v>99</v>
      </c>
      <c r="CC7" s="39">
        <v>251.58</v>
      </c>
      <c r="CD7" s="39">
        <v>259.70999999999998</v>
      </c>
      <c r="CE7" s="39">
        <v>244.78</v>
      </c>
      <c r="CF7" s="39" t="s">
        <v>99</v>
      </c>
      <c r="CG7" s="39" t="s">
        <v>99</v>
      </c>
      <c r="CH7" s="39">
        <v>218.42</v>
      </c>
      <c r="CI7" s="39">
        <v>227.27</v>
      </c>
      <c r="CJ7" s="39">
        <v>223.98</v>
      </c>
      <c r="CK7" s="39">
        <v>168.38</v>
      </c>
      <c r="CL7" s="39" t="s">
        <v>99</v>
      </c>
      <c r="CM7" s="39" t="s">
        <v>99</v>
      </c>
      <c r="CN7" s="39">
        <v>69.900000000000006</v>
      </c>
      <c r="CO7" s="39">
        <v>68</v>
      </c>
      <c r="CP7" s="39">
        <v>71.290000000000006</v>
      </c>
      <c r="CQ7" s="39" t="s">
        <v>99</v>
      </c>
      <c r="CR7" s="39" t="s">
        <v>99</v>
      </c>
      <c r="CS7" s="39">
        <v>50.24</v>
      </c>
      <c r="CT7" s="39">
        <v>50.29</v>
      </c>
      <c r="CU7" s="39">
        <v>49.64</v>
      </c>
      <c r="CV7" s="39">
        <v>60</v>
      </c>
      <c r="CW7" s="39" t="s">
        <v>99</v>
      </c>
      <c r="CX7" s="39" t="s">
        <v>99</v>
      </c>
      <c r="CY7" s="39">
        <v>85.5</v>
      </c>
      <c r="CZ7" s="39">
        <v>84.19</v>
      </c>
      <c r="DA7" s="39">
        <v>83.41</v>
      </c>
      <c r="DB7" s="39" t="s">
        <v>99</v>
      </c>
      <c r="DC7" s="39" t="s">
        <v>99</v>
      </c>
      <c r="DD7" s="39">
        <v>78.650000000000006</v>
      </c>
      <c r="DE7" s="39">
        <v>77.73</v>
      </c>
      <c r="DF7" s="39">
        <v>78.09</v>
      </c>
      <c r="DG7" s="39">
        <v>89.8</v>
      </c>
      <c r="DH7" s="39" t="s">
        <v>99</v>
      </c>
      <c r="DI7" s="39" t="s">
        <v>99</v>
      </c>
      <c r="DJ7" s="39">
        <v>42.76</v>
      </c>
      <c r="DK7" s="39">
        <v>44.75</v>
      </c>
      <c r="DL7" s="39">
        <v>46.42</v>
      </c>
      <c r="DM7" s="39" t="s">
        <v>99</v>
      </c>
      <c r="DN7" s="39" t="s">
        <v>99</v>
      </c>
      <c r="DO7" s="39">
        <v>45.14</v>
      </c>
      <c r="DP7" s="39">
        <v>45.85</v>
      </c>
      <c r="DQ7" s="39">
        <v>47.31</v>
      </c>
      <c r="DR7" s="39">
        <v>49.59</v>
      </c>
      <c r="DS7" s="39" t="s">
        <v>99</v>
      </c>
      <c r="DT7" s="39" t="s">
        <v>99</v>
      </c>
      <c r="DU7" s="39">
        <v>19.27</v>
      </c>
      <c r="DV7" s="39">
        <v>19.27</v>
      </c>
      <c r="DW7" s="39">
        <v>24.95</v>
      </c>
      <c r="DX7" s="39" t="s">
        <v>99</v>
      </c>
      <c r="DY7" s="39" t="s">
        <v>99</v>
      </c>
      <c r="DZ7" s="39">
        <v>13.58</v>
      </c>
      <c r="EA7" s="39">
        <v>14.13</v>
      </c>
      <c r="EB7" s="39">
        <v>16.77</v>
      </c>
      <c r="EC7" s="39">
        <v>19.440000000000001</v>
      </c>
      <c r="ED7" s="39" t="s">
        <v>99</v>
      </c>
      <c r="EE7" s="39" t="s">
        <v>99</v>
      </c>
      <c r="EF7" s="39">
        <v>0.12</v>
      </c>
      <c r="EG7" s="39">
        <v>0.12</v>
      </c>
      <c r="EH7" s="39">
        <v>0.62</v>
      </c>
      <c r="EI7" s="39" t="s">
        <v>99</v>
      </c>
      <c r="EJ7" s="39" t="s">
        <v>99</v>
      </c>
      <c r="EK7" s="39">
        <v>0.44</v>
      </c>
      <c r="EL7" s="39">
        <v>0.52</v>
      </c>
      <c r="EM7" s="39">
        <v>0.47</v>
      </c>
      <c r="EN7" s="39">
        <v>0.68</v>
      </c>
    </row>
    <row r="8" spans="1:144" x14ac:dyDescent="0.2">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2">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2">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2">
      <c r="B11">
        <v>4</v>
      </c>
      <c r="C11">
        <v>3</v>
      </c>
      <c r="D11">
        <v>2</v>
      </c>
      <c r="E11">
        <v>1</v>
      </c>
      <c r="F11">
        <v>0</v>
      </c>
      <c r="G11" t="s">
        <v>105</v>
      </c>
    </row>
    <row r="12" spans="1:144" x14ac:dyDescent="0.2">
      <c r="B12">
        <v>1</v>
      </c>
      <c r="C12">
        <v>1</v>
      </c>
      <c r="D12">
        <v>1</v>
      </c>
      <c r="E12">
        <v>1</v>
      </c>
      <c r="F12">
        <v>1</v>
      </c>
      <c r="G12" t="s">
        <v>106</v>
      </c>
    </row>
    <row r="13" spans="1:144" x14ac:dyDescent="0.2">
      <c r="B13" t="s">
        <v>107</v>
      </c>
      <c r="C13" t="s">
        <v>108</v>
      </c>
      <c r="D13" t="s">
        <v>108</v>
      </c>
      <c r="E13" t="s">
        <v>108</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広島県</cp:lastModifiedBy>
  <cp:lastPrinted>2021-02-17T23:52:40Z</cp:lastPrinted>
  <dcterms:created xsi:type="dcterms:W3CDTF">2020-12-04T02:13:46Z</dcterms:created>
  <dcterms:modified xsi:type="dcterms:W3CDTF">2021-02-18T00:04:29Z</dcterms:modified>
  <cp:category/>
</cp:coreProperties>
</file>