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9.0.15\02経営企画課\01企画広報Ｇ\◆04 経営分析\01 経営比較分析表（水道・公共下水・特環）\R元 経営比較分析表\02 回答\"/>
    </mc:Choice>
  </mc:AlternateContent>
  <workbookProtection workbookAlgorithmName="SHA-512" workbookHashValue="Vno9OAVkV+X8oISeiXNdUIH2DlRnkYISWpWtVm95e/O3mkIDMLW7IJ+3f2ZT2Z9AdCbvTbe1LcZdLZV2aTbzhA==" workbookSaltValue="0qgbQf34rsbxi/IJBOV4Zg==" workbookSpinCount="100000" lockStructure="1"/>
  <bookViews>
    <workbookView xWindow="0" yWindow="0" windowWidth="20490" windowHeight="777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0" i="5" l="1"/>
  <c r="DS10" i="5"/>
  <c r="DR10" i="5"/>
  <c r="DG10" i="5"/>
  <c r="CK10" i="5"/>
  <c r="CA10" i="5"/>
  <c r="BZ10" i="5"/>
  <c r="BO10" i="5"/>
  <c r="AS10" i="5"/>
  <c r="AI10" i="5"/>
  <c r="AH10" i="5"/>
  <c r="Y10" i="5"/>
  <c r="W10" i="5"/>
  <c r="F10" i="5"/>
  <c r="DI10" i="5" s="1"/>
  <c r="E10" i="5"/>
  <c r="DH10" i="5" s="1"/>
  <c r="D10" i="5"/>
  <c r="CV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OY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NX79" i="4"/>
  <c r="MW79" i="4"/>
  <c r="KO79" i="4"/>
  <c r="JN79" i="4"/>
  <c r="IM79" i="4"/>
  <c r="HL79" i="4"/>
  <c r="GK79" i="4"/>
  <c r="EC79" i="4"/>
  <c r="DB79" i="4"/>
  <c r="CA79" i="4"/>
  <c r="AZ79" i="4"/>
  <c r="Y79" i="4"/>
  <c r="RH56" i="4"/>
  <c r="PT56" i="4"/>
  <c r="OZ56" i="4"/>
  <c r="OF56" i="4"/>
  <c r="MN56" i="4"/>
  <c r="LT56" i="4"/>
  <c r="KZ56" i="4"/>
  <c r="KF56" i="4"/>
  <c r="JL56" i="4"/>
  <c r="HT56" i="4"/>
  <c r="GZ56" i="4"/>
  <c r="GF56" i="4"/>
  <c r="ER56" i="4"/>
  <c r="CZ56" i="4"/>
  <c r="CF56" i="4"/>
  <c r="BL56" i="4"/>
  <c r="AR56" i="4"/>
  <c r="X56" i="4"/>
  <c r="RH55" i="4"/>
  <c r="QN55" i="4"/>
  <c r="PT55" i="4"/>
  <c r="OZ55" i="4"/>
  <c r="OF55" i="4"/>
  <c r="MN55" i="4"/>
  <c r="KZ55" i="4"/>
  <c r="KF55" i="4"/>
  <c r="JL55" i="4"/>
  <c r="HT55" i="4"/>
  <c r="GZ55" i="4"/>
  <c r="GF55" i="4"/>
  <c r="FL55" i="4"/>
  <c r="ER55" i="4"/>
  <c r="CZ55" i="4"/>
  <c r="CF55" i="4"/>
  <c r="BL55" i="4"/>
  <c r="X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GZ33" i="4"/>
  <c r="GF33" i="4"/>
  <c r="CZ33" i="4"/>
  <c r="CF33" i="4"/>
  <c r="BL33" i="4"/>
  <c r="AR33" i="4"/>
  <c r="X33" i="4"/>
  <c r="RH32" i="4"/>
  <c r="QN32" i="4"/>
  <c r="PT32" i="4"/>
  <c r="OZ32" i="4"/>
  <c r="OF32" i="4"/>
  <c r="MN32" i="4"/>
  <c r="KZ32" i="4"/>
  <c r="KF32" i="4"/>
  <c r="JL32" i="4"/>
  <c r="HT32" i="4"/>
  <c r="GZ32" i="4"/>
  <c r="FL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32" i="4" l="1"/>
  <c r="LT32" i="4"/>
  <c r="ER33" i="4"/>
  <c r="HT33" i="4"/>
  <c r="AR55" i="4"/>
  <c r="LT55" i="4"/>
  <c r="V10" i="5"/>
  <c r="AF10" i="5"/>
  <c r="AJ10" i="5"/>
  <c r="AT10" i="5"/>
  <c r="BD10" i="5"/>
  <c r="BN10" i="5"/>
  <c r="BX10" i="5"/>
  <c r="CB10" i="5"/>
  <c r="CL10" i="5"/>
  <c r="DF10" i="5"/>
  <c r="DP10" i="5"/>
  <c r="DT10" i="5"/>
  <c r="ED10" i="5"/>
  <c r="FL33" i="4"/>
  <c r="QN33" i="4"/>
  <c r="FL56" i="4"/>
  <c r="QN56" i="4"/>
  <c r="IM80" i="4"/>
  <c r="Y81" i="4"/>
  <c r="EC81" i="4"/>
  <c r="AG10" i="5"/>
  <c r="AQ10" i="5"/>
  <c r="AU10" i="5"/>
  <c r="BE10" i="5"/>
  <c r="BY10" i="5"/>
  <c r="CI10" i="5"/>
  <c r="CM10" i="5"/>
  <c r="CW10" i="5"/>
  <c r="DQ10" i="5"/>
  <c r="EA10" i="5"/>
  <c r="EE10" i="5"/>
  <c r="AH11" i="5"/>
  <c r="X10" i="5"/>
  <c r="AR10" i="5"/>
  <c r="BB10" i="5"/>
  <c r="BF10" i="5"/>
  <c r="BP10" i="5"/>
  <c r="CJ10" i="5"/>
  <c r="CT10" i="5"/>
  <c r="CX10" i="5"/>
  <c r="EB10" i="5"/>
  <c r="U10" i="5"/>
  <c r="BC10" i="5"/>
  <c r="BM10" i="5"/>
  <c r="BQ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<sst xmlns="http://schemas.openxmlformats.org/spreadsheetml/2006/main" count="262" uniqueCount="107">
  <si>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</si>
  <si>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</si>
  <si>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</si>
  <si>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</si>
  <si>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</si>
  <si>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</si>
  <si>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</si>
  <si>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</si>
  <si>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</si>
  <si>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</si>
  <si>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</si>
  <si>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</si>
  <si>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</si>
  <si>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</si>
  <si>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</si>
  <si>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</si>
  <si>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</si>
  <si>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</si>
  <si>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</si>
  <si>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</si>
  <si>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</si>
  <si>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</si>
  <si>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</si>
  <si>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</si>
  <si>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</si>
  <si>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</si>
  <si>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</si>
  <si>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</si>
  <si>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</si>
  <si>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</si>
  <si>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</si>
  <si>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</si>
  <si>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</si>
  <si>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</si>
  <si>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</si>
  <si>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</si>
  <si>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</si>
  <si>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</si>
  <si>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</si>
  <si>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</si>
  <si>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</si>
  <si>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</si>
  <si>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</si>
  <si>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</si>
  <si>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</si>
  <si>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</si>
  <si>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</si>
  <si>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</si>
  <si>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</si>
  <si>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</si>
  <si>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</si>
  <si>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</si>
  <si>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</si>
  <si>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</si>
  <si>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</si>
  <si>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</si>
  <si>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</si>
  <si>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</si>
  <si>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</si>
  <si>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</si>
  <si>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</si>
  <si>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</si>
  <si>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</si>
  <si>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</si>
  <si>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</si>
  <si>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</si>
  <si>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</si>
  <si>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</si>
  <si>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</si>
  <si>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</si>
  <si>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</si>
  <si>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</si>
  <si>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</si>
  <si>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</si>
  <si>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</si>
  <si>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</si>
  <si>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</si>
  <si>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</si>
  <si>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</si>
  <si>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</si>
  <si>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</si>
  <si>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</si>
  <si>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</si>
  <si>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</si>
  <si>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</si>
  <si>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</si>
  <si>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</si>
  <si>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</si>
  <si>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342025</t>
  </si>
  <si>
    <t>46</t>
  </si>
  <si>
    <t>02</t>
  </si>
  <si>
    <t>0</t>
  </si>
  <si>
    <t>000</t>
  </si>
  <si>
    <t>広島県　呉市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</si>
  <si>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</si>
  <si>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</si>
  <si>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</si>
  <si>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</si>
  <si>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</si>
  <si>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</si>
  <si>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</si>
  <si>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</si>
  <si>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</si>
  <si>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</si>
  <si>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【戦略的な経営の取組】
 令和元年６月以降，平成30年度の豪雨災害によるユーザーへの供給制限が終了し，通常の配水量に戻り，給水収益が増加したことにより，経営の健全性も回復してきました。
　本市の工業用水道事業は，中長期的な視点に立った事業経営の指針となる「呉市工業用水道事業経営計画」を見直し，計画期間を呉市上下水道ビジョンの終期に合わせた令和２年度から令和５年度までの４年間とする【改定版】を策定しました。
　令和２年度からは，呉市工業用水道事業経営計画【改定版】に基づき，施設の最適化，計画的な老朽施設の更新及び効率的な事業の推進に努めていきます。</t>
    <rPh sb="1" eb="4">
      <t>センリャクテキ</t>
    </rPh>
    <rPh sb="5" eb="7">
      <t>ケイエイ</t>
    </rPh>
    <rPh sb="8" eb="10">
      <t>トリクミ</t>
    </rPh>
    <rPh sb="13" eb="15">
      <t>レイワ</t>
    </rPh>
    <rPh sb="15" eb="16">
      <t>ガン</t>
    </rPh>
    <rPh sb="16" eb="17">
      <t>ネン</t>
    </rPh>
    <rPh sb="18" eb="19">
      <t>ガツ</t>
    </rPh>
    <rPh sb="19" eb="21">
      <t>イコウ</t>
    </rPh>
    <rPh sb="22" eb="24">
      <t>ヘイセイ</t>
    </rPh>
    <rPh sb="26" eb="27">
      <t>ネン</t>
    </rPh>
    <rPh sb="27" eb="28">
      <t>ド</t>
    </rPh>
    <rPh sb="29" eb="33">
      <t>ゴウウサイガイ</t>
    </rPh>
    <rPh sb="42" eb="44">
      <t>キョウキュウ</t>
    </rPh>
    <rPh sb="44" eb="46">
      <t>セイゲン</t>
    </rPh>
    <rPh sb="47" eb="49">
      <t>シュウリョウ</t>
    </rPh>
    <rPh sb="51" eb="53">
      <t>ツウジョウ</t>
    </rPh>
    <rPh sb="54" eb="56">
      <t>ハイスイ</t>
    </rPh>
    <rPh sb="56" eb="57">
      <t>リョウ</t>
    </rPh>
    <rPh sb="58" eb="59">
      <t>モド</t>
    </rPh>
    <rPh sb="61" eb="63">
      <t>キュウスイ</t>
    </rPh>
    <rPh sb="63" eb="65">
      <t>シュウエキ</t>
    </rPh>
    <rPh sb="66" eb="68">
      <t>ゾウカ</t>
    </rPh>
    <rPh sb="76" eb="78">
      <t>ケイエイ</t>
    </rPh>
    <rPh sb="79" eb="82">
      <t>ケンゼンセイ</t>
    </rPh>
    <rPh sb="83" eb="85">
      <t>カイフク</t>
    </rPh>
    <rPh sb="94" eb="96">
      <t>ホンシ</t>
    </rPh>
    <rPh sb="97" eb="99">
      <t>コウギョウ</t>
    </rPh>
    <rPh sb="99" eb="101">
      <t>ヨウスイ</t>
    </rPh>
    <rPh sb="101" eb="102">
      <t>ドウ</t>
    </rPh>
    <rPh sb="102" eb="104">
      <t>ジギョウ</t>
    </rPh>
    <rPh sb="106" eb="110">
      <t>チュウチョウキテキ</t>
    </rPh>
    <rPh sb="111" eb="113">
      <t>シテン</t>
    </rPh>
    <rPh sb="114" eb="115">
      <t>タ</t>
    </rPh>
    <rPh sb="117" eb="119">
      <t>ジギョウ</t>
    </rPh>
    <rPh sb="119" eb="121">
      <t>ケイエイ</t>
    </rPh>
    <rPh sb="122" eb="124">
      <t>シシン</t>
    </rPh>
    <rPh sb="128" eb="130">
      <t>クレシ</t>
    </rPh>
    <rPh sb="130" eb="133">
      <t>コウギョウヨウ</t>
    </rPh>
    <rPh sb="133" eb="135">
      <t>スイドウ</t>
    </rPh>
    <rPh sb="135" eb="137">
      <t>ジギョウ</t>
    </rPh>
    <rPh sb="137" eb="139">
      <t>ケイエイ</t>
    </rPh>
    <rPh sb="139" eb="141">
      <t>ケイカク</t>
    </rPh>
    <rPh sb="143" eb="145">
      <t>ミナオ</t>
    </rPh>
    <rPh sb="147" eb="149">
      <t>ケイカク</t>
    </rPh>
    <rPh sb="149" eb="151">
      <t>キカン</t>
    </rPh>
    <rPh sb="152" eb="154">
      <t>クレシ</t>
    </rPh>
    <rPh sb="154" eb="156">
      <t>ジョウゲ</t>
    </rPh>
    <rPh sb="156" eb="158">
      <t>スイドウ</t>
    </rPh>
    <rPh sb="163" eb="165">
      <t>シュウキ</t>
    </rPh>
    <rPh sb="166" eb="167">
      <t>ア</t>
    </rPh>
    <rPh sb="170" eb="172">
      <t>レイワ</t>
    </rPh>
    <rPh sb="173" eb="174">
      <t>ネン</t>
    </rPh>
    <rPh sb="174" eb="175">
      <t>ド</t>
    </rPh>
    <rPh sb="177" eb="179">
      <t>レイワ</t>
    </rPh>
    <rPh sb="180" eb="181">
      <t>ネン</t>
    </rPh>
    <rPh sb="181" eb="182">
      <t>ド</t>
    </rPh>
    <rPh sb="186" eb="188">
      <t>ネンカン</t>
    </rPh>
    <rPh sb="192" eb="194">
      <t>カイテイ</t>
    </rPh>
    <rPh sb="194" eb="195">
      <t>バン</t>
    </rPh>
    <rPh sb="197" eb="199">
      <t>サクテイ</t>
    </rPh>
    <rPh sb="206" eb="207">
      <t>レイ</t>
    </rPh>
    <rPh sb="207" eb="208">
      <t>ワ</t>
    </rPh>
    <rPh sb="209" eb="210">
      <t>ネン</t>
    </rPh>
    <rPh sb="210" eb="211">
      <t>ド</t>
    </rPh>
    <rPh sb="215" eb="217">
      <t>クレシ</t>
    </rPh>
    <rPh sb="217" eb="220">
      <t>コウギョウヨウ</t>
    </rPh>
    <rPh sb="220" eb="222">
      <t>スイドウ</t>
    </rPh>
    <rPh sb="222" eb="224">
      <t>ジギョウ</t>
    </rPh>
    <rPh sb="224" eb="226">
      <t>ケイエイ</t>
    </rPh>
    <rPh sb="226" eb="228">
      <t>ケイカク</t>
    </rPh>
    <rPh sb="229" eb="231">
      <t>カイテイ</t>
    </rPh>
    <rPh sb="231" eb="232">
      <t>バン</t>
    </rPh>
    <rPh sb="234" eb="235">
      <t>モト</t>
    </rPh>
    <rPh sb="238" eb="240">
      <t>シセツ</t>
    </rPh>
    <rPh sb="241" eb="244">
      <t>サイテキカ</t>
    </rPh>
    <rPh sb="245" eb="248">
      <t>ケイカクテキ</t>
    </rPh>
    <rPh sb="249" eb="251">
      <t>ロウキュウ</t>
    </rPh>
    <rPh sb="251" eb="253">
      <t>シセツ</t>
    </rPh>
    <rPh sb="254" eb="256">
      <t>コウシン</t>
    </rPh>
    <rPh sb="256" eb="257">
      <t>オヨ</t>
    </rPh>
    <rPh sb="258" eb="261">
      <t>コウリツテキ</t>
    </rPh>
    <rPh sb="262" eb="264">
      <t>ジギョウ</t>
    </rPh>
    <rPh sb="265" eb="267">
      <t>スイシン</t>
    </rPh>
    <rPh sb="268" eb="269">
      <t>ツト</t>
    </rPh>
    <phoneticPr fontId="5"/>
  </si>
  <si>
    <t>①経常収支比率，②累積欠損金比率
　経常収支比率が黒字を示す100％を超え，累積欠損金の発生もないため，健全経営を維持しています。
③流動比率
　全国平均を下回っているものの，100％超を維持し，一時借入金に頼らない事業運営を行っています。
④企業債残高対給水収益比率
　平成30年度は，豪雨災害による供給停止に伴い給水収益が減少したため，当該比率が上昇しましたが，令和元年度は，給水収益は回復したものの，災害復旧事業による企業債残高の増加に伴い，当該比率は一時的に上昇しました。
⑤料金回収率，⑥給水原価
　平成30年度の豪雨災害による供給制限が解消し，令和元年度は両指標とも改善しました。
⑦施設利用率
　平成30年度の豪雨災害による供給制限が解消し，施設利用率は改善しました。
⑧契約率
　全国平均よりも高い率で推移していますが，今後，大口ユーザーの動向によっては，大幅な給水収益の減少が考えられます。</t>
    <rPh sb="1" eb="7">
      <t>ケイジョウシュウシヒリツ</t>
    </rPh>
    <rPh sb="9" eb="11">
      <t>ルイセキ</t>
    </rPh>
    <rPh sb="11" eb="13">
      <t>ケッソン</t>
    </rPh>
    <rPh sb="13" eb="14">
      <t>キン</t>
    </rPh>
    <rPh sb="14" eb="16">
      <t>ヒリツ</t>
    </rPh>
    <rPh sb="18" eb="24">
      <t>ケイジョウシュウシヒリツ</t>
    </rPh>
    <rPh sb="25" eb="27">
      <t>クロジ</t>
    </rPh>
    <rPh sb="28" eb="29">
      <t>シメ</t>
    </rPh>
    <rPh sb="35" eb="36">
      <t>コ</t>
    </rPh>
    <rPh sb="38" eb="43">
      <t>ルイセキケッソンキン</t>
    </rPh>
    <rPh sb="44" eb="46">
      <t>ハッセイ</t>
    </rPh>
    <rPh sb="52" eb="54">
      <t>ケンゼン</t>
    </rPh>
    <rPh sb="54" eb="56">
      <t>ケイエイ</t>
    </rPh>
    <rPh sb="57" eb="59">
      <t>イジ</t>
    </rPh>
    <rPh sb="67" eb="69">
      <t>リュウドウ</t>
    </rPh>
    <rPh sb="69" eb="71">
      <t>ヒリツ</t>
    </rPh>
    <rPh sb="73" eb="75">
      <t>ゼンコク</t>
    </rPh>
    <rPh sb="75" eb="77">
      <t>ヘイキン</t>
    </rPh>
    <rPh sb="78" eb="80">
      <t>シタマワ</t>
    </rPh>
    <rPh sb="92" eb="93">
      <t>コ</t>
    </rPh>
    <rPh sb="94" eb="96">
      <t>イジ</t>
    </rPh>
    <rPh sb="98" eb="100">
      <t>イチジ</t>
    </rPh>
    <rPh sb="100" eb="102">
      <t>カリイレ</t>
    </rPh>
    <rPh sb="102" eb="103">
      <t>キン</t>
    </rPh>
    <rPh sb="104" eb="105">
      <t>タヨ</t>
    </rPh>
    <rPh sb="108" eb="110">
      <t>ジギョウ</t>
    </rPh>
    <rPh sb="110" eb="112">
      <t>ウンエイ</t>
    </rPh>
    <rPh sb="113" eb="114">
      <t>オコナ</t>
    </rPh>
    <rPh sb="122" eb="124">
      <t>キギョウ</t>
    </rPh>
    <rPh sb="124" eb="125">
      <t>サイ</t>
    </rPh>
    <rPh sb="125" eb="127">
      <t>ザンダカ</t>
    </rPh>
    <rPh sb="127" eb="128">
      <t>タイ</t>
    </rPh>
    <rPh sb="128" eb="130">
      <t>キュウスイ</t>
    </rPh>
    <rPh sb="130" eb="132">
      <t>シュウエキ</t>
    </rPh>
    <rPh sb="132" eb="134">
      <t>ヒリツ</t>
    </rPh>
    <rPh sb="136" eb="138">
      <t>ヘイセイ</t>
    </rPh>
    <rPh sb="140" eb="141">
      <t>ネン</t>
    </rPh>
    <rPh sb="141" eb="142">
      <t>ド</t>
    </rPh>
    <rPh sb="144" eb="148">
      <t>ゴウウサイガイ</t>
    </rPh>
    <rPh sb="151" eb="155">
      <t>キョウキュウテイシ</t>
    </rPh>
    <rPh sb="156" eb="157">
      <t>トモナ</t>
    </rPh>
    <rPh sb="158" eb="160">
      <t>キュウスイ</t>
    </rPh>
    <rPh sb="160" eb="162">
      <t>シュウエキ</t>
    </rPh>
    <rPh sb="163" eb="165">
      <t>ゲンショウ</t>
    </rPh>
    <rPh sb="170" eb="174">
      <t>トウガイヒリツ</t>
    </rPh>
    <rPh sb="175" eb="177">
      <t>ジョウショウ</t>
    </rPh>
    <rPh sb="183" eb="185">
      <t>レイワ</t>
    </rPh>
    <rPh sb="185" eb="186">
      <t>ガン</t>
    </rPh>
    <rPh sb="186" eb="187">
      <t>ネン</t>
    </rPh>
    <rPh sb="187" eb="188">
      <t>ド</t>
    </rPh>
    <rPh sb="190" eb="192">
      <t>キュウスイ</t>
    </rPh>
    <rPh sb="192" eb="194">
      <t>シュウエキ</t>
    </rPh>
    <rPh sb="195" eb="197">
      <t>カイフク</t>
    </rPh>
    <rPh sb="203" eb="205">
      <t>サイガイ</t>
    </rPh>
    <rPh sb="205" eb="207">
      <t>フッキュウ</t>
    </rPh>
    <rPh sb="207" eb="209">
      <t>ジギョウ</t>
    </rPh>
    <rPh sb="212" eb="214">
      <t>キギョウ</t>
    </rPh>
    <rPh sb="214" eb="215">
      <t>サイ</t>
    </rPh>
    <rPh sb="215" eb="217">
      <t>ザンダカ</t>
    </rPh>
    <rPh sb="218" eb="220">
      <t>ゾウカ</t>
    </rPh>
    <rPh sb="221" eb="222">
      <t>トモナ</t>
    </rPh>
    <rPh sb="224" eb="228">
      <t>トウガイヒリツ</t>
    </rPh>
    <rPh sb="229" eb="232">
      <t>イチジテキ</t>
    </rPh>
    <rPh sb="233" eb="235">
      <t>ジョウショウ</t>
    </rPh>
    <rPh sb="242" eb="244">
      <t>リョウキン</t>
    </rPh>
    <rPh sb="244" eb="246">
      <t>カイシュウ</t>
    </rPh>
    <rPh sb="246" eb="247">
      <t>リツ</t>
    </rPh>
    <rPh sb="249" eb="251">
      <t>キュウスイ</t>
    </rPh>
    <rPh sb="251" eb="253">
      <t>ゲンカ</t>
    </rPh>
    <rPh sb="262" eb="264">
      <t>ゴウウ</t>
    </rPh>
    <rPh sb="264" eb="266">
      <t>サイガイ</t>
    </rPh>
    <rPh sb="269" eb="271">
      <t>キョウキュウ</t>
    </rPh>
    <rPh sb="271" eb="273">
      <t>セイゲン</t>
    </rPh>
    <rPh sb="274" eb="276">
      <t>カイショウ</t>
    </rPh>
    <rPh sb="278" eb="280">
      <t>レイワ</t>
    </rPh>
    <rPh sb="280" eb="281">
      <t>ガン</t>
    </rPh>
    <rPh sb="281" eb="282">
      <t>ネン</t>
    </rPh>
    <rPh sb="282" eb="283">
      <t>ド</t>
    </rPh>
    <rPh sb="284" eb="285">
      <t>リョウ</t>
    </rPh>
    <rPh sb="285" eb="287">
      <t>シヒョウ</t>
    </rPh>
    <rPh sb="289" eb="291">
      <t>カイゼン</t>
    </rPh>
    <rPh sb="298" eb="300">
      <t>シセツ</t>
    </rPh>
    <rPh sb="300" eb="302">
      <t>リヨウ</t>
    </rPh>
    <rPh sb="302" eb="303">
      <t>リツ</t>
    </rPh>
    <rPh sb="312" eb="314">
      <t>ゴウウ</t>
    </rPh>
    <rPh sb="314" eb="316">
      <t>サイガイ</t>
    </rPh>
    <rPh sb="319" eb="321">
      <t>キョウキュウ</t>
    </rPh>
    <rPh sb="321" eb="323">
      <t>セイゲン</t>
    </rPh>
    <rPh sb="324" eb="326">
      <t>カイショウ</t>
    </rPh>
    <rPh sb="328" eb="330">
      <t>シセツ</t>
    </rPh>
    <rPh sb="330" eb="332">
      <t>リヨウ</t>
    </rPh>
    <rPh sb="332" eb="333">
      <t>リツ</t>
    </rPh>
    <rPh sb="334" eb="336">
      <t>カイゼン</t>
    </rPh>
    <rPh sb="343" eb="346">
      <t>ケイヤクリツ</t>
    </rPh>
    <rPh sb="348" eb="350">
      <t>ゼンコク</t>
    </rPh>
    <rPh sb="350" eb="352">
      <t>ヘイキン</t>
    </rPh>
    <rPh sb="355" eb="356">
      <t>タカ</t>
    </rPh>
    <rPh sb="357" eb="358">
      <t>リツ</t>
    </rPh>
    <rPh sb="359" eb="361">
      <t>スイイ</t>
    </rPh>
    <rPh sb="368" eb="370">
      <t>コンゴ</t>
    </rPh>
    <rPh sb="371" eb="373">
      <t>オオグチ</t>
    </rPh>
    <rPh sb="378" eb="380">
      <t>ドウコウ</t>
    </rPh>
    <rPh sb="386" eb="388">
      <t>オオハバ</t>
    </rPh>
    <rPh sb="389" eb="391">
      <t>キュウスイ</t>
    </rPh>
    <rPh sb="391" eb="393">
      <t>シュウエキ</t>
    </rPh>
    <rPh sb="394" eb="396">
      <t>ゲンショウ</t>
    </rPh>
    <rPh sb="397" eb="398">
      <t>カンガ</t>
    </rPh>
    <phoneticPr fontId="5"/>
  </si>
  <si>
    <t>　主要管路である二級配水管の更新工事が完了し，大幅な改善をした平成29年度以降，①有形固定資産減価償却率は横ばいで推移しています。
②管路経年化率，③管路更新率については，今後の水需要に応じた最適な規模での施設更新と老朽施設の健全度を適切に評価した上で，重要度・優先度を踏まえて計画的に更新します。</t>
    <rPh sb="1" eb="3">
      <t>シュヨウ</t>
    </rPh>
    <rPh sb="3" eb="5">
      <t>カンロ</t>
    </rPh>
    <rPh sb="8" eb="10">
      <t>ニキュウ</t>
    </rPh>
    <rPh sb="10" eb="13">
      <t>ハイスイカン</t>
    </rPh>
    <rPh sb="14" eb="16">
      <t>コウシン</t>
    </rPh>
    <rPh sb="16" eb="18">
      <t>コウジ</t>
    </rPh>
    <rPh sb="19" eb="21">
      <t>カンリョウ</t>
    </rPh>
    <rPh sb="23" eb="25">
      <t>オオハバ</t>
    </rPh>
    <rPh sb="26" eb="28">
      <t>カイゼン</t>
    </rPh>
    <rPh sb="31" eb="33">
      <t>ヘイセイ</t>
    </rPh>
    <rPh sb="35" eb="36">
      <t>ネン</t>
    </rPh>
    <rPh sb="36" eb="37">
      <t>ド</t>
    </rPh>
    <rPh sb="37" eb="39">
      <t>イコウ</t>
    </rPh>
    <rPh sb="41" eb="43">
      <t>ユウケイ</t>
    </rPh>
    <rPh sb="43" eb="45">
      <t>コテイ</t>
    </rPh>
    <rPh sb="45" eb="47">
      <t>シサン</t>
    </rPh>
    <rPh sb="47" eb="49">
      <t>ゲンカ</t>
    </rPh>
    <rPh sb="49" eb="51">
      <t>ショウキャク</t>
    </rPh>
    <rPh sb="51" eb="52">
      <t>リツ</t>
    </rPh>
    <rPh sb="53" eb="54">
      <t>ヨコ</t>
    </rPh>
    <rPh sb="57" eb="59">
      <t>スイイ</t>
    </rPh>
    <rPh sb="67" eb="69">
      <t>カンロ</t>
    </rPh>
    <rPh sb="69" eb="71">
      <t>ケイネン</t>
    </rPh>
    <rPh sb="71" eb="72">
      <t>カ</t>
    </rPh>
    <rPh sb="72" eb="73">
      <t>リツ</t>
    </rPh>
    <rPh sb="75" eb="77">
      <t>カンロ</t>
    </rPh>
    <rPh sb="77" eb="79">
      <t>コウシン</t>
    </rPh>
    <rPh sb="79" eb="80">
      <t>リツ</t>
    </rPh>
    <rPh sb="86" eb="88">
      <t>コンゴ</t>
    </rPh>
    <rPh sb="89" eb="90">
      <t>ミズ</t>
    </rPh>
    <rPh sb="90" eb="92">
      <t>ジュヨウ</t>
    </rPh>
    <rPh sb="93" eb="94">
      <t>オウ</t>
    </rPh>
    <rPh sb="96" eb="98">
      <t>サイテキ</t>
    </rPh>
    <rPh sb="99" eb="101">
      <t>キボ</t>
    </rPh>
    <rPh sb="103" eb="105">
      <t>シセツ</t>
    </rPh>
    <rPh sb="105" eb="107">
      <t>コウシン</t>
    </rPh>
    <rPh sb="108" eb="110">
      <t>ロウキュウ</t>
    </rPh>
    <rPh sb="110" eb="112">
      <t>シセツ</t>
    </rPh>
    <rPh sb="113" eb="116">
      <t>ケンゼンド</t>
    </rPh>
    <rPh sb="117" eb="119">
      <t>テキセツ</t>
    </rPh>
    <rPh sb="120" eb="122">
      <t>ヒョウカ</t>
    </rPh>
    <rPh sb="124" eb="125">
      <t>ウエ</t>
    </rPh>
    <rPh sb="127" eb="130">
      <t>ジュウヨウド</t>
    </rPh>
    <rPh sb="131" eb="134">
      <t>ユウセンド</t>
    </rPh>
    <rPh sb="135" eb="136">
      <t>フ</t>
    </rPh>
    <rPh sb="139" eb="142">
      <t>ケイカクテキ</t>
    </rPh>
    <rPh sb="143" eb="145">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</si>
</sst>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61.37</c:v>
                </c:pt>
                <c:pt idx="1">
                  <c:v>63.01</c:v>
                </c:pt>
                <c:pt idx="2">
                  <c:v>42.16</c:v>
                </c:pt>
                <c:pt idx="3">
                  <c:v>42.9</c:v>
                </c:pt>
                <c:pt idx="4">
                  <c:v>42.73</c:v>
                </c:pt>
              </c:numCache>
            </c:numRef>
          </c:val>
          <c:extLst xmlns:c16r2="http://schemas.microsoft.com/office/drawing/2015/06/chart">
            <c:ext xmlns:c16="http://schemas.microsoft.com/office/drawing/2014/chart" uri="{C3380CC4-5D6E-409C-BE32-E72D297353CC}">
              <c16:uniqueId val="{00000000-8BD5-497C-B92B-A07E7B3978E3}"/>
            </c:ext>
          </c:extLst>
        </c:ser>
        <c:dLbls>
          <c:showLegendKey val="0"/>
          <c:showVal val="0"/>
          <c:showCatName val="0"/>
          <c:showSerName val="0"/>
          <c:showPercent val="0"/>
          <c:showBubbleSize val="0"/>
        </c:dLbls>
        <c:gapWidth val="150"/>
        <c:axId val="-567774928"/>
        <c:axId val="-56777873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xmlns:c16r2="http://schemas.microsoft.com/office/drawing/2015/06/chart">
            <c:ext xmlns:c16="http://schemas.microsoft.com/office/drawing/2014/chart" uri="{C3380CC4-5D6E-409C-BE32-E72D297353CC}">
              <c16:uniqueId val="{00000001-8BD5-497C-B92B-A07E7B3978E3}"/>
            </c:ext>
          </c:extLst>
        </c:ser>
        <c:dLbls>
          <c:showLegendKey val="0"/>
          <c:showVal val="0"/>
          <c:showCatName val="0"/>
          <c:showSerName val="0"/>
          <c:showPercent val="0"/>
          <c:showBubbleSize val="0"/>
        </c:dLbls>
        <c:marker val="1"/>
        <c:smooth val="0"/>
        <c:axId val="-567774928"/>
        <c:axId val="-567778736"/>
      </c:lineChart>
      <c:catAx>
        <c:axId val="-567774928"/>
        <c:scaling>
          <c:orientation val="minMax"/>
        </c:scaling>
        <c:delete val="1"/>
        <c:axPos val="b"/>
        <c:numFmt formatCode="General" sourceLinked="1"/>
        <c:majorTickMark val="none"/>
        <c:minorTickMark val="none"/>
        <c:tickLblPos val="none"/>
        <c:crossAx val="-567778736"/>
        <c:crosses val="autoZero"/>
        <c:auto val="1"/>
        <c:lblAlgn val="ctr"/>
        <c:lblOffset val="100"/>
        <c:noMultiLvlLbl val="1"/>
      </c:catAx>
      <c:valAx>
        <c:axId val="-5677787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677749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D7-48FA-963D-919FB4D018E6}"/>
            </c:ext>
          </c:extLst>
        </c:ser>
        <c:dLbls>
          <c:showLegendKey val="0"/>
          <c:showVal val="0"/>
          <c:showCatName val="0"/>
          <c:showSerName val="0"/>
          <c:showPercent val="0"/>
          <c:showBubbleSize val="0"/>
        </c:dLbls>
        <c:gapWidth val="150"/>
        <c:axId val="-281703552"/>
        <c:axId val="-28171062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xmlns:c16r2="http://schemas.microsoft.com/office/drawing/2015/06/chart">
            <c:ext xmlns:c16="http://schemas.microsoft.com/office/drawing/2014/chart" uri="{C3380CC4-5D6E-409C-BE32-E72D297353CC}">
              <c16:uniqueId val="{00000001-E8D7-48FA-963D-919FB4D018E6}"/>
            </c:ext>
          </c:extLst>
        </c:ser>
        <c:dLbls>
          <c:showLegendKey val="0"/>
          <c:showVal val="0"/>
          <c:showCatName val="0"/>
          <c:showSerName val="0"/>
          <c:showPercent val="0"/>
          <c:showBubbleSize val="0"/>
        </c:dLbls>
        <c:marker val="1"/>
        <c:smooth val="0"/>
        <c:axId val="-281703552"/>
        <c:axId val="-281710624"/>
      </c:lineChart>
      <c:catAx>
        <c:axId val="-281703552"/>
        <c:scaling>
          <c:orientation val="minMax"/>
        </c:scaling>
        <c:delete val="1"/>
        <c:axPos val="b"/>
        <c:numFmt formatCode="General" sourceLinked="1"/>
        <c:majorTickMark val="none"/>
        <c:minorTickMark val="none"/>
        <c:tickLblPos val="none"/>
        <c:crossAx val="-281710624"/>
        <c:crosses val="autoZero"/>
        <c:auto val="1"/>
        <c:lblAlgn val="ctr"/>
        <c:lblOffset val="100"/>
        <c:noMultiLvlLbl val="1"/>
      </c:catAx>
      <c:valAx>
        <c:axId val="-2817106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17035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130.87</c:v>
                </c:pt>
                <c:pt idx="1">
                  <c:v>115.97</c:v>
                </c:pt>
                <c:pt idx="2">
                  <c:v>138.71</c:v>
                </c:pt>
                <c:pt idx="3">
                  <c:v>98.61</c:v>
                </c:pt>
                <c:pt idx="4">
                  <c:v>107.91</c:v>
                </c:pt>
              </c:numCache>
            </c:numRef>
          </c:val>
          <c:extLst xmlns:c16r2="http://schemas.microsoft.com/office/drawing/2015/06/chart">
            <c:ext xmlns:c16="http://schemas.microsoft.com/office/drawing/2014/chart" uri="{C3380CC4-5D6E-409C-BE32-E72D297353CC}">
              <c16:uniqueId val="{00000000-821D-4A11-B1D5-F6E084F53547}"/>
            </c:ext>
          </c:extLst>
        </c:ser>
        <c:dLbls>
          <c:showLegendKey val="0"/>
          <c:showVal val="0"/>
          <c:showCatName val="0"/>
          <c:showSerName val="0"/>
          <c:showPercent val="0"/>
          <c:showBubbleSize val="0"/>
        </c:dLbls>
        <c:gapWidth val="150"/>
        <c:axId val="-281696480"/>
        <c:axId val="-28170192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xmlns:c16r2="http://schemas.microsoft.com/office/drawing/2015/06/chart">
            <c:ext xmlns:c16="http://schemas.microsoft.com/office/drawing/2014/chart" uri="{C3380CC4-5D6E-409C-BE32-E72D297353CC}">
              <c16:uniqueId val="{00000001-821D-4A11-B1D5-F6E084F53547}"/>
            </c:ext>
          </c:extLst>
        </c:ser>
        <c:dLbls>
          <c:showLegendKey val="0"/>
          <c:showVal val="0"/>
          <c:showCatName val="0"/>
          <c:showSerName val="0"/>
          <c:showPercent val="0"/>
          <c:showBubbleSize val="0"/>
        </c:dLbls>
        <c:marker val="1"/>
        <c:smooth val="0"/>
        <c:axId val="-281696480"/>
        <c:axId val="-281701920"/>
      </c:lineChart>
      <c:catAx>
        <c:axId val="-281696480"/>
        <c:scaling>
          <c:orientation val="minMax"/>
        </c:scaling>
        <c:delete val="1"/>
        <c:axPos val="b"/>
        <c:numFmt formatCode="General" sourceLinked="1"/>
        <c:majorTickMark val="none"/>
        <c:minorTickMark val="none"/>
        <c:tickLblPos val="none"/>
        <c:crossAx val="-281701920"/>
        <c:crosses val="autoZero"/>
        <c:auto val="1"/>
        <c:lblAlgn val="ctr"/>
        <c:lblOffset val="100"/>
        <c:noMultiLvlLbl val="1"/>
      </c:catAx>
      <c:valAx>
        <c:axId val="-2817019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16964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73.709999999999994</c:v>
                </c:pt>
                <c:pt idx="1">
                  <c:v>73.709999999999994</c:v>
                </c:pt>
                <c:pt idx="2">
                  <c:v>75.83</c:v>
                </c:pt>
                <c:pt idx="3">
                  <c:v>75.77</c:v>
                </c:pt>
                <c:pt idx="4">
                  <c:v>75.77</c:v>
                </c:pt>
              </c:numCache>
            </c:numRef>
          </c:val>
          <c:extLst xmlns:c16r2="http://schemas.microsoft.com/office/drawing/2015/06/chart">
            <c:ext xmlns:c16="http://schemas.microsoft.com/office/drawing/2014/chart" uri="{C3380CC4-5D6E-409C-BE32-E72D297353CC}">
              <c16:uniqueId val="{00000000-FDF5-4D35-A1A1-C212CFE8E6F3}"/>
            </c:ext>
          </c:extLst>
        </c:ser>
        <c:dLbls>
          <c:showLegendKey val="0"/>
          <c:showVal val="0"/>
          <c:showCatName val="0"/>
          <c:showSerName val="0"/>
          <c:showPercent val="0"/>
          <c:showBubbleSize val="0"/>
        </c:dLbls>
        <c:gapWidth val="150"/>
        <c:axId val="-567773840"/>
        <c:axId val="-54006420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xmlns:c16r2="http://schemas.microsoft.com/office/drawing/2015/06/chart">
            <c:ext xmlns:c16="http://schemas.microsoft.com/office/drawing/2014/chart" uri="{C3380CC4-5D6E-409C-BE32-E72D297353CC}">
              <c16:uniqueId val="{00000001-FDF5-4D35-A1A1-C212CFE8E6F3}"/>
            </c:ext>
          </c:extLst>
        </c:ser>
        <c:dLbls>
          <c:showLegendKey val="0"/>
          <c:showVal val="0"/>
          <c:showCatName val="0"/>
          <c:showSerName val="0"/>
          <c:showPercent val="0"/>
          <c:showBubbleSize val="0"/>
        </c:dLbls>
        <c:marker val="1"/>
        <c:smooth val="0"/>
        <c:axId val="-567773840"/>
        <c:axId val="-540064208"/>
      </c:lineChart>
      <c:catAx>
        <c:axId val="-567773840"/>
        <c:scaling>
          <c:orientation val="minMax"/>
        </c:scaling>
        <c:delete val="1"/>
        <c:axPos val="b"/>
        <c:numFmt formatCode="General" sourceLinked="1"/>
        <c:majorTickMark val="none"/>
        <c:minorTickMark val="none"/>
        <c:tickLblPos val="none"/>
        <c:crossAx val="-540064208"/>
        <c:crosses val="autoZero"/>
        <c:auto val="1"/>
        <c:lblAlgn val="ctr"/>
        <c:lblOffset val="100"/>
        <c:noMultiLvlLbl val="1"/>
      </c:catAx>
      <c:valAx>
        <c:axId val="-5400642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677738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8.7200000000000006</c:v>
                </c:pt>
                <c:pt idx="3">
                  <c:v>0.08</c:v>
                </c:pt>
                <c:pt idx="4">
                  <c:v>0</c:v>
                </c:pt>
              </c:numCache>
            </c:numRef>
          </c:val>
          <c:extLst xmlns:c16r2="http://schemas.microsoft.com/office/drawing/2015/06/chart">
            <c:ext xmlns:c16="http://schemas.microsoft.com/office/drawing/2014/chart" uri="{C3380CC4-5D6E-409C-BE32-E72D297353CC}">
              <c16:uniqueId val="{00000000-13F2-4DEA-8269-FA5D33DBE09A}"/>
            </c:ext>
          </c:extLst>
        </c:ser>
        <c:dLbls>
          <c:showLegendKey val="0"/>
          <c:showVal val="0"/>
          <c:showCatName val="0"/>
          <c:showSerName val="0"/>
          <c:showPercent val="0"/>
          <c:showBubbleSize val="0"/>
        </c:dLbls>
        <c:gapWidth val="150"/>
        <c:axId val="-281705728"/>
        <c:axId val="-28170681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xmlns:c16r2="http://schemas.microsoft.com/office/drawing/2015/06/chart">
            <c:ext xmlns:c16="http://schemas.microsoft.com/office/drawing/2014/chart" uri="{C3380CC4-5D6E-409C-BE32-E72D297353CC}">
              <c16:uniqueId val="{00000001-13F2-4DEA-8269-FA5D33DBE09A}"/>
            </c:ext>
          </c:extLst>
        </c:ser>
        <c:dLbls>
          <c:showLegendKey val="0"/>
          <c:showVal val="0"/>
          <c:showCatName val="0"/>
          <c:showSerName val="0"/>
          <c:showPercent val="0"/>
          <c:showBubbleSize val="0"/>
        </c:dLbls>
        <c:marker val="1"/>
        <c:smooth val="0"/>
        <c:axId val="-281705728"/>
        <c:axId val="-281706816"/>
      </c:lineChart>
      <c:catAx>
        <c:axId val="-281705728"/>
        <c:scaling>
          <c:orientation val="minMax"/>
        </c:scaling>
        <c:delete val="1"/>
        <c:axPos val="b"/>
        <c:numFmt formatCode="General" sourceLinked="1"/>
        <c:majorTickMark val="none"/>
        <c:minorTickMark val="none"/>
        <c:tickLblPos val="none"/>
        <c:crossAx val="-281706816"/>
        <c:crosses val="autoZero"/>
        <c:auto val="1"/>
        <c:lblAlgn val="ctr"/>
        <c:lblOffset val="100"/>
        <c:noMultiLvlLbl val="1"/>
      </c:catAx>
      <c:valAx>
        <c:axId val="-2817068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17057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662.05</c:v>
                </c:pt>
                <c:pt idx="1">
                  <c:v>206.74</c:v>
                </c:pt>
                <c:pt idx="2">
                  <c:v>533.53</c:v>
                </c:pt>
                <c:pt idx="3">
                  <c:v>351.67</c:v>
                </c:pt>
                <c:pt idx="4">
                  <c:v>411.9</c:v>
                </c:pt>
              </c:numCache>
            </c:numRef>
          </c:val>
          <c:extLst xmlns:c16r2="http://schemas.microsoft.com/office/drawing/2015/06/chart">
            <c:ext xmlns:c16="http://schemas.microsoft.com/office/drawing/2014/chart" uri="{C3380CC4-5D6E-409C-BE32-E72D297353CC}">
              <c16:uniqueId val="{00000000-91FF-4EF7-9E94-458A9390D0A5}"/>
            </c:ext>
          </c:extLst>
        </c:ser>
        <c:dLbls>
          <c:showLegendKey val="0"/>
          <c:showVal val="0"/>
          <c:showCatName val="0"/>
          <c:showSerName val="0"/>
          <c:showPercent val="0"/>
          <c:showBubbleSize val="0"/>
        </c:dLbls>
        <c:gapWidth val="150"/>
        <c:axId val="-281707904"/>
        <c:axId val="-28170137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xmlns:c16r2="http://schemas.microsoft.com/office/drawing/2015/06/chart">
            <c:ext xmlns:c16="http://schemas.microsoft.com/office/drawing/2014/chart" uri="{C3380CC4-5D6E-409C-BE32-E72D297353CC}">
              <c16:uniqueId val="{00000001-91FF-4EF7-9E94-458A9390D0A5}"/>
            </c:ext>
          </c:extLst>
        </c:ser>
        <c:dLbls>
          <c:showLegendKey val="0"/>
          <c:showVal val="0"/>
          <c:showCatName val="0"/>
          <c:showSerName val="0"/>
          <c:showPercent val="0"/>
          <c:showBubbleSize val="0"/>
        </c:dLbls>
        <c:marker val="1"/>
        <c:smooth val="0"/>
        <c:axId val="-281707904"/>
        <c:axId val="-281701376"/>
      </c:lineChart>
      <c:catAx>
        <c:axId val="-281707904"/>
        <c:scaling>
          <c:orientation val="minMax"/>
        </c:scaling>
        <c:delete val="1"/>
        <c:axPos val="b"/>
        <c:numFmt formatCode="General" sourceLinked="1"/>
        <c:majorTickMark val="none"/>
        <c:minorTickMark val="none"/>
        <c:tickLblPos val="none"/>
        <c:crossAx val="-281701376"/>
        <c:crosses val="autoZero"/>
        <c:auto val="1"/>
        <c:lblAlgn val="ctr"/>
        <c:lblOffset val="100"/>
        <c:noMultiLvlLbl val="1"/>
      </c:catAx>
      <c:valAx>
        <c:axId val="-2817013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17079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188.15</c:v>
                </c:pt>
                <c:pt idx="1">
                  <c:v>217.35</c:v>
                </c:pt>
                <c:pt idx="2">
                  <c:v>247.62</c:v>
                </c:pt>
                <c:pt idx="3">
                  <c:v>259.97000000000003</c:v>
                </c:pt>
                <c:pt idx="4">
                  <c:v>248.65</c:v>
                </c:pt>
              </c:numCache>
            </c:numRef>
          </c:val>
          <c:extLst xmlns:c16r2="http://schemas.microsoft.com/office/drawing/2015/06/chart">
            <c:ext xmlns:c16="http://schemas.microsoft.com/office/drawing/2014/chart" uri="{C3380CC4-5D6E-409C-BE32-E72D297353CC}">
              <c16:uniqueId val="{00000000-2B0C-44B4-8485-490D799484FF}"/>
            </c:ext>
          </c:extLst>
        </c:ser>
        <c:dLbls>
          <c:showLegendKey val="0"/>
          <c:showVal val="0"/>
          <c:showCatName val="0"/>
          <c:showSerName val="0"/>
          <c:showPercent val="0"/>
          <c:showBubbleSize val="0"/>
        </c:dLbls>
        <c:gapWidth val="150"/>
        <c:axId val="-281703008"/>
        <c:axId val="-28169756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xmlns:c16r2="http://schemas.microsoft.com/office/drawing/2015/06/chart">
            <c:ext xmlns:c16="http://schemas.microsoft.com/office/drawing/2014/chart" uri="{C3380CC4-5D6E-409C-BE32-E72D297353CC}">
              <c16:uniqueId val="{00000001-2B0C-44B4-8485-490D799484FF}"/>
            </c:ext>
          </c:extLst>
        </c:ser>
        <c:dLbls>
          <c:showLegendKey val="0"/>
          <c:showVal val="0"/>
          <c:showCatName val="0"/>
          <c:showSerName val="0"/>
          <c:showPercent val="0"/>
          <c:showBubbleSize val="0"/>
        </c:dLbls>
        <c:marker val="1"/>
        <c:smooth val="0"/>
        <c:axId val="-281703008"/>
        <c:axId val="-281697568"/>
      </c:lineChart>
      <c:catAx>
        <c:axId val="-281703008"/>
        <c:scaling>
          <c:orientation val="minMax"/>
        </c:scaling>
        <c:delete val="1"/>
        <c:axPos val="b"/>
        <c:numFmt formatCode="General" sourceLinked="1"/>
        <c:majorTickMark val="none"/>
        <c:minorTickMark val="none"/>
        <c:tickLblPos val="none"/>
        <c:crossAx val="-281697568"/>
        <c:crosses val="autoZero"/>
        <c:auto val="1"/>
        <c:lblAlgn val="ctr"/>
        <c:lblOffset val="100"/>
        <c:noMultiLvlLbl val="1"/>
      </c:catAx>
      <c:valAx>
        <c:axId val="-2816975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17030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128.93</c:v>
                </c:pt>
                <c:pt idx="1">
                  <c:v>115.51</c:v>
                </c:pt>
                <c:pt idx="2">
                  <c:v>137.97999999999999</c:v>
                </c:pt>
                <c:pt idx="3">
                  <c:v>98.07</c:v>
                </c:pt>
                <c:pt idx="4">
                  <c:v>110.61</c:v>
                </c:pt>
              </c:numCache>
            </c:numRef>
          </c:val>
          <c:extLst xmlns:c16r2="http://schemas.microsoft.com/office/drawing/2015/06/chart">
            <c:ext xmlns:c16="http://schemas.microsoft.com/office/drawing/2014/chart" uri="{C3380CC4-5D6E-409C-BE32-E72D297353CC}">
              <c16:uniqueId val="{00000000-C207-4767-971E-2BC5F81EE30B}"/>
            </c:ext>
          </c:extLst>
        </c:ser>
        <c:dLbls>
          <c:showLegendKey val="0"/>
          <c:showVal val="0"/>
          <c:showCatName val="0"/>
          <c:showSerName val="0"/>
          <c:showPercent val="0"/>
          <c:showBubbleSize val="0"/>
        </c:dLbls>
        <c:gapWidth val="150"/>
        <c:axId val="-281707360"/>
        <c:axId val="-28170518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xmlns:c16r2="http://schemas.microsoft.com/office/drawing/2015/06/chart">
            <c:ext xmlns:c16="http://schemas.microsoft.com/office/drawing/2014/chart" uri="{C3380CC4-5D6E-409C-BE32-E72D297353CC}">
              <c16:uniqueId val="{00000001-C207-4767-971E-2BC5F81EE30B}"/>
            </c:ext>
          </c:extLst>
        </c:ser>
        <c:dLbls>
          <c:showLegendKey val="0"/>
          <c:showVal val="0"/>
          <c:showCatName val="0"/>
          <c:showSerName val="0"/>
          <c:showPercent val="0"/>
          <c:showBubbleSize val="0"/>
        </c:dLbls>
        <c:marker val="1"/>
        <c:smooth val="0"/>
        <c:axId val="-281707360"/>
        <c:axId val="-281705184"/>
      </c:lineChart>
      <c:catAx>
        <c:axId val="-281707360"/>
        <c:scaling>
          <c:orientation val="minMax"/>
        </c:scaling>
        <c:delete val="1"/>
        <c:axPos val="b"/>
        <c:numFmt formatCode="General" sourceLinked="1"/>
        <c:majorTickMark val="none"/>
        <c:minorTickMark val="none"/>
        <c:tickLblPos val="none"/>
        <c:crossAx val="-281705184"/>
        <c:crosses val="autoZero"/>
        <c:auto val="1"/>
        <c:lblAlgn val="ctr"/>
        <c:lblOffset val="100"/>
        <c:noMultiLvlLbl val="1"/>
      </c:catAx>
      <c:valAx>
        <c:axId val="-2817051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17073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10.71</c:v>
                </c:pt>
                <c:pt idx="1">
                  <c:v>11.95</c:v>
                </c:pt>
                <c:pt idx="2">
                  <c:v>9.9700000000000006</c:v>
                </c:pt>
                <c:pt idx="3">
                  <c:v>14.42</c:v>
                </c:pt>
                <c:pt idx="4">
                  <c:v>12.32</c:v>
                </c:pt>
              </c:numCache>
            </c:numRef>
          </c:val>
          <c:extLst xmlns:c16r2="http://schemas.microsoft.com/office/drawing/2015/06/chart">
            <c:ext xmlns:c16="http://schemas.microsoft.com/office/drawing/2014/chart" uri="{C3380CC4-5D6E-409C-BE32-E72D297353CC}">
              <c16:uniqueId val="{00000000-14BA-4AA7-9F18-D34ADFDFAC81}"/>
            </c:ext>
          </c:extLst>
        </c:ser>
        <c:dLbls>
          <c:showLegendKey val="0"/>
          <c:showVal val="0"/>
          <c:showCatName val="0"/>
          <c:showSerName val="0"/>
          <c:showPercent val="0"/>
          <c:showBubbleSize val="0"/>
        </c:dLbls>
        <c:gapWidth val="150"/>
        <c:axId val="-281702464"/>
        <c:axId val="-281704640"/>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xmlns:c16r2="http://schemas.microsoft.com/office/drawing/2015/06/chart">
            <c:ext xmlns:c16="http://schemas.microsoft.com/office/drawing/2014/chart" uri="{C3380CC4-5D6E-409C-BE32-E72D297353CC}">
              <c16:uniqueId val="{00000001-14BA-4AA7-9F18-D34ADFDFAC81}"/>
            </c:ext>
          </c:extLst>
        </c:ser>
        <c:dLbls>
          <c:showLegendKey val="0"/>
          <c:showVal val="0"/>
          <c:showCatName val="0"/>
          <c:showSerName val="0"/>
          <c:showPercent val="0"/>
          <c:showBubbleSize val="0"/>
        </c:dLbls>
        <c:marker val="1"/>
        <c:smooth val="0"/>
        <c:axId val="-281702464"/>
        <c:axId val="-281704640"/>
      </c:lineChart>
      <c:catAx>
        <c:axId val="-281702464"/>
        <c:scaling>
          <c:orientation val="minMax"/>
        </c:scaling>
        <c:delete val="1"/>
        <c:axPos val="b"/>
        <c:numFmt formatCode="General" sourceLinked="1"/>
        <c:majorTickMark val="none"/>
        <c:minorTickMark val="none"/>
        <c:tickLblPos val="none"/>
        <c:crossAx val="-281704640"/>
        <c:crosses val="autoZero"/>
        <c:auto val="1"/>
        <c:lblAlgn val="ctr"/>
        <c:lblOffset val="100"/>
        <c:noMultiLvlLbl val="1"/>
      </c:catAx>
      <c:valAx>
        <c:axId val="-2817046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17024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81.47</c:v>
                </c:pt>
                <c:pt idx="1">
                  <c:v>80.05</c:v>
                </c:pt>
                <c:pt idx="2">
                  <c:v>82.33</c:v>
                </c:pt>
                <c:pt idx="3">
                  <c:v>71.87</c:v>
                </c:pt>
                <c:pt idx="4">
                  <c:v>78.06</c:v>
                </c:pt>
              </c:numCache>
            </c:numRef>
          </c:val>
          <c:extLst xmlns:c16r2="http://schemas.microsoft.com/office/drawing/2015/06/chart">
            <c:ext xmlns:c16="http://schemas.microsoft.com/office/drawing/2014/chart" uri="{C3380CC4-5D6E-409C-BE32-E72D297353CC}">
              <c16:uniqueId val="{00000000-C3D7-4D66-9A60-5E50D152DC1B}"/>
            </c:ext>
          </c:extLst>
        </c:ser>
        <c:dLbls>
          <c:showLegendKey val="0"/>
          <c:showVal val="0"/>
          <c:showCatName val="0"/>
          <c:showSerName val="0"/>
          <c:showPercent val="0"/>
          <c:showBubbleSize val="0"/>
        </c:dLbls>
        <c:gapWidth val="150"/>
        <c:axId val="-281697024"/>
        <c:axId val="-28170409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xmlns:c16r2="http://schemas.microsoft.com/office/drawing/2015/06/chart">
            <c:ext xmlns:c16="http://schemas.microsoft.com/office/drawing/2014/chart" uri="{C3380CC4-5D6E-409C-BE32-E72D297353CC}">
              <c16:uniqueId val="{00000001-C3D7-4D66-9A60-5E50D152DC1B}"/>
            </c:ext>
          </c:extLst>
        </c:ser>
        <c:dLbls>
          <c:showLegendKey val="0"/>
          <c:showVal val="0"/>
          <c:showCatName val="0"/>
          <c:showSerName val="0"/>
          <c:showPercent val="0"/>
          <c:showBubbleSize val="0"/>
        </c:dLbls>
        <c:marker val="1"/>
        <c:smooth val="0"/>
        <c:axId val="-281697024"/>
        <c:axId val="-281704096"/>
      </c:lineChart>
      <c:catAx>
        <c:axId val="-281697024"/>
        <c:scaling>
          <c:orientation val="minMax"/>
        </c:scaling>
        <c:delete val="1"/>
        <c:axPos val="b"/>
        <c:numFmt formatCode="General" sourceLinked="1"/>
        <c:majorTickMark val="none"/>
        <c:minorTickMark val="none"/>
        <c:tickLblPos val="none"/>
        <c:crossAx val="-281704096"/>
        <c:crosses val="autoZero"/>
        <c:auto val="1"/>
        <c:lblAlgn val="ctr"/>
        <c:lblOffset val="100"/>
        <c:noMultiLvlLbl val="1"/>
      </c:catAx>
      <c:valAx>
        <c:axId val="-2817040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16970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85.92</c:v>
                </c:pt>
                <c:pt idx="1">
                  <c:v>85.92</c:v>
                </c:pt>
                <c:pt idx="2">
                  <c:v>86.69</c:v>
                </c:pt>
                <c:pt idx="3">
                  <c:v>86.69</c:v>
                </c:pt>
                <c:pt idx="4">
                  <c:v>86.69</c:v>
                </c:pt>
              </c:numCache>
            </c:numRef>
          </c:val>
          <c:extLst xmlns:c16r2="http://schemas.microsoft.com/office/drawing/2015/06/chart">
            <c:ext xmlns:c16="http://schemas.microsoft.com/office/drawing/2014/chart" uri="{C3380CC4-5D6E-409C-BE32-E72D297353CC}">
              <c16:uniqueId val="{00000000-88FB-409A-802D-2733046FED8A}"/>
            </c:ext>
          </c:extLst>
        </c:ser>
        <c:dLbls>
          <c:showLegendKey val="0"/>
          <c:showVal val="0"/>
          <c:showCatName val="0"/>
          <c:showSerName val="0"/>
          <c:showPercent val="0"/>
          <c:showBubbleSize val="0"/>
        </c:dLbls>
        <c:gapWidth val="150"/>
        <c:axId val="-281700288"/>
        <c:axId val="-28169539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xmlns:c16r2="http://schemas.microsoft.com/office/drawing/2015/06/chart">
            <c:ext xmlns:c16="http://schemas.microsoft.com/office/drawing/2014/chart" uri="{C3380CC4-5D6E-409C-BE32-E72D297353CC}">
              <c16:uniqueId val="{00000001-88FB-409A-802D-2733046FED8A}"/>
            </c:ext>
          </c:extLst>
        </c:ser>
        <c:dLbls>
          <c:showLegendKey val="0"/>
          <c:showVal val="0"/>
          <c:showCatName val="0"/>
          <c:showSerName val="0"/>
          <c:showPercent val="0"/>
          <c:showBubbleSize val="0"/>
        </c:dLbls>
        <c:marker val="1"/>
        <c:smooth val="0"/>
        <c:axId val="-281700288"/>
        <c:axId val="-281695392"/>
      </c:lineChart>
      <c:catAx>
        <c:axId val="-281700288"/>
        <c:scaling>
          <c:orientation val="minMax"/>
        </c:scaling>
        <c:delete val="1"/>
        <c:axPos val="b"/>
        <c:numFmt formatCode="General" sourceLinked="1"/>
        <c:majorTickMark val="none"/>
        <c:minorTickMark val="none"/>
        <c:tickLblPos val="none"/>
        <c:crossAx val="-281695392"/>
        <c:crosses val="autoZero"/>
        <c:auto val="1"/>
        <c:lblAlgn val="ctr"/>
        <c:lblOffset val="100"/>
        <c:noMultiLvlLbl val="1"/>
      </c:catAx>
      <c:valAx>
        <c:axId val="-2816953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17002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広島県　呉市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130000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101483</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70.7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6</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112700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130.87</v>
      </c>
      <c r="Y32" s="129"/>
      <c r="Z32" s="129"/>
      <c r="AA32" s="129"/>
      <c r="AB32" s="129"/>
      <c r="AC32" s="129"/>
      <c r="AD32" s="129"/>
      <c r="AE32" s="129"/>
      <c r="AF32" s="129"/>
      <c r="AG32" s="129"/>
      <c r="AH32" s="129"/>
      <c r="AI32" s="129"/>
      <c r="AJ32" s="129"/>
      <c r="AK32" s="129"/>
      <c r="AL32" s="129"/>
      <c r="AM32" s="129"/>
      <c r="AN32" s="129"/>
      <c r="AO32" s="129"/>
      <c r="AP32" s="129"/>
      <c r="AQ32" s="130"/>
      <c r="AR32" s="128">
        <f>データ!U6</f>
        <v>115.97</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138.71</v>
      </c>
      <c r="BM32" s="129"/>
      <c r="BN32" s="129"/>
      <c r="BO32" s="129"/>
      <c r="BP32" s="129"/>
      <c r="BQ32" s="129"/>
      <c r="BR32" s="129"/>
      <c r="BS32" s="129"/>
      <c r="BT32" s="129"/>
      <c r="BU32" s="129"/>
      <c r="BV32" s="129"/>
      <c r="BW32" s="129"/>
      <c r="BX32" s="129"/>
      <c r="BY32" s="129"/>
      <c r="BZ32" s="129"/>
      <c r="CA32" s="129"/>
      <c r="CB32" s="129"/>
      <c r="CC32" s="129"/>
      <c r="CD32" s="129"/>
      <c r="CE32" s="130"/>
      <c r="CF32" s="128">
        <f>データ!W6</f>
        <v>98.61</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107.91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662.05</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206.74</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533.53</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351.67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411.9</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188.15</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217.35</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247.62</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259.97000000000003</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248.65</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119.31</v>
      </c>
      <c r="Y33" s="129"/>
      <c r="Z33" s="129"/>
      <c r="AA33" s="129"/>
      <c r="AB33" s="129"/>
      <c r="AC33" s="129"/>
      <c r="AD33" s="129"/>
      <c r="AE33" s="129"/>
      <c r="AF33" s="129"/>
      <c r="AG33" s="129"/>
      <c r="AH33" s="129"/>
      <c r="AI33" s="129"/>
      <c r="AJ33" s="129"/>
      <c r="AK33" s="129"/>
      <c r="AL33" s="129"/>
      <c r="AM33" s="129"/>
      <c r="AN33" s="129"/>
      <c r="AO33" s="129"/>
      <c r="AP33" s="129"/>
      <c r="AQ33" s="130"/>
      <c r="AR33" s="128">
        <f>データ!Z6</f>
        <v>116.37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117.28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116.96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117.47</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50.52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52.25</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53.3</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50.25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51.91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605.5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551.42999999999995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687.99</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655.75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578.19000000000005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222.22</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216.41</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208.47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193.85</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204.31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128.93</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115.51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137.97999999999999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98.07</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110.61</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10.71</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11.95</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9.9700000000000006</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14.42</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12.32</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81.47</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80.05</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82.33</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71.87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78.06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85.92</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85.92</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86.69</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86.69</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86.69</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109.19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105.24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105.71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105.06</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106.98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25.13</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26.03</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25.98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26.84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26.08</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40.97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40.69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40.67</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40.89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41.59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63.26</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62.7</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62.59</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61.76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62.75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c r="A79" s="2"/>
      <c r="B79" s="26"/>
      <c r="C79" s="2"/>
      <c r="D79" s="2"/>
      <c r="E79" s="2"/>
      <c r="F79" s="2"/>
      <c r="G79" s="2"/>
      <c r="H79" s="2"/>
      <c r="I79" s="2"/>
      <c r="J79" s="28"/>
      <c r="K79" s="29"/>
      <c r="L79" s="146"/>
      <c r="M79" s="146"/>
      <c r="N79" s="146"/>
      <c r="O79" s="146"/>
      <c r="P79" s="146"/>
      <c r="Q79" s="146"/>
      <c r="R79" s="146"/>
      <c r="S79" s="146"/>
      <c r="T79" s="146"/>
      <c r="U79" s="146"/>
      <c r="V79" s="146"/>
      <c r="W79" s="146"/>
      <c r="X79" s="147"/>
      <c r="Y79" s="143" t="str">
        <f>データ!$B$10</f>
        <v>H27</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H28</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H29</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H30</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R01</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9"/>
      <c r="FE79" s="32"/>
      <c r="FF79" s="2"/>
      <c r="FG79" s="2"/>
      <c r="FH79" s="2"/>
      <c r="FI79" s="2"/>
      <c r="FJ79" s="2"/>
      <c r="FK79" s="2"/>
      <c r="FL79" s="2"/>
      <c r="FM79" s="2"/>
      <c r="FN79" s="2"/>
      <c r="FO79" s="2"/>
      <c r="FP79" s="2"/>
      <c r="FQ79" s="2"/>
      <c r="FR79" s="2"/>
      <c r="FS79" s="2"/>
      <c r="FT79" s="2"/>
      <c r="FU79" s="2"/>
      <c r="FV79" s="28"/>
      <c r="FW79" s="29"/>
      <c r="FX79" s="146"/>
      <c r="FY79" s="146"/>
      <c r="FZ79" s="146"/>
      <c r="GA79" s="146"/>
      <c r="GB79" s="146"/>
      <c r="GC79" s="146"/>
      <c r="GD79" s="146"/>
      <c r="GE79" s="146"/>
      <c r="GF79" s="146"/>
      <c r="GG79" s="146"/>
      <c r="GH79" s="146"/>
      <c r="GI79" s="146"/>
      <c r="GJ79" s="147"/>
      <c r="GK79" s="143" t="str">
        <f>データ!$B$10</f>
        <v>H27</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H28</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H29</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H30</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R01</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9"/>
      <c r="LQ79" s="32"/>
      <c r="LR79" s="2"/>
      <c r="LS79" s="2"/>
      <c r="LT79" s="2"/>
      <c r="LU79" s="2"/>
      <c r="LV79" s="2"/>
      <c r="LW79" s="2"/>
      <c r="LX79" s="2"/>
      <c r="LY79" s="2"/>
      <c r="LZ79" s="2"/>
      <c r="MA79" s="2"/>
      <c r="MB79" s="2"/>
      <c r="MC79" s="2"/>
      <c r="MD79" s="2"/>
      <c r="ME79" s="2"/>
      <c r="MF79" s="2"/>
      <c r="MG79" s="2"/>
      <c r="MH79" s="28"/>
      <c r="MI79" s="29"/>
      <c r="MJ79" s="146"/>
      <c r="MK79" s="146"/>
      <c r="ML79" s="146"/>
      <c r="MM79" s="146"/>
      <c r="MN79" s="146"/>
      <c r="MO79" s="146"/>
      <c r="MP79" s="146"/>
      <c r="MQ79" s="146"/>
      <c r="MR79" s="146"/>
      <c r="MS79" s="146"/>
      <c r="MT79" s="146"/>
      <c r="MU79" s="146"/>
      <c r="MV79" s="147"/>
      <c r="MW79" s="143" t="str">
        <f>データ!$B$10</f>
        <v>H27</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H28</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H29</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H30</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R01</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48">
        <f>データ!DD6</f>
        <v>61.37</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63.01</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42.16</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42.9</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42.73</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48">
        <f>データ!DO6</f>
        <v>73.709999999999994</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73.709999999999994</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75.83</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75.77</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75.77</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8.7200000000000006</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0.08</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48">
        <f>データ!DI6</f>
        <v>54.49</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55.39</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55.25</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57.11</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57.57</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48">
        <f>データ!DT6</f>
        <v>42</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43.33</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44.05</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51.87</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52.33</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48">
        <f>データ!EE6</f>
        <v>0.48</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0.52</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1.3</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0.28000000000000003</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0.77</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【77.39】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【59.23】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【47.77】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【0.34】</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jkJoQkK4Dz3cDG9c0k5WBc6T3lSSukiTAOR/B33ybY5iM/8aQ4RCicTjRUhS0l0HmnizZwnL8k5bES6+R+F+ew==" saltValue="hzchbIu2GK6ZAwBjOX6Ta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130.87</v>
      </c>
      <c r="U6" s="52">
        <f>U7</f>
        <v>115.97</v>
      </c>
      <c r="V6" s="52">
        <f>V7</f>
        <v>138.71</v>
      </c>
      <c r="W6" s="52">
        <f>W7</f>
        <v>98.61</v>
      </c>
      <c r="X6" s="52">
        <f t="shared" si="3"/>
        <v>107.91</v>
      </c>
      <c r="Y6" s="52">
        <f t="shared" si="3"/>
        <v>119.31</v>
      </c>
      <c r="Z6" s="52">
        <f t="shared" si="3"/>
        <v>116.37</v>
      </c>
      <c r="AA6" s="52">
        <f t="shared" si="3"/>
        <v>117.28</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51.91</v>
      </c>
      <c r="AO6" s="50" t="str">
        <f>IF(AO7="-","【-】","【"&amp;SUBSTITUTE(TEXT(AO7,"#,##0.00"),"-","△")&amp;"】")</f>
        <v>【25.49】</v>
      </c>
      <c r="AP6" s="52">
        <f t="shared" si="3"/>
        <v>662.05</v>
      </c>
      <c r="AQ6" s="52">
        <f>AQ7</f>
        <v>206.74</v>
      </c>
      <c r="AR6" s="52">
        <f>AR7</f>
        <v>533.53</v>
      </c>
      <c r="AS6" s="52">
        <f>AS7</f>
        <v>351.67</v>
      </c>
      <c r="AT6" s="52">
        <f t="shared" si="3"/>
        <v>411.9</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188.15</v>
      </c>
      <c r="BB6" s="52">
        <f>BB7</f>
        <v>217.35</v>
      </c>
      <c r="BC6" s="52">
        <f>BC7</f>
        <v>247.62</v>
      </c>
      <c r="BD6" s="52">
        <f>BD7</f>
        <v>259.97000000000003</v>
      </c>
      <c r="BE6" s="52">
        <f t="shared" si="3"/>
        <v>248.65</v>
      </c>
      <c r="BF6" s="52">
        <f t="shared" si="3"/>
        <v>222.22</v>
      </c>
      <c r="BG6" s="52">
        <f t="shared" si="3"/>
        <v>216.41</v>
      </c>
      <c r="BH6" s="52">
        <f t="shared" si="3"/>
        <v>208.47</v>
      </c>
      <c r="BI6" s="52">
        <f t="shared" si="3"/>
        <v>193.85</v>
      </c>
      <c r="BJ6" s="52">
        <f t="shared" si="3"/>
        <v>204.31</v>
      </c>
      <c r="BK6" s="50" t="str">
        <f>IF(BK7="-","【-】","【"&amp;SUBSTITUTE(TEXT(BK7,"#,##0.00"),"-","△")&amp;"】")</f>
        <v>【238.81】</v>
      </c>
      <c r="BL6" s="52">
        <f t="shared" si="3"/>
        <v>128.93</v>
      </c>
      <c r="BM6" s="52">
        <f>BM7</f>
        <v>115.51</v>
      </c>
      <c r="BN6" s="52">
        <f>BN7</f>
        <v>137.97999999999999</v>
      </c>
      <c r="BO6" s="52">
        <f>BO7</f>
        <v>98.07</v>
      </c>
      <c r="BP6" s="52">
        <f t="shared" si="3"/>
        <v>110.61</v>
      </c>
      <c r="BQ6" s="52">
        <f t="shared" si="3"/>
        <v>109.19</v>
      </c>
      <c r="BR6" s="52">
        <f t="shared" si="3"/>
        <v>105.24</v>
      </c>
      <c r="BS6" s="52">
        <f t="shared" si="3"/>
        <v>105.71</v>
      </c>
      <c r="BT6" s="52">
        <f t="shared" si="3"/>
        <v>105.06</v>
      </c>
      <c r="BU6" s="52">
        <f t="shared" si="3"/>
        <v>106.98</v>
      </c>
      <c r="BV6" s="50" t="str">
        <f>IF(BV7="-","【-】","【"&amp;SUBSTITUTE(TEXT(BV7,"#,##0.00"),"-","△")&amp;"】")</f>
        <v>【115.00】</v>
      </c>
      <c r="BW6" s="52">
        <f t="shared" si="3"/>
        <v>10.71</v>
      </c>
      <c r="BX6" s="52">
        <f>BX7</f>
        <v>11.95</v>
      </c>
      <c r="BY6" s="52">
        <f>BY7</f>
        <v>9.9700000000000006</v>
      </c>
      <c r="BZ6" s="52">
        <f>BZ7</f>
        <v>14.42</v>
      </c>
      <c r="CA6" s="52">
        <f t="shared" si="3"/>
        <v>12.32</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81.47</v>
      </c>
      <c r="CI6" s="52">
        <f>CI7</f>
        <v>80.05</v>
      </c>
      <c r="CJ6" s="52">
        <f>CJ7</f>
        <v>82.33</v>
      </c>
      <c r="CK6" s="52">
        <f>CK7</f>
        <v>71.87</v>
      </c>
      <c r="CL6" s="52">
        <f t="shared" si="5"/>
        <v>78.06</v>
      </c>
      <c r="CM6" s="52">
        <f t="shared" si="5"/>
        <v>40.97</v>
      </c>
      <c r="CN6" s="52">
        <f t="shared" si="5"/>
        <v>40.69</v>
      </c>
      <c r="CO6" s="52">
        <f t="shared" si="5"/>
        <v>40.67</v>
      </c>
      <c r="CP6" s="52">
        <f t="shared" si="5"/>
        <v>40.89</v>
      </c>
      <c r="CQ6" s="52">
        <f t="shared" si="5"/>
        <v>41.59</v>
      </c>
      <c r="CR6" s="50" t="str">
        <f>IF(CR7="-","【-】","【"&amp;SUBSTITUTE(TEXT(CR7,"#,##0.00"),"-","△")&amp;"】")</f>
        <v>【55.21】</v>
      </c>
      <c r="CS6" s="52">
        <f t="shared" ref="CS6:DB6" si="6">CS7</f>
        <v>85.92</v>
      </c>
      <c r="CT6" s="52">
        <f>CT7</f>
        <v>85.92</v>
      </c>
      <c r="CU6" s="52">
        <f>CU7</f>
        <v>86.69</v>
      </c>
      <c r="CV6" s="52">
        <f>CV7</f>
        <v>86.69</v>
      </c>
      <c r="CW6" s="52">
        <f t="shared" si="6"/>
        <v>86.69</v>
      </c>
      <c r="CX6" s="52">
        <f t="shared" si="6"/>
        <v>63.26</v>
      </c>
      <c r="CY6" s="52">
        <f t="shared" si="6"/>
        <v>62.7</v>
      </c>
      <c r="CZ6" s="52">
        <f t="shared" si="6"/>
        <v>62.59</v>
      </c>
      <c r="DA6" s="52">
        <f t="shared" si="6"/>
        <v>61.76</v>
      </c>
      <c r="DB6" s="52">
        <f t="shared" si="6"/>
        <v>62.75</v>
      </c>
      <c r="DC6" s="50" t="str">
        <f>IF(DC7="-","【-】","【"&amp;SUBSTITUTE(TEXT(DC7,"#,##0.00"),"-","△")&amp;"】")</f>
        <v>【77.39】</v>
      </c>
      <c r="DD6" s="52">
        <f t="shared" ref="DD6:DM6" si="7">DD7</f>
        <v>61.37</v>
      </c>
      <c r="DE6" s="52">
        <f>DE7</f>
        <v>63.01</v>
      </c>
      <c r="DF6" s="52">
        <f>DF7</f>
        <v>42.16</v>
      </c>
      <c r="DG6" s="52">
        <f>DG7</f>
        <v>42.9</v>
      </c>
      <c r="DH6" s="52">
        <f t="shared" si="7"/>
        <v>42.73</v>
      </c>
      <c r="DI6" s="52">
        <f t="shared" si="7"/>
        <v>54.49</v>
      </c>
      <c r="DJ6" s="52">
        <f t="shared" si="7"/>
        <v>55.39</v>
      </c>
      <c r="DK6" s="52">
        <f t="shared" si="7"/>
        <v>55.25</v>
      </c>
      <c r="DL6" s="52">
        <f t="shared" si="7"/>
        <v>57.11</v>
      </c>
      <c r="DM6" s="52">
        <f t="shared" si="7"/>
        <v>57.57</v>
      </c>
      <c r="DN6" s="50" t="str">
        <f>IF(DN7="-","【-】","【"&amp;SUBSTITUTE(TEXT(DN7,"#,##0.00"),"-","△")&amp;"】")</f>
        <v>【59.23】</v>
      </c>
      <c r="DO6" s="52">
        <f t="shared" ref="DO6:DX6" si="8">DO7</f>
        <v>73.709999999999994</v>
      </c>
      <c r="DP6" s="52">
        <f>DP7</f>
        <v>73.709999999999994</v>
      </c>
      <c r="DQ6" s="52">
        <f>DQ7</f>
        <v>75.83</v>
      </c>
      <c r="DR6" s="52">
        <f>DR7</f>
        <v>75.77</v>
      </c>
      <c r="DS6" s="52">
        <f t="shared" si="8"/>
        <v>75.77</v>
      </c>
      <c r="DT6" s="52">
        <f t="shared" si="8"/>
        <v>42</v>
      </c>
      <c r="DU6" s="52">
        <f t="shared" si="8"/>
        <v>43.33</v>
      </c>
      <c r="DV6" s="52">
        <f t="shared" si="8"/>
        <v>44.05</v>
      </c>
      <c r="DW6" s="52">
        <f t="shared" si="8"/>
        <v>51.87</v>
      </c>
      <c r="DX6" s="52">
        <f t="shared" si="8"/>
        <v>52.33</v>
      </c>
      <c r="DY6" s="50" t="str">
        <f>IF(DY7="-","【-】","【"&amp;SUBSTITUTE(TEXT(DY7,"#,##0.00"),"-","△")&amp;"】")</f>
        <v>【47.77】</v>
      </c>
      <c r="DZ6" s="52">
        <f t="shared" ref="DZ6:EI6" si="9">DZ7</f>
        <v>0</v>
      </c>
      <c r="EA6" s="52">
        <f>EA7</f>
        <v>0</v>
      </c>
      <c r="EB6" s="52">
        <f>EB7</f>
        <v>8.7200000000000006</v>
      </c>
      <c r="EC6" s="52">
        <f>EC7</f>
        <v>0.08</v>
      </c>
      <c r="ED6" s="52">
        <f t="shared" si="9"/>
        <v>0</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c r="A7"/>
      <c r="B7" s="54" t="s">
        <v>87</v>
      </c>
      <c r="C7" s="54" t="s">
        <v>88</v>
      </c>
      <c r="D7" s="54" t="s">
        <v>89</v>
      </c>
      <c r="E7" s="54" t="s">
        <v>90</v>
      </c>
      <c r="F7" s="54" t="s">
        <v>91</v>
      </c>
      <c r="G7" s="54" t="s">
        <v>92</v>
      </c>
      <c r="H7" s="54" t="s">
        <v>93</v>
      </c>
      <c r="I7" s="54" t="s">
        <v>94</v>
      </c>
      <c r="J7" s="54" t="s">
        <v>95</v>
      </c>
      <c r="K7" s="55">
        <v>130000</v>
      </c>
      <c r="L7" s="54" t="s">
        <v>96</v>
      </c>
      <c r="M7" s="55">
        <v>1</v>
      </c>
      <c r="N7" s="55">
        <v>101483</v>
      </c>
      <c r="O7" s="56" t="s">
        <v>97</v>
      </c>
      <c r="P7" s="56">
        <v>70.7</v>
      </c>
      <c r="Q7" s="55">
        <v>6</v>
      </c>
      <c r="R7" s="55">
        <v>112700</v>
      </c>
      <c r="S7" s="54" t="s">
        <v>98</v>
      </c>
      <c r="T7" s="57">
        <v>130.87</v>
      </c>
      <c r="U7" s="57">
        <v>115.97</v>
      </c>
      <c r="V7" s="57">
        <v>138.71</v>
      </c>
      <c r="W7" s="57">
        <v>98.61</v>
      </c>
      <c r="X7" s="57">
        <v>107.91</v>
      </c>
      <c r="Y7" s="57">
        <v>119.31</v>
      </c>
      <c r="Z7" s="57">
        <v>116.37</v>
      </c>
      <c r="AA7" s="57">
        <v>117.28</v>
      </c>
      <c r="AB7" s="57">
        <v>116.96</v>
      </c>
      <c r="AC7" s="58">
        <v>117.47</v>
      </c>
      <c r="AD7" s="57">
        <v>119.03</v>
      </c>
      <c r="AE7" s="57">
        <v>0</v>
      </c>
      <c r="AF7" s="57">
        <v>0</v>
      </c>
      <c r="AG7" s="57">
        <v>0</v>
      </c>
      <c r="AH7" s="57">
        <v>0</v>
      </c>
      <c r="AI7" s="57">
        <v>0</v>
      </c>
      <c r="AJ7" s="57">
        <v>50.52</v>
      </c>
      <c r="AK7" s="57">
        <v>52.25</v>
      </c>
      <c r="AL7" s="57">
        <v>53.3</v>
      </c>
      <c r="AM7" s="57">
        <v>50.25</v>
      </c>
      <c r="AN7" s="57">
        <v>51.91</v>
      </c>
      <c r="AO7" s="57">
        <v>25.49</v>
      </c>
      <c r="AP7" s="57">
        <v>662.05</v>
      </c>
      <c r="AQ7" s="57">
        <v>206.74</v>
      </c>
      <c r="AR7" s="57">
        <v>533.53</v>
      </c>
      <c r="AS7" s="57">
        <v>351.67</v>
      </c>
      <c r="AT7" s="57">
        <v>411.9</v>
      </c>
      <c r="AU7" s="57">
        <v>605.5</v>
      </c>
      <c r="AV7" s="57">
        <v>551.42999999999995</v>
      </c>
      <c r="AW7" s="57">
        <v>687.99</v>
      </c>
      <c r="AX7" s="57">
        <v>655.75</v>
      </c>
      <c r="AY7" s="57">
        <v>578.19000000000005</v>
      </c>
      <c r="AZ7" s="57">
        <v>420.52</v>
      </c>
      <c r="BA7" s="57">
        <v>188.15</v>
      </c>
      <c r="BB7" s="57">
        <v>217.35</v>
      </c>
      <c r="BC7" s="57">
        <v>247.62</v>
      </c>
      <c r="BD7" s="57">
        <v>259.97000000000003</v>
      </c>
      <c r="BE7" s="57">
        <v>248.65</v>
      </c>
      <c r="BF7" s="57">
        <v>222.22</v>
      </c>
      <c r="BG7" s="57">
        <v>216.41</v>
      </c>
      <c r="BH7" s="57">
        <v>208.47</v>
      </c>
      <c r="BI7" s="57">
        <v>193.85</v>
      </c>
      <c r="BJ7" s="57">
        <v>204.31</v>
      </c>
      <c r="BK7" s="57">
        <v>238.81</v>
      </c>
      <c r="BL7" s="57">
        <v>128.93</v>
      </c>
      <c r="BM7" s="57">
        <v>115.51</v>
      </c>
      <c r="BN7" s="57">
        <v>137.97999999999999</v>
      </c>
      <c r="BO7" s="57">
        <v>98.07</v>
      </c>
      <c r="BP7" s="57">
        <v>110.61</v>
      </c>
      <c r="BQ7" s="57">
        <v>109.19</v>
      </c>
      <c r="BR7" s="57">
        <v>105.24</v>
      </c>
      <c r="BS7" s="57">
        <v>105.71</v>
      </c>
      <c r="BT7" s="57">
        <v>105.06</v>
      </c>
      <c r="BU7" s="57">
        <v>106.98</v>
      </c>
      <c r="BV7" s="57">
        <v>115</v>
      </c>
      <c r="BW7" s="57">
        <v>10.71</v>
      </c>
      <c r="BX7" s="57">
        <v>11.95</v>
      </c>
      <c r="BY7" s="57">
        <v>9.9700000000000006</v>
      </c>
      <c r="BZ7" s="57">
        <v>14.42</v>
      </c>
      <c r="CA7" s="57">
        <v>12.32</v>
      </c>
      <c r="CB7" s="57">
        <v>25.13</v>
      </c>
      <c r="CC7" s="57">
        <v>26.03</v>
      </c>
      <c r="CD7" s="57">
        <v>25.98</v>
      </c>
      <c r="CE7" s="57">
        <v>26.84</v>
      </c>
      <c r="CF7" s="57">
        <v>26.08</v>
      </c>
      <c r="CG7" s="57">
        <v>18.600000000000001</v>
      </c>
      <c r="CH7" s="57">
        <v>81.47</v>
      </c>
      <c r="CI7" s="57">
        <v>80.05</v>
      </c>
      <c r="CJ7" s="57">
        <v>82.33</v>
      </c>
      <c r="CK7" s="57">
        <v>71.87</v>
      </c>
      <c r="CL7" s="57">
        <v>78.06</v>
      </c>
      <c r="CM7" s="57">
        <v>40.97</v>
      </c>
      <c r="CN7" s="57">
        <v>40.69</v>
      </c>
      <c r="CO7" s="57">
        <v>40.67</v>
      </c>
      <c r="CP7" s="57">
        <v>40.89</v>
      </c>
      <c r="CQ7" s="57">
        <v>41.59</v>
      </c>
      <c r="CR7" s="57">
        <v>55.21</v>
      </c>
      <c r="CS7" s="57">
        <v>85.92</v>
      </c>
      <c r="CT7" s="57">
        <v>85.92</v>
      </c>
      <c r="CU7" s="57">
        <v>86.69</v>
      </c>
      <c r="CV7" s="57">
        <v>86.69</v>
      </c>
      <c r="CW7" s="57">
        <v>86.69</v>
      </c>
      <c r="CX7" s="57">
        <v>63.26</v>
      </c>
      <c r="CY7" s="57">
        <v>62.7</v>
      </c>
      <c r="CZ7" s="57">
        <v>62.59</v>
      </c>
      <c r="DA7" s="57">
        <v>61.76</v>
      </c>
      <c r="DB7" s="57">
        <v>62.75</v>
      </c>
      <c r="DC7" s="57">
        <v>77.39</v>
      </c>
      <c r="DD7" s="57">
        <v>61.37</v>
      </c>
      <c r="DE7" s="57">
        <v>63.01</v>
      </c>
      <c r="DF7" s="57">
        <v>42.16</v>
      </c>
      <c r="DG7" s="57">
        <v>42.9</v>
      </c>
      <c r="DH7" s="57">
        <v>42.73</v>
      </c>
      <c r="DI7" s="57">
        <v>54.49</v>
      </c>
      <c r="DJ7" s="57">
        <v>55.39</v>
      </c>
      <c r="DK7" s="57">
        <v>55.25</v>
      </c>
      <c r="DL7" s="57">
        <v>57.11</v>
      </c>
      <c r="DM7" s="57">
        <v>57.57</v>
      </c>
      <c r="DN7" s="57">
        <v>59.23</v>
      </c>
      <c r="DO7" s="57">
        <v>73.709999999999994</v>
      </c>
      <c r="DP7" s="57">
        <v>73.709999999999994</v>
      </c>
      <c r="DQ7" s="57">
        <v>75.83</v>
      </c>
      <c r="DR7" s="57">
        <v>75.77</v>
      </c>
      <c r="DS7" s="57">
        <v>75.77</v>
      </c>
      <c r="DT7" s="57">
        <v>42</v>
      </c>
      <c r="DU7" s="57">
        <v>43.33</v>
      </c>
      <c r="DV7" s="57">
        <v>44.05</v>
      </c>
      <c r="DW7" s="57">
        <v>51.87</v>
      </c>
      <c r="DX7" s="57">
        <v>52.33</v>
      </c>
      <c r="DY7" s="57">
        <v>47.77</v>
      </c>
      <c r="DZ7" s="57">
        <v>0</v>
      </c>
      <c r="EA7" s="57">
        <v>0</v>
      </c>
      <c r="EB7" s="57">
        <v>8.7200000000000006</v>
      </c>
      <c r="EC7" s="57">
        <v>0.08</v>
      </c>
      <c r="ED7" s="57">
        <v>0</v>
      </c>
      <c r="EE7" s="57">
        <v>0.48</v>
      </c>
      <c r="EF7" s="57">
        <v>0.52</v>
      </c>
      <c r="EG7" s="57">
        <v>1.3</v>
      </c>
      <c r="EH7" s="57">
        <v>0.28000000000000003</v>
      </c>
      <c r="EI7" s="57">
        <v>0.77</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130.87</v>
      </c>
      <c r="V11" s="65">
        <f>IF(U6="-",NA(),U6)</f>
        <v>115.97</v>
      </c>
      <c r="W11" s="65">
        <f>IF(V6="-",NA(),V6)</f>
        <v>138.71</v>
      </c>
      <c r="X11" s="65">
        <f>IF(W6="-",NA(),W6)</f>
        <v>98.61</v>
      </c>
      <c r="Y11" s="65">
        <f>IF(X6="-",NA(),X6)</f>
        <v>107.91</v>
      </c>
      <c r="AE11" s="64" t="s">
        <v>23</v>
      </c>
      <c r="AF11" s="65">
        <f>IF(AE6="-",NA(),AE6)</f>
        <v>0</v>
      </c>
      <c r="AG11" s="65">
        <f>IF(AF6="-",NA(),AF6)</f>
        <v>0</v>
      </c>
      <c r="AH11" s="65">
        <f>IF(AG6="-",NA(),AG6)</f>
        <v>0</v>
      </c>
      <c r="AI11" s="65">
        <f>IF(AH6="-",NA(),AH6)</f>
        <v>0</v>
      </c>
      <c r="AJ11" s="65">
        <f>IF(AI6="-",NA(),AI6)</f>
        <v>0</v>
      </c>
      <c r="AP11" s="64" t="s">
        <v>23</v>
      </c>
      <c r="AQ11" s="65">
        <f>IF(AP6="-",NA(),AP6)</f>
        <v>662.05</v>
      </c>
      <c r="AR11" s="65">
        <f>IF(AQ6="-",NA(),AQ6)</f>
        <v>206.74</v>
      </c>
      <c r="AS11" s="65">
        <f>IF(AR6="-",NA(),AR6)</f>
        <v>533.53</v>
      </c>
      <c r="AT11" s="65">
        <f>IF(AS6="-",NA(),AS6)</f>
        <v>351.67</v>
      </c>
      <c r="AU11" s="65">
        <f>IF(AT6="-",NA(),AT6)</f>
        <v>411.9</v>
      </c>
      <c r="BA11" s="64" t="s">
        <v>23</v>
      </c>
      <c r="BB11" s="65">
        <f>IF(BA6="-",NA(),BA6)</f>
        <v>188.15</v>
      </c>
      <c r="BC11" s="65">
        <f>IF(BB6="-",NA(),BB6)</f>
        <v>217.35</v>
      </c>
      <c r="BD11" s="65">
        <f>IF(BC6="-",NA(),BC6)</f>
        <v>247.62</v>
      </c>
      <c r="BE11" s="65">
        <f>IF(BD6="-",NA(),BD6)</f>
        <v>259.97000000000003</v>
      </c>
      <c r="BF11" s="65">
        <f>IF(BE6="-",NA(),BE6)</f>
        <v>248.65</v>
      </c>
      <c r="BL11" s="64" t="s">
        <v>23</v>
      </c>
      <c r="BM11" s="65">
        <f>IF(BL6="-",NA(),BL6)</f>
        <v>128.93</v>
      </c>
      <c r="BN11" s="65">
        <f>IF(BM6="-",NA(),BM6)</f>
        <v>115.51</v>
      </c>
      <c r="BO11" s="65">
        <f>IF(BN6="-",NA(),BN6)</f>
        <v>137.97999999999999</v>
      </c>
      <c r="BP11" s="65">
        <f>IF(BO6="-",NA(),BO6)</f>
        <v>98.07</v>
      </c>
      <c r="BQ11" s="65">
        <f>IF(BP6="-",NA(),BP6)</f>
        <v>110.61</v>
      </c>
      <c r="BW11" s="64" t="s">
        <v>23</v>
      </c>
      <c r="BX11" s="65">
        <f>IF(BW6="-",NA(),BW6)</f>
        <v>10.71</v>
      </c>
      <c r="BY11" s="65">
        <f>IF(BX6="-",NA(),BX6)</f>
        <v>11.95</v>
      </c>
      <c r="BZ11" s="65">
        <f>IF(BY6="-",NA(),BY6)</f>
        <v>9.9700000000000006</v>
      </c>
      <c r="CA11" s="65">
        <f>IF(BZ6="-",NA(),BZ6)</f>
        <v>14.42</v>
      </c>
      <c r="CB11" s="65">
        <f>IF(CA6="-",NA(),CA6)</f>
        <v>12.32</v>
      </c>
      <c r="CH11" s="64" t="s">
        <v>23</v>
      </c>
      <c r="CI11" s="65">
        <f>IF(CH6="-",NA(),CH6)</f>
        <v>81.47</v>
      </c>
      <c r="CJ11" s="65">
        <f>IF(CI6="-",NA(),CI6)</f>
        <v>80.05</v>
      </c>
      <c r="CK11" s="65">
        <f>IF(CJ6="-",NA(),CJ6)</f>
        <v>82.33</v>
      </c>
      <c r="CL11" s="65">
        <f>IF(CK6="-",NA(),CK6)</f>
        <v>71.87</v>
      </c>
      <c r="CM11" s="65">
        <f>IF(CL6="-",NA(),CL6)</f>
        <v>78.06</v>
      </c>
      <c r="CS11" s="64" t="s">
        <v>23</v>
      </c>
      <c r="CT11" s="65">
        <f>IF(CS6="-",NA(),CS6)</f>
        <v>85.92</v>
      </c>
      <c r="CU11" s="65">
        <f>IF(CT6="-",NA(),CT6)</f>
        <v>85.92</v>
      </c>
      <c r="CV11" s="65">
        <f>IF(CU6="-",NA(),CU6)</f>
        <v>86.69</v>
      </c>
      <c r="CW11" s="65">
        <f>IF(CV6="-",NA(),CV6)</f>
        <v>86.69</v>
      </c>
      <c r="CX11" s="65">
        <f>IF(CW6="-",NA(),CW6)</f>
        <v>86.69</v>
      </c>
      <c r="DD11" s="64" t="s">
        <v>23</v>
      </c>
      <c r="DE11" s="65">
        <f>IF(DD6="-",NA(),DD6)</f>
        <v>61.37</v>
      </c>
      <c r="DF11" s="65">
        <f>IF(DE6="-",NA(),DE6)</f>
        <v>63.01</v>
      </c>
      <c r="DG11" s="65">
        <f>IF(DF6="-",NA(),DF6)</f>
        <v>42.16</v>
      </c>
      <c r="DH11" s="65">
        <f>IF(DG6="-",NA(),DG6)</f>
        <v>42.9</v>
      </c>
      <c r="DI11" s="65">
        <f>IF(DH6="-",NA(),DH6)</f>
        <v>42.73</v>
      </c>
      <c r="DO11" s="64" t="s">
        <v>23</v>
      </c>
      <c r="DP11" s="65">
        <f>IF(DO6="-",NA(),DO6)</f>
        <v>73.709999999999994</v>
      </c>
      <c r="DQ11" s="65">
        <f>IF(DP6="-",NA(),DP6)</f>
        <v>73.709999999999994</v>
      </c>
      <c r="DR11" s="65">
        <f>IF(DQ6="-",NA(),DQ6)</f>
        <v>75.83</v>
      </c>
      <c r="DS11" s="65">
        <f>IF(DR6="-",NA(),DR6)</f>
        <v>75.77</v>
      </c>
      <c r="DT11" s="65">
        <f>IF(DS6="-",NA(),DS6)</f>
        <v>75.77</v>
      </c>
      <c r="DZ11" s="64" t="s">
        <v>23</v>
      </c>
      <c r="EA11" s="65">
        <f>IF(DZ6="-",NA(),DZ6)</f>
        <v>0</v>
      </c>
      <c r="EB11" s="65">
        <f>IF(EA6="-",NA(),EA6)</f>
        <v>0</v>
      </c>
      <c r="EC11" s="65">
        <f>IF(EB6="-",NA(),EB6)</f>
        <v>8.7200000000000006</v>
      </c>
      <c r="ED11" s="65">
        <f>IF(EC6="-",NA(),EC6)</f>
        <v>0.08</v>
      </c>
      <c r="EE11" s="65">
        <f>IF(ED6="-",NA(),ED6)</f>
        <v>0</v>
      </c>
    </row>
    <row r="12" spans="1:140">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ﾀﾁﾊﾞﾅ ﾒｸﾞﾐ</cp:lastModifiedBy>
  <cp:lastPrinted>2021-01-27T03:55:29Z</cp:lastPrinted>
  <dcterms:created xsi:type="dcterms:W3CDTF">2020-12-04T03:43:18Z</dcterms:created>
  <dcterms:modified xsi:type="dcterms:W3CDTF">2021-02-16T01:29:14Z</dcterms:modified>
  <cp:category/>
</cp:coreProperties>
</file>