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FX2hHfDF0WHF64LhWozYM4bcbM73Lv5Ce9HqeCwBCU3o9pmM/jeOLQ6jX8oB0mzWXNNwu6efTmjTZM1JpC+Ew==" workbookSaltValue="FxBlvMkezZuRh+j0EsJm0w==" workbookSpinCount="100000" lockStructure="1"/>
  <bookViews>
    <workbookView xWindow="0" yWindow="0" windowWidth="21600" windowHeight="100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<sst xmlns="http://schemas.openxmlformats.org/spreadsheetml/2006/main" count="233" uniqueCount="114">
  <si>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</si>
  <si>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</si>
  <si>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</si>
  <si>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</si>
  <si>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</si>
  <si>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</si>
  <si>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</si>
  <si>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</si>
  <si>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</si>
  <si>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</si>
  <si>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</si>
  <si>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</si>
  <si>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</si>
  <si>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</si>
  <si>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</si>
  <si>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</si>
  <si>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</si>
  <si>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</si>
  <si>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</si>
  <si>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</si>
  <si>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</si>
  <si>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</si>
  <si>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</si>
  <si>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</si>
  <si>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</si>
  <si>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</si>
  <si>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</si>
  <si>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</si>
  <si>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</si>
  <si>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</si>
  <si>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</si>
  <si>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</si>
  <si>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</si>
  <si>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</si>
  <si>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</si>
  <si>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</si>
  <si>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</si>
  <si>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</si>
  <si>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</si>
  <si>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</si>
  <si>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</si>
  <si>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</si>
  <si>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</si>
  <si>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</si>
  <si>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</si>
  <si>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</si>
  <si>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</si>
  <si>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</si>
  <si>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</si>
  <si>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</si>
  <si>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</si>
  <si>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</si>
  <si>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</si>
  <si>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</si>
  <si>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</si>
  <si>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</si>
  <si>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</si>
  <si>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</si>
  <si>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</si>
  <si>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</si>
  <si>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</si>
  <si>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</si>
  <si>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</si>
  <si>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</si>
  <si>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</si>
  <si>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</si>
  <si>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</si>
  <si>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</si>
  <si>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</si>
  <si>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</si>
  <si>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</si>
  <si>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</si>
  <si>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</si>
  <si>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</si>
  <si>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</si>
  <si>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</si>
  <si>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</si>
  <si>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</si>
  <si>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</si>
  <si>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</si>
  <si>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</si>
  <si>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</si>
  <si>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</si>
  <si>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</si>
  <si>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</si>
  <si>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</si>
  <si>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</si>
  <si>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</si>
  <si>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</si>
  <si>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</si>
  <si>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</si>
  <si>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</si>
  <si>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</si>
  <si>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</si>
  <si>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</si>
  <si>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</si>
  <si>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</si>
  <si>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</si>
  <si>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</si>
  <si>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</si>
  <si>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</si>
  <si>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</si>
  <si>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</si>
  <si>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</si>
  <si>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</si>
  <si>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</si>
  <si>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</si>
  <si>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</si>
  <si>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</si>
  <si>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</si>
  <si>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</si>
  <si>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昭和62年に供用開始した浜宮ポンプ場については、附帯設備等を中心に、平成22年度に長寿命化計画を策定し、平成25年度に長寿命化工事を終えています。
　また、公共下水道の供用開始から28年が経過しており、汚水管渠については、先行して整備した地区から、平成29年度にストックマネジメント計画を策定し、平成31年度から老朽化対策工事に着手しております。</t>
    <rPh sb="165" eb="167">
      <t>チャクシュ</t>
    </rPh>
    <phoneticPr fontId="4"/>
  </si>
  <si>
    <t>　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支出面においては、今後、認可区域拡大の計画もないことから、当面は適切な維持管理を行い、企業債償還が主なものとなる見込みです。
　なお、平成28年度に策定した経営戦略を実績と比較し進捗管理を行い、事後検証、更新を行ってまいります。</t>
    <phoneticPr fontId="4"/>
  </si>
  <si>
    <t>　町全域の面整備を集中的に実施したことにより、平成16年度までに一部を除き面的整備は完了しています。これにより、平成30年度末の水洗化率（⑧）は98.53%となっています。
　収益的収支比率（①）は、100%を上回ることが望ましいとされている中、近年は80%前後を推移しています。比較的短期間に集中して設備投資を行ってきたことから、今後は地方債償還金の減少とともに改善される見込みです。
　企業債残高対事業規模比率（④）は類似団体と比較して同程度で推移しており、改善傾向にあります。経費回収率（⑤）についても、汚水処理費のうち資本費が減少傾向であるため、100％まで上昇しています。
　汚水処理原価（⑥）については、平成19～21年度に補償金免除繰上償還を実施したことや、平成15年度に下水道課を廃止し、建設部都市計画課に編入以降、最少人員（2名）で職務を行うこと等により維持管理費の抑制を図っており、改善傾向に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</si>
</sst>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C5-41BF-A4DB-AA95A63927CC}"/>
            </c:ext>
          </c:extLst>
        </c:ser>
        <c:dLbls>
          <c:showLegendKey val="0"/>
          <c:showVal val="0"/>
          <c:showCatName val="0"/>
          <c:showSerName val="0"/>
          <c:showPercent val="0"/>
          <c:showBubbleSize val="0"/>
        </c:dLbls>
        <c:gapWidth val="150"/>
        <c:axId val="220534656"/>
        <c:axId val="2205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A0C5-41BF-A4DB-AA95A63927CC}"/>
            </c:ext>
          </c:extLst>
        </c:ser>
        <c:dLbls>
          <c:showLegendKey val="0"/>
          <c:showVal val="0"/>
          <c:showCatName val="0"/>
          <c:showSerName val="0"/>
          <c:showPercent val="0"/>
          <c:showBubbleSize val="0"/>
        </c:dLbls>
        <c:marker val="1"/>
        <c:smooth val="0"/>
        <c:axId val="220534656"/>
        <c:axId val="220545024"/>
      </c:lineChart>
      <c:dateAx>
        <c:axId val="220534656"/>
        <c:scaling>
          <c:orientation val="minMax"/>
        </c:scaling>
        <c:delete val="1"/>
        <c:axPos val="b"/>
        <c:numFmt formatCode="ge" sourceLinked="1"/>
        <c:majorTickMark val="none"/>
        <c:minorTickMark val="none"/>
        <c:tickLblPos val="none"/>
        <c:crossAx val="220545024"/>
        <c:crosses val="autoZero"/>
        <c:auto val="1"/>
        <c:lblOffset val="100"/>
        <c:baseTimeUnit val="years"/>
      </c:dateAx>
      <c:valAx>
        <c:axId val="220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7A-4295-8B1A-81B7C1366EB9}"/>
            </c:ext>
          </c:extLst>
        </c:ser>
        <c:dLbls>
          <c:showLegendKey val="0"/>
          <c:showVal val="0"/>
          <c:showCatName val="0"/>
          <c:showSerName val="0"/>
          <c:showPercent val="0"/>
          <c:showBubbleSize val="0"/>
        </c:dLbls>
        <c:gapWidth val="150"/>
        <c:axId val="221366144"/>
        <c:axId val="2213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5E7A-4295-8B1A-81B7C1366EB9}"/>
            </c:ext>
          </c:extLst>
        </c:ser>
        <c:dLbls>
          <c:showLegendKey val="0"/>
          <c:showVal val="0"/>
          <c:showCatName val="0"/>
          <c:showSerName val="0"/>
          <c:showPercent val="0"/>
          <c:showBubbleSize val="0"/>
        </c:dLbls>
        <c:marker val="1"/>
        <c:smooth val="0"/>
        <c:axId val="221366144"/>
        <c:axId val="221376512"/>
      </c:lineChart>
      <c:dateAx>
        <c:axId val="221366144"/>
        <c:scaling>
          <c:orientation val="minMax"/>
        </c:scaling>
        <c:delete val="1"/>
        <c:axPos val="b"/>
        <c:numFmt formatCode="ge" sourceLinked="1"/>
        <c:majorTickMark val="none"/>
        <c:minorTickMark val="none"/>
        <c:tickLblPos val="none"/>
        <c:crossAx val="221376512"/>
        <c:crosses val="autoZero"/>
        <c:auto val="1"/>
        <c:lblOffset val="100"/>
        <c:baseTimeUnit val="years"/>
      </c:dateAx>
      <c:valAx>
        <c:axId val="221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97.56</c:v>
                </c:pt>
                <c:pt idx="1">
                  <c:v>97.85</c:v>
                </c:pt>
                <c:pt idx="2">
                  <c:v>97.95</c:v>
                </c:pt>
                <c:pt idx="3">
                  <c:v>98.13</c:v>
                </c:pt>
                <c:pt idx="4">
                  <c:v>98.53</c:v>
                </c:pt>
              </c:numCache>
            </c:numRef>
          </c:val>
          <c:extLst xmlns:c16r2="http://schemas.microsoft.com/office/drawing/2015/06/chart">
            <c:ext xmlns:c16="http://schemas.microsoft.com/office/drawing/2014/chart" uri="{C3380CC4-5D6E-409C-BE32-E72D297353CC}">
              <c16:uniqueId val="{00000000-D078-418F-A2AA-AEE843E43476}"/>
            </c:ext>
          </c:extLst>
        </c:ser>
        <c:dLbls>
          <c:showLegendKey val="0"/>
          <c:showVal val="0"/>
          <c:showCatName val="0"/>
          <c:showSerName val="0"/>
          <c:showPercent val="0"/>
          <c:showBubbleSize val="0"/>
        </c:dLbls>
        <c:gapWidth val="150"/>
        <c:axId val="221423872"/>
        <c:axId val="2214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D078-418F-A2AA-AEE843E43476}"/>
            </c:ext>
          </c:extLst>
        </c:ser>
        <c:dLbls>
          <c:showLegendKey val="0"/>
          <c:showVal val="0"/>
          <c:showCatName val="0"/>
          <c:showSerName val="0"/>
          <c:showPercent val="0"/>
          <c:showBubbleSize val="0"/>
        </c:dLbls>
        <c:marker val="1"/>
        <c:smooth val="0"/>
        <c:axId val="221423872"/>
        <c:axId val="221426048"/>
      </c:lineChart>
      <c:dateAx>
        <c:axId val="221423872"/>
        <c:scaling>
          <c:orientation val="minMax"/>
        </c:scaling>
        <c:delete val="1"/>
        <c:axPos val="b"/>
        <c:numFmt formatCode="ge" sourceLinked="1"/>
        <c:majorTickMark val="none"/>
        <c:minorTickMark val="none"/>
        <c:tickLblPos val="none"/>
        <c:crossAx val="221426048"/>
        <c:crosses val="autoZero"/>
        <c:auto val="1"/>
        <c:lblOffset val="100"/>
        <c:baseTimeUnit val="years"/>
      </c:dateAx>
      <c:valAx>
        <c:axId val="221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76.45</c:v>
                </c:pt>
                <c:pt idx="1">
                  <c:v>81.239999999999995</c:v>
                </c:pt>
                <c:pt idx="2">
                  <c:v>77.78</c:v>
                </c:pt>
                <c:pt idx="3">
                  <c:v>80.61</c:v>
                </c:pt>
                <c:pt idx="4">
                  <c:v>83.7</c:v>
                </c:pt>
              </c:numCache>
            </c:numRef>
          </c:val>
          <c:extLst xmlns:c16r2="http://schemas.microsoft.com/office/drawing/2015/06/chart">
            <c:ext xmlns:c16="http://schemas.microsoft.com/office/drawing/2014/chart" uri="{C3380CC4-5D6E-409C-BE32-E72D297353CC}">
              <c16:uniqueId val="{00000000-AD5B-45AC-BD76-386AD3D7B2C4}"/>
            </c:ext>
          </c:extLst>
        </c:ser>
        <c:dLbls>
          <c:showLegendKey val="0"/>
          <c:showVal val="0"/>
          <c:showCatName val="0"/>
          <c:showSerName val="0"/>
          <c:showPercent val="0"/>
          <c:showBubbleSize val="0"/>
        </c:dLbls>
        <c:gapWidth val="150"/>
        <c:axId val="220576000"/>
        <c:axId val="2205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5B-45AC-BD76-386AD3D7B2C4}"/>
            </c:ext>
          </c:extLst>
        </c:ser>
        <c:dLbls>
          <c:showLegendKey val="0"/>
          <c:showVal val="0"/>
          <c:showCatName val="0"/>
          <c:showSerName val="0"/>
          <c:showPercent val="0"/>
          <c:showBubbleSize val="0"/>
        </c:dLbls>
        <c:marker val="1"/>
        <c:smooth val="0"/>
        <c:axId val="220576000"/>
        <c:axId val="220590464"/>
      </c:lineChart>
      <c:dateAx>
        <c:axId val="220576000"/>
        <c:scaling>
          <c:orientation val="minMax"/>
        </c:scaling>
        <c:delete val="1"/>
        <c:axPos val="b"/>
        <c:numFmt formatCode="ge" sourceLinked="1"/>
        <c:majorTickMark val="none"/>
        <c:minorTickMark val="none"/>
        <c:tickLblPos val="none"/>
        <c:crossAx val="220590464"/>
        <c:crosses val="autoZero"/>
        <c:auto val="1"/>
        <c:lblOffset val="100"/>
        <c:baseTimeUnit val="years"/>
      </c:dateAx>
      <c:valAx>
        <c:axId val="220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AD-4FB5-B9D0-9544DC0A8E2B}"/>
            </c:ext>
          </c:extLst>
        </c:ser>
        <c:dLbls>
          <c:showLegendKey val="0"/>
          <c:showVal val="0"/>
          <c:showCatName val="0"/>
          <c:showSerName val="0"/>
          <c:showPercent val="0"/>
          <c:showBubbleSize val="0"/>
        </c:dLbls>
        <c:gapWidth val="150"/>
        <c:axId val="221018752"/>
        <c:axId val="2210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AD-4FB5-B9D0-9544DC0A8E2B}"/>
            </c:ext>
          </c:extLst>
        </c:ser>
        <c:dLbls>
          <c:showLegendKey val="0"/>
          <c:showVal val="0"/>
          <c:showCatName val="0"/>
          <c:showSerName val="0"/>
          <c:showPercent val="0"/>
          <c:showBubbleSize val="0"/>
        </c:dLbls>
        <c:marker val="1"/>
        <c:smooth val="0"/>
        <c:axId val="221018752"/>
        <c:axId val="221025024"/>
      </c:lineChart>
      <c:dateAx>
        <c:axId val="221018752"/>
        <c:scaling>
          <c:orientation val="minMax"/>
        </c:scaling>
        <c:delete val="1"/>
        <c:axPos val="b"/>
        <c:numFmt formatCode="ge" sourceLinked="1"/>
        <c:majorTickMark val="none"/>
        <c:minorTickMark val="none"/>
        <c:tickLblPos val="none"/>
        <c:crossAx val="221025024"/>
        <c:crosses val="autoZero"/>
        <c:auto val="1"/>
        <c:lblOffset val="100"/>
        <c:baseTimeUnit val="years"/>
      </c:dateAx>
      <c:valAx>
        <c:axId val="2210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6C-455B-85BC-5C99117DBA03}"/>
            </c:ext>
          </c:extLst>
        </c:ser>
        <c:dLbls>
          <c:showLegendKey val="0"/>
          <c:showVal val="0"/>
          <c:showCatName val="0"/>
          <c:showSerName val="0"/>
          <c:showPercent val="0"/>
          <c:showBubbleSize val="0"/>
        </c:dLbls>
        <c:gapWidth val="150"/>
        <c:axId val="221051904"/>
        <c:axId val="2211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6C-455B-85BC-5C99117DBA03}"/>
            </c:ext>
          </c:extLst>
        </c:ser>
        <c:dLbls>
          <c:showLegendKey val="0"/>
          <c:showVal val="0"/>
          <c:showCatName val="0"/>
          <c:showSerName val="0"/>
          <c:showPercent val="0"/>
          <c:showBubbleSize val="0"/>
        </c:dLbls>
        <c:marker val="1"/>
        <c:smooth val="0"/>
        <c:axId val="221051904"/>
        <c:axId val="221127808"/>
      </c:lineChart>
      <c:dateAx>
        <c:axId val="221051904"/>
        <c:scaling>
          <c:orientation val="minMax"/>
        </c:scaling>
        <c:delete val="1"/>
        <c:axPos val="b"/>
        <c:numFmt formatCode="ge" sourceLinked="1"/>
        <c:majorTickMark val="none"/>
        <c:minorTickMark val="none"/>
        <c:tickLblPos val="none"/>
        <c:crossAx val="221127808"/>
        <c:crosses val="autoZero"/>
        <c:auto val="1"/>
        <c:lblOffset val="100"/>
        <c:baseTimeUnit val="years"/>
      </c:dateAx>
      <c:valAx>
        <c:axId val="2211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95-4D5E-AA77-7A7FCE99F10A}"/>
            </c:ext>
          </c:extLst>
        </c:ser>
        <c:dLbls>
          <c:showLegendKey val="0"/>
          <c:showVal val="0"/>
          <c:showCatName val="0"/>
          <c:showSerName val="0"/>
          <c:showPercent val="0"/>
          <c:showBubbleSize val="0"/>
        </c:dLbls>
        <c:gapWidth val="150"/>
        <c:axId val="221177344"/>
        <c:axId val="221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95-4D5E-AA77-7A7FCE99F10A}"/>
            </c:ext>
          </c:extLst>
        </c:ser>
        <c:dLbls>
          <c:showLegendKey val="0"/>
          <c:showVal val="0"/>
          <c:showCatName val="0"/>
          <c:showSerName val="0"/>
          <c:showPercent val="0"/>
          <c:showBubbleSize val="0"/>
        </c:dLbls>
        <c:marker val="1"/>
        <c:smooth val="0"/>
        <c:axId val="221177344"/>
        <c:axId val="221179264"/>
      </c:lineChart>
      <c:dateAx>
        <c:axId val="221177344"/>
        <c:scaling>
          <c:orientation val="minMax"/>
        </c:scaling>
        <c:delete val="1"/>
        <c:axPos val="b"/>
        <c:numFmt formatCode="ge" sourceLinked="1"/>
        <c:majorTickMark val="none"/>
        <c:minorTickMark val="none"/>
        <c:tickLblPos val="none"/>
        <c:crossAx val="221179264"/>
        <c:crosses val="autoZero"/>
        <c:auto val="1"/>
        <c:lblOffset val="100"/>
        <c:baseTimeUnit val="years"/>
      </c:dateAx>
      <c:valAx>
        <c:axId val="221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94-4F8B-8B57-91FEADC8B334}"/>
            </c:ext>
          </c:extLst>
        </c:ser>
        <c:dLbls>
          <c:showLegendKey val="0"/>
          <c:showVal val="0"/>
          <c:showCatName val="0"/>
          <c:showSerName val="0"/>
          <c:showPercent val="0"/>
          <c:showBubbleSize val="0"/>
        </c:dLbls>
        <c:gapWidth val="150"/>
        <c:axId val="221219072"/>
        <c:axId val="2212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94-4F8B-8B57-91FEADC8B334}"/>
            </c:ext>
          </c:extLst>
        </c:ser>
        <c:dLbls>
          <c:showLegendKey val="0"/>
          <c:showVal val="0"/>
          <c:showCatName val="0"/>
          <c:showSerName val="0"/>
          <c:showPercent val="0"/>
          <c:showBubbleSize val="0"/>
        </c:dLbls>
        <c:marker val="1"/>
        <c:smooth val="0"/>
        <c:axId val="221219072"/>
        <c:axId val="221225344"/>
      </c:lineChart>
      <c:dateAx>
        <c:axId val="221219072"/>
        <c:scaling>
          <c:orientation val="minMax"/>
        </c:scaling>
        <c:delete val="1"/>
        <c:axPos val="b"/>
        <c:numFmt formatCode="ge" sourceLinked="1"/>
        <c:majorTickMark val="none"/>
        <c:minorTickMark val="none"/>
        <c:tickLblPos val="none"/>
        <c:crossAx val="221225344"/>
        <c:crosses val="autoZero"/>
        <c:auto val="1"/>
        <c:lblOffset val="100"/>
        <c:baseTimeUnit val="years"/>
      </c:dateAx>
      <c:valAx>
        <c:axId val="2212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1144.52</c:v>
                </c:pt>
                <c:pt idx="1">
                  <c:v>1016.17</c:v>
                </c:pt>
                <c:pt idx="2">
                  <c:v>906.15</c:v>
                </c:pt>
                <c:pt idx="3">
                  <c:v>893.33</c:v>
                </c:pt>
                <c:pt idx="4">
                  <c:v>680.85</c:v>
                </c:pt>
              </c:numCache>
            </c:numRef>
          </c:val>
          <c:extLst xmlns:c16r2="http://schemas.microsoft.com/office/drawing/2015/06/chart">
            <c:ext xmlns:c16="http://schemas.microsoft.com/office/drawing/2014/chart" uri="{C3380CC4-5D6E-409C-BE32-E72D297353CC}">
              <c16:uniqueId val="{00000000-5A9E-416A-A2DE-52CE588B9D38}"/>
            </c:ext>
          </c:extLst>
        </c:ser>
        <c:dLbls>
          <c:showLegendKey val="0"/>
          <c:showVal val="0"/>
          <c:showCatName val="0"/>
          <c:showSerName val="0"/>
          <c:showPercent val="0"/>
          <c:showBubbleSize val="0"/>
        </c:dLbls>
        <c:gapWidth val="150"/>
        <c:axId val="221529216"/>
        <c:axId val="2215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5A9E-416A-A2DE-52CE588B9D38}"/>
            </c:ext>
          </c:extLst>
        </c:ser>
        <c:dLbls>
          <c:showLegendKey val="0"/>
          <c:showVal val="0"/>
          <c:showCatName val="0"/>
          <c:showSerName val="0"/>
          <c:showPercent val="0"/>
          <c:showBubbleSize val="0"/>
        </c:dLbls>
        <c:marker val="1"/>
        <c:smooth val="0"/>
        <c:axId val="221529216"/>
        <c:axId val="221531136"/>
      </c:lineChart>
      <c:dateAx>
        <c:axId val="221529216"/>
        <c:scaling>
          <c:orientation val="minMax"/>
        </c:scaling>
        <c:delete val="1"/>
        <c:axPos val="b"/>
        <c:numFmt formatCode="ge" sourceLinked="1"/>
        <c:majorTickMark val="none"/>
        <c:minorTickMark val="none"/>
        <c:tickLblPos val="none"/>
        <c:crossAx val="221531136"/>
        <c:crosses val="autoZero"/>
        <c:auto val="1"/>
        <c:lblOffset val="100"/>
        <c:baseTimeUnit val="years"/>
      </c:dateAx>
      <c:valAx>
        <c:axId val="221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86.23</c:v>
                </c:pt>
                <c:pt idx="1">
                  <c:v>99.19</c:v>
                </c:pt>
                <c:pt idx="2">
                  <c:v>92.98</c:v>
                </c:pt>
                <c:pt idx="3">
                  <c:v>95.76</c:v>
                </c:pt>
                <c:pt idx="4">
                  <c:v>100</c:v>
                </c:pt>
              </c:numCache>
            </c:numRef>
          </c:val>
          <c:extLst xmlns:c16r2="http://schemas.microsoft.com/office/drawing/2015/06/chart">
            <c:ext xmlns:c16="http://schemas.microsoft.com/office/drawing/2014/chart" uri="{C3380CC4-5D6E-409C-BE32-E72D297353CC}">
              <c16:uniqueId val="{00000000-02D5-48A2-8D49-1D1ABB7E82C5}"/>
            </c:ext>
          </c:extLst>
        </c:ser>
        <c:dLbls>
          <c:showLegendKey val="0"/>
          <c:showVal val="0"/>
          <c:showCatName val="0"/>
          <c:showSerName val="0"/>
          <c:showPercent val="0"/>
          <c:showBubbleSize val="0"/>
        </c:dLbls>
        <c:gapWidth val="150"/>
        <c:axId val="221558272"/>
        <c:axId val="2215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02D5-48A2-8D49-1D1ABB7E82C5}"/>
            </c:ext>
          </c:extLst>
        </c:ser>
        <c:dLbls>
          <c:showLegendKey val="0"/>
          <c:showVal val="0"/>
          <c:showCatName val="0"/>
          <c:showSerName val="0"/>
          <c:showPercent val="0"/>
          <c:showBubbleSize val="0"/>
        </c:dLbls>
        <c:marker val="1"/>
        <c:smooth val="0"/>
        <c:axId val="221558272"/>
        <c:axId val="221560192"/>
      </c:lineChart>
      <c:dateAx>
        <c:axId val="221558272"/>
        <c:scaling>
          <c:orientation val="minMax"/>
        </c:scaling>
        <c:delete val="1"/>
        <c:axPos val="b"/>
        <c:numFmt formatCode="ge" sourceLinked="1"/>
        <c:majorTickMark val="none"/>
        <c:minorTickMark val="none"/>
        <c:tickLblPos val="none"/>
        <c:crossAx val="221560192"/>
        <c:crosses val="autoZero"/>
        <c:auto val="1"/>
        <c:lblOffset val="100"/>
        <c:baseTimeUnit val="years"/>
      </c:dateAx>
      <c:valAx>
        <c:axId val="2215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226.98</c:v>
                </c:pt>
                <c:pt idx="1">
                  <c:v>199.83</c:v>
                </c:pt>
                <c:pt idx="2">
                  <c:v>224.23</c:v>
                </c:pt>
                <c:pt idx="3">
                  <c:v>203.64</c:v>
                </c:pt>
                <c:pt idx="4">
                  <c:v>188.98</c:v>
                </c:pt>
              </c:numCache>
            </c:numRef>
          </c:val>
          <c:extLst xmlns:c16r2="http://schemas.microsoft.com/office/drawing/2015/06/chart">
            <c:ext xmlns:c16="http://schemas.microsoft.com/office/drawing/2014/chart" uri="{C3380CC4-5D6E-409C-BE32-E72D297353CC}">
              <c16:uniqueId val="{00000000-2B6E-469F-9EFD-C23546A8E66A}"/>
            </c:ext>
          </c:extLst>
        </c:ser>
        <c:dLbls>
          <c:showLegendKey val="0"/>
          <c:showVal val="0"/>
          <c:showCatName val="0"/>
          <c:showSerName val="0"/>
          <c:showPercent val="0"/>
          <c:showBubbleSize val="0"/>
        </c:dLbls>
        <c:gapWidth val="150"/>
        <c:axId val="221341184"/>
        <c:axId val="2213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2B6E-469F-9EFD-C23546A8E66A}"/>
            </c:ext>
          </c:extLst>
        </c:ser>
        <c:dLbls>
          <c:showLegendKey val="0"/>
          <c:showVal val="0"/>
          <c:showCatName val="0"/>
          <c:showSerName val="0"/>
          <c:showPercent val="0"/>
          <c:showBubbleSize val="0"/>
        </c:dLbls>
        <c:marker val="1"/>
        <c:smooth val="0"/>
        <c:axId val="221341184"/>
        <c:axId val="221343104"/>
      </c:lineChart>
      <c:dateAx>
        <c:axId val="221341184"/>
        <c:scaling>
          <c:orientation val="minMax"/>
        </c:scaling>
        <c:delete val="1"/>
        <c:axPos val="b"/>
        <c:numFmt formatCode="ge" sourceLinked="1"/>
        <c:majorTickMark val="none"/>
        <c:minorTickMark val="none"/>
        <c:tickLblPos val="none"/>
        <c:crossAx val="221343104"/>
        <c:crosses val="autoZero"/>
        <c:auto val="1"/>
        <c:lblOffset val="100"/>
        <c:baseTimeUnit val="years"/>
      </c:dateAx>
      <c:valAx>
        <c:axId val="221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広島県　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13048</v>
      </c>
      <c r="AM8" s="68"/>
      <c r="AN8" s="68"/>
      <c r="AO8" s="68"/>
      <c r="AP8" s="68"/>
      <c r="AQ8" s="68"/>
      <c r="AR8" s="68"/>
      <c r="AS8" s="68"/>
      <c r="AT8" s="67">
        <f>データ!T6</f>
        <v>15.69</v>
      </c>
      <c r="AU8" s="67"/>
      <c r="AV8" s="67"/>
      <c r="AW8" s="67"/>
      <c r="AX8" s="67"/>
      <c r="AY8" s="67"/>
      <c r="AZ8" s="67"/>
      <c r="BA8" s="67"/>
      <c r="BB8" s="67">
        <f>データ!U6</f>
        <v>831.61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98.8</v>
      </c>
      <c r="Q10" s="67"/>
      <c r="R10" s="67"/>
      <c r="S10" s="67"/>
      <c r="T10" s="67"/>
      <c r="U10" s="67"/>
      <c r="V10" s="67"/>
      <c r="W10" s="67">
        <f>データ!Q6</f>
        <v>86.78</v>
      </c>
      <c r="X10" s="67"/>
      <c r="Y10" s="67"/>
      <c r="Z10" s="67"/>
      <c r="AA10" s="67"/>
      <c r="AB10" s="67"/>
      <c r="AC10" s="67"/>
      <c r="AD10" s="68">
        <f>データ!R6</f>
        <v>2246</v>
      </c>
      <c r="AE10" s="68"/>
      <c r="AF10" s="68"/>
      <c r="AG10" s="68"/>
      <c r="AH10" s="68"/>
      <c r="AI10" s="68"/>
      <c r="AJ10" s="68"/>
      <c r="AK10" s="2"/>
      <c r="AL10" s="68">
        <f>データ!V6</f>
        <v>12819</v>
      </c>
      <c r="AM10" s="68"/>
      <c r="AN10" s="68"/>
      <c r="AO10" s="68"/>
      <c r="AP10" s="68"/>
      <c r="AQ10" s="68"/>
      <c r="AR10" s="68"/>
      <c r="AS10" s="68"/>
      <c r="AT10" s="67">
        <f>データ!W6</f>
        <v>3.85</v>
      </c>
      <c r="AU10" s="67"/>
      <c r="AV10" s="67"/>
      <c r="AW10" s="67"/>
      <c r="AX10" s="67"/>
      <c r="AY10" s="67"/>
      <c r="AZ10" s="67"/>
      <c r="BA10" s="67"/>
      <c r="BB10" s="67">
        <f>データ!X6</f>
        <v>3329.61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JN3gJSZ62ypmCjDYL+STfu4Epw1SYFCTBNbuhClAvzueHc8pasSBfk3NDk1xUL4zNkxBNr8if8TIEqd6DZSWsQ==" saltValue="ELS30bcDTF358qo6FZsd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343099</v>
      </c>
      <c r="D6" s="33">
        <f t="shared" si="3"/>
        <v>47</v>
      </c>
      <c r="E6" s="33">
        <f t="shared" si="3"/>
        <v>17</v>
      </c>
      <c r="F6" s="33">
        <f t="shared" si="3"/>
        <v>1</v>
      </c>
      <c r="G6" s="33">
        <f t="shared" si="3"/>
        <v>0</v>
      </c>
      <c r="H6" s="33" t="str">
        <f t="shared" si="3"/>
        <v>広島県　坂町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98.8</v>
      </c>
      <c r="Q6" s="34">
        <f t="shared" si="3"/>
        <v>86.78</v>
      </c>
      <c r="R6" s="34">
        <f t="shared" si="3"/>
        <v>2246</v>
      </c>
      <c r="S6" s="34">
        <f t="shared" si="3"/>
        <v>13048</v>
      </c>
      <c r="T6" s="34">
        <f t="shared" si="3"/>
        <v>15.69</v>
      </c>
      <c r="U6" s="34">
        <f t="shared" si="3"/>
        <v>831.61</v>
      </c>
      <c r="V6" s="34">
        <f t="shared" si="3"/>
        <v>12819</v>
      </c>
      <c r="W6" s="34">
        <f t="shared" si="3"/>
        <v>3.85</v>
      </c>
      <c r="X6" s="34">
        <f t="shared" si="3"/>
        <v>3329.61</v>
      </c>
      <c r="Y6" s="35">
        <f>IF(Y7="",NA(),Y7)</f>
        <v>76.45</v>
      </c>
      <c r="Z6" s="35">
        <f t="shared" ref="Z6:AH6" si="4">IF(Z7="",NA(),Z7)</f>
        <v>81.239999999999995</v>
      </c>
      <c r="AA6" s="35">
        <f t="shared" si="4"/>
        <v>77.78</v>
      </c>
      <c r="AB6" s="35">
        <f t="shared" si="4"/>
        <v>80.61</v>
      </c>
      <c r="AC6" s="35">
        <f t="shared" si="4"/>
        <v>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1144.52</v>
      </c>
      <c r="BG6" s="35">
        <f t="shared" ref="BG6:BO6" si="7">IF(BG7="",NA(),BG7)</f>
        <v>1016.17</v>
      </c>
      <c r="BH6" s="35">
        <f t="shared" si="7"/>
        <v>906.15</v>
      </c>
      <c r="BI6" s="35">
        <f t="shared" si="7"/>
        <v>893.33</v>
      </c>
      <c r="BJ6" s="35">
        <f t="shared" si="7"/>
        <v>680.85</v>
      </c>
      <c r="BK6" s="35">
        <f t="shared" si="7"/>
        <v>1136.5</v>
      </c>
      <c r="BL6" s="35">
        <f t="shared" si="7"/>
        <v>1118.56</v>
      </c>
      <c r="BM6" s="35">
        <f t="shared" si="7"/>
        <v>1111.31</v>
      </c>
      <c r="BN6" s="35">
        <f t="shared" si="7"/>
        <v>966.33</v>
      </c>
      <c r="BO6" s="35">
        <f t="shared" si="7"/>
        <v>958.81</v>
      </c>
      <c r="BP6" s="34" t="str">
        <f>IF(BP7="","",IF(BP7="-","【-】","【"&amp;SUBSTITUTE(TEXT(BP7,"#,##0.00"),"-","△")&amp;"】"))</f>
        <v>【682.78】</v>
      </c>
      <c r="BQ6" s="35">
        <f>IF(BQ7="",NA(),BQ7)</f>
        <v>86.23</v>
      </c>
      <c r="BR6" s="35">
        <f t="shared" ref="BR6:BZ6" si="8">IF(BR7="",NA(),BR7)</f>
        <v>99.19</v>
      </c>
      <c r="BS6" s="35">
        <f t="shared" si="8"/>
        <v>92.98</v>
      </c>
      <c r="BT6" s="35">
        <f t="shared" si="8"/>
        <v>95.76</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226.98</v>
      </c>
      <c r="CC6" s="35">
        <f t="shared" ref="CC6:CK6" si="9">IF(CC7="",NA(),CC7)</f>
        <v>199.83</v>
      </c>
      <c r="CD6" s="35">
        <f t="shared" si="9"/>
        <v>224.23</v>
      </c>
      <c r="CE6" s="35">
        <f t="shared" si="9"/>
        <v>203.64</v>
      </c>
      <c r="CF6" s="35">
        <f t="shared" si="9"/>
        <v>188.98</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97.56</v>
      </c>
      <c r="CY6" s="35">
        <f t="shared" ref="CY6:DG6" si="11">IF(CY7="",NA(),CY7)</f>
        <v>97.85</v>
      </c>
      <c r="CZ6" s="35">
        <f t="shared" si="11"/>
        <v>97.95</v>
      </c>
      <c r="DA6" s="35">
        <f t="shared" si="11"/>
        <v>98.13</v>
      </c>
      <c r="DB6" s="35">
        <f t="shared" si="11"/>
        <v>98.53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343099</v>
      </c>
      <c r="D7" s="37">
        <v>47</v>
      </c>
      <c r="E7" s="37">
        <v>17</v>
      </c>
      <c r="F7" s="37">
        <v>1</v>
      </c>
      <c r="G7" s="37">
        <v>0</v>
      </c>
      <c r="H7" s="37" t="s">
        <v>98</v>
      </c>
      <c r="I7" s="37" t="s">
        <v>99</v>
      </c>
      <c r="J7" s="37" t="s">
        <v>100</v>
      </c>
      <c r="K7" s="37" t="s">
        <v>101</v>
      </c>
      <c r="L7" s="37" t="s">
        <v>102</v>
      </c>
      <c r="M7" s="37" t="s">
        <v>103</v>
      </c>
      <c r="N7" s="38" t="s">
        <v>104</v>
      </c>
      <c r="O7" s="38" t="s">
        <v>105</v>
      </c>
      <c r="P7" s="38">
        <v>98.8</v>
      </c>
      <c r="Q7" s="38">
        <v>86.78</v>
      </c>
      <c r="R7" s="38">
        <v>2246</v>
      </c>
      <c r="S7" s="38">
        <v>13048</v>
      </c>
      <c r="T7" s="38">
        <v>15.69</v>
      </c>
      <c r="U7" s="38">
        <v>831.61</v>
      </c>
      <c r="V7" s="38">
        <v>12819</v>
      </c>
      <c r="W7" s="38">
        <v>3.85</v>
      </c>
      <c r="X7" s="38">
        <v>3329.61</v>
      </c>
      <c r="Y7" s="38">
        <v>76.45</v>
      </c>
      <c r="Z7" s="38">
        <v>81.239999999999995</v>
      </c>
      <c r="AA7" s="38">
        <v>77.78</v>
      </c>
      <c r="AB7" s="38">
        <v>80.61</v>
      </c>
      <c r="AC7" s="38">
        <v>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1144.52</v>
      </c>
      <c r="BG7" s="38">
        <v>1016.17</v>
      </c>
      <c r="BH7" s="38">
        <v>906.15</v>
      </c>
      <c r="BI7" s="38">
        <v>893.33</v>
      </c>
      <c r="BJ7" s="38">
        <v>680.85</v>
      </c>
      <c r="BK7" s="38">
        <v>1136.5</v>
      </c>
      <c r="BL7" s="38">
        <v>1118.56</v>
      </c>
      <c r="BM7" s="38">
        <v>1111.31</v>
      </c>
      <c r="BN7" s="38">
        <v>966.33</v>
      </c>
      <c r="BO7" s="38">
        <v>958.81</v>
      </c>
      <c r="BP7" s="38">
        <v>682.78</v>
      </c>
      <c r="BQ7" s="38">
        <v>86.23</v>
      </c>
      <c r="BR7" s="38">
        <v>99.19</v>
      </c>
      <c r="BS7" s="38">
        <v>92.98</v>
      </c>
      <c r="BT7" s="38">
        <v>95.76</v>
      </c>
      <c r="BU7" s="38">
        <v>100</v>
      </c>
      <c r="BV7" s="38">
        <v>71.650000000000006</v>
      </c>
      <c r="BW7" s="38">
        <v>72.33</v>
      </c>
      <c r="BX7" s="38">
        <v>75.540000000000006</v>
      </c>
      <c r="BY7" s="38">
        <v>81.739999999999995</v>
      </c>
      <c r="BZ7" s="38">
        <v>82.88</v>
      </c>
      <c r="CA7" s="38">
        <v>100.91</v>
      </c>
      <c r="CB7" s="38">
        <v>226.98</v>
      </c>
      <c r="CC7" s="38">
        <v>199.83</v>
      </c>
      <c r="CD7" s="38">
        <v>224.23</v>
      </c>
      <c r="CE7" s="38">
        <v>203.64</v>
      </c>
      <c r="CF7" s="38">
        <v>188.98</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97.56</v>
      </c>
      <c r="CY7" s="38">
        <v>97.85</v>
      </c>
      <c r="CZ7" s="38">
        <v>97.95</v>
      </c>
      <c r="DA7" s="38">
        <v>98.13</v>
      </c>
      <c r="DB7" s="38">
        <v>98.53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2020-02-04T09:37:01Z</cp:lastPrinted>
  <dcterms:created xsi:type="dcterms:W3CDTF">2019-12-05T05:06:52Z</dcterms:created>
  <dcterms:modified xsi:type="dcterms:W3CDTF">2020-03-30T10:22:40Z</dcterms:modified>
  <cp:category/>
</cp:coreProperties>
</file>