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activeTab="4"/>
  </bookViews>
  <sheets>
    <sheet name="乳がん" sheetId="1" r:id="rId1"/>
    <sheet name="肺がん" sheetId="4" r:id="rId2"/>
    <sheet name="肝がん" sheetId="5" r:id="rId3"/>
    <sheet name="大腸がん" sheetId="6" r:id="rId4"/>
    <sheet name="胃がん" sheetId="7" r:id="rId5"/>
  </sheets>
  <definedNames>
    <definedName name="_xlnm.Print_Area" localSheetId="4">胃がん!$A$1:$E$102</definedName>
    <definedName name="_xlnm.Print_Area" localSheetId="2">肝がん!$A$1:$E$69</definedName>
    <definedName name="_xlnm.Print_Area" localSheetId="3">大腸がん!$A$1:$E$111</definedName>
    <definedName name="_xlnm.Print_Area" localSheetId="0">乳がん!$A$1:$E$100</definedName>
    <definedName name="_xlnm.Print_Area" localSheetId="1">肺がん!$A$1:$E$78</definedName>
  </definedNames>
  <calcPr calcId="145621"/>
</workbook>
</file>

<file path=xl/calcChain.xml><?xml version="1.0" encoding="utf-8"?>
<calcChain xmlns="http://schemas.openxmlformats.org/spreadsheetml/2006/main">
  <c r="E26" i="1" l="1"/>
  <c r="E27" i="6" l="1"/>
  <c r="E27" i="7" l="1"/>
  <c r="E28" i="6"/>
  <c r="E26" i="7"/>
  <c r="E25" i="7"/>
  <c r="E24" i="7"/>
  <c r="E23" i="7"/>
  <c r="E20" i="7"/>
  <c r="E22" i="7"/>
  <c r="E21" i="7"/>
  <c r="E19" i="6"/>
  <c r="E19" i="7"/>
  <c r="E22" i="5"/>
  <c r="E19" i="5"/>
  <c r="E26" i="6"/>
  <c r="E24" i="6"/>
  <c r="E25" i="6"/>
  <c r="E23" i="6"/>
  <c r="E20" i="6"/>
  <c r="E22" i="6"/>
  <c r="E21" i="6"/>
  <c r="E19" i="1"/>
  <c r="E21" i="5"/>
  <c r="E20" i="5"/>
  <c r="E20" i="4"/>
  <c r="E19" i="4"/>
  <c r="E22" i="4"/>
  <c r="E21" i="4"/>
  <c r="E24" i="1" l="1"/>
  <c r="E23" i="1"/>
  <c r="E22" i="1"/>
  <c r="E20" i="1"/>
  <c r="E21" i="1"/>
  <c r="E25" i="1"/>
</calcChain>
</file>

<file path=xl/sharedStrings.xml><?xml version="1.0" encoding="utf-8"?>
<sst xmlns="http://schemas.openxmlformats.org/spreadsheetml/2006/main" count="634" uniqueCount="371">
  <si>
    <t>１　基本情報</t>
    <rPh sb="2" eb="4">
      <t>キホン</t>
    </rPh>
    <rPh sb="4" eb="6">
      <t>ジョウホウ</t>
    </rPh>
    <phoneticPr fontId="1"/>
  </si>
  <si>
    <t>医療機関名</t>
    <rPh sb="0" eb="2">
      <t>イリョウ</t>
    </rPh>
    <rPh sb="2" eb="4">
      <t>キカン</t>
    </rPh>
    <rPh sb="4" eb="5">
      <t>メイ</t>
    </rPh>
    <phoneticPr fontId="1"/>
  </si>
  <si>
    <t>住所</t>
    <rPh sb="0" eb="2">
      <t>ジュウショ</t>
    </rPh>
    <phoneticPr fontId="1"/>
  </si>
  <si>
    <t>電話番号</t>
    <rPh sb="0" eb="2">
      <t>デンワ</t>
    </rPh>
    <rPh sb="2" eb="4">
      <t>バンゴウ</t>
    </rPh>
    <phoneticPr fontId="1"/>
  </si>
  <si>
    <t>ＦＡＸ</t>
    <phoneticPr fontId="1"/>
  </si>
  <si>
    <t>問い合わせ先</t>
    <rPh sb="0" eb="1">
      <t>ト</t>
    </rPh>
    <rPh sb="2" eb="3">
      <t>ア</t>
    </rPh>
    <rPh sb="5" eb="6">
      <t>サキ</t>
    </rPh>
    <phoneticPr fontId="1"/>
  </si>
  <si>
    <t>所属・職名</t>
    <rPh sb="0" eb="2">
      <t>ショゾク</t>
    </rPh>
    <rPh sb="3" eb="5">
      <t>ショクメイ</t>
    </rPh>
    <phoneticPr fontId="1"/>
  </si>
  <si>
    <t>氏名</t>
    <rPh sb="0" eb="2">
      <t>シメイ</t>
    </rPh>
    <phoneticPr fontId="1"/>
  </si>
  <si>
    <t>ホームページＵＲＬ</t>
    <phoneticPr fontId="1"/>
  </si>
  <si>
    <t>２　参加を希望する施設区分</t>
    <rPh sb="2" eb="4">
      <t>サンカ</t>
    </rPh>
    <rPh sb="5" eb="7">
      <t>キボウ</t>
    </rPh>
    <rPh sb="9" eb="11">
      <t>シセツ</t>
    </rPh>
    <rPh sb="11" eb="13">
      <t>クブン</t>
    </rPh>
    <phoneticPr fontId="1"/>
  </si>
  <si>
    <t>施設区分</t>
    <rPh sb="0" eb="2">
      <t>シセツ</t>
    </rPh>
    <rPh sb="2" eb="4">
      <t>クブン</t>
    </rPh>
    <phoneticPr fontId="1"/>
  </si>
  <si>
    <t>４　フォローアップ治療施設</t>
    <rPh sb="9" eb="11">
      <t>チリョウ</t>
    </rPh>
    <rPh sb="11" eb="13">
      <t>シセツ</t>
    </rPh>
    <phoneticPr fontId="1"/>
  </si>
  <si>
    <t>施設基準</t>
    <rPh sb="0" eb="2">
      <t>シセツ</t>
    </rPh>
    <rPh sb="2" eb="4">
      <t>キジュン</t>
    </rPh>
    <phoneticPr fontId="1"/>
  </si>
  <si>
    <t>（１）</t>
    <phoneticPr fontId="1"/>
  </si>
  <si>
    <t>（２）</t>
  </si>
  <si>
    <t>（３）</t>
  </si>
  <si>
    <t>（４）</t>
  </si>
  <si>
    <t>（６）</t>
  </si>
  <si>
    <t>（７）</t>
  </si>
  <si>
    <t>（８）</t>
  </si>
  <si>
    <t>（９）</t>
  </si>
  <si>
    <t>（10）</t>
    <phoneticPr fontId="1"/>
  </si>
  <si>
    <t>（11）</t>
  </si>
  <si>
    <t>（12）</t>
  </si>
  <si>
    <t>（13）</t>
  </si>
  <si>
    <t>（15）</t>
  </si>
  <si>
    <t>（16）</t>
  </si>
  <si>
    <t>（17）</t>
  </si>
  <si>
    <t>（18）</t>
  </si>
  <si>
    <t>（19）</t>
  </si>
  <si>
    <t>（20）</t>
  </si>
  <si>
    <t>（21）</t>
  </si>
  <si>
    <t>（22）</t>
  </si>
  <si>
    <t>（23）</t>
  </si>
  <si>
    <t>（24）</t>
  </si>
  <si>
    <t>（25）</t>
  </si>
  <si>
    <t>（26）</t>
  </si>
  <si>
    <t>（27）</t>
  </si>
  <si>
    <t>（28）</t>
  </si>
  <si>
    <t>（29）</t>
  </si>
  <si>
    <t>（30）</t>
  </si>
  <si>
    <t>（31）</t>
  </si>
  <si>
    <t>（32）</t>
  </si>
  <si>
    <t>（33）</t>
  </si>
  <si>
    <t>（34）</t>
  </si>
  <si>
    <t>（39）</t>
  </si>
  <si>
    <t>（40）</t>
  </si>
  <si>
    <t>（41）</t>
  </si>
  <si>
    <t>（42）</t>
  </si>
  <si>
    <t>（43）</t>
  </si>
  <si>
    <t>（44）</t>
  </si>
  <si>
    <t>（45）</t>
  </si>
  <si>
    <t>（46）</t>
  </si>
  <si>
    <t>（47）</t>
  </si>
  <si>
    <t>（48）</t>
  </si>
  <si>
    <t>（49）</t>
  </si>
  <si>
    <t>（50）</t>
  </si>
  <si>
    <t>（51）</t>
  </si>
  <si>
    <t>（53）</t>
  </si>
  <si>
    <t>（55）</t>
  </si>
  <si>
    <t>（56）</t>
  </si>
  <si>
    <t>（57）</t>
  </si>
  <si>
    <t>日本医学放射線学会の定める仕様基準を満たしたマンモグラフィ装置を有している。</t>
    <phoneticPr fontId="1"/>
  </si>
  <si>
    <t>マンモグラフィの撮影は，日本乳がん検診精度管理中央機構の認定試験でＢ評価以上とされた撮影認定診療放射線技師・医師によって行われること。あるいは，日本乳がん検診精度管理中央機構のマンモグラフィ施設画像評価認定施設である。</t>
    <phoneticPr fontId="1"/>
  </si>
  <si>
    <t>マンモグラフィの読影は，日本乳がん検診精度管理中央機構の認定試験でＢ評価以上とされた読影認定医によって，二重読影が行われる。（二重読影は，他施設へ委託して実施される場合を含む。）</t>
    <phoneticPr fontId="1"/>
  </si>
  <si>
    <t>検診受診者数と検診結果について，定期的に報告（公開）することができる。</t>
    <phoneticPr fontId="1"/>
  </si>
  <si>
    <t>乳がん診療ガイドラインに則した診療を実施している。</t>
    <phoneticPr fontId="1"/>
  </si>
  <si>
    <t>認定された検査機関のマンモグラフィ検査においてカテゴリー３以上の評価を受けた者，自覚症状を有する者などに対して，診断のための専門的な検査が実施できる。</t>
    <phoneticPr fontId="1"/>
  </si>
  <si>
    <t>超音波検査が実施できる。</t>
    <phoneticPr fontId="1"/>
  </si>
  <si>
    <t>「１　検診施設」の基準を満たす装置と撮影条件で得られたマンモグラフィ画像を用いて日本乳がん検診精度管理中央機構の認定試験でＢ評価以上とされた読影医師による診断ができる。</t>
    <phoneticPr fontId="1"/>
  </si>
  <si>
    <t>穿刺吸引細胞診（aspiration biopsy cytology:ABC），または針生検（core needle biopsy:CNB），または摘出生検が実施できる。（病理診断は，外部委託による場合を含む。）</t>
    <phoneticPr fontId="1"/>
  </si>
  <si>
    <t>MRI・CT・マンモトーム検査が実施できる。（他施設へ委託して実施される場合を含む。）</t>
    <phoneticPr fontId="1"/>
  </si>
  <si>
    <t>フォローアップ定期検査施設として，経過を観ることができる。（「４　フォローアップ治療施設」の「（Ｄ）術後定期検査施設」にも申請。）</t>
    <phoneticPr fontId="1"/>
  </si>
  <si>
    <t>精密検査結果のフィードバック等，がん検診の精度管理に協力できる。</t>
    <phoneticPr fontId="1"/>
  </si>
  <si>
    <t>日本乳癌学会乳腺認定医以上の資格を有する医師が常駐（常勤）している。</t>
    <phoneticPr fontId="1"/>
  </si>
  <si>
    <t>病理診断や画像診断等の総合診断が実施できる。</t>
    <phoneticPr fontId="1"/>
  </si>
  <si>
    <t>放射線治療装置を有している。</t>
    <phoneticPr fontId="1"/>
  </si>
  <si>
    <t>手術療法及び放射線療法，薬物療法等の集学的治療が実施できる。</t>
    <phoneticPr fontId="1"/>
  </si>
  <si>
    <t>異なる専門分野間の連携によるチーム医療を実施できる体制がある。</t>
    <phoneticPr fontId="1"/>
  </si>
  <si>
    <t>手術の施行に当たって，乳房温存療法やセンチネルリンパ節生検が実施できる。</t>
    <phoneticPr fontId="1"/>
  </si>
  <si>
    <t>術後の標準的な補助療法が実施できる。</t>
    <phoneticPr fontId="1"/>
  </si>
  <si>
    <t>外来での薬物療法を実施している。（外来化学療法加算届出受理医療機関である。）</t>
    <phoneticPr fontId="1"/>
  </si>
  <si>
    <t>緩和ケアチームを配置している。</t>
    <phoneticPr fontId="1"/>
  </si>
  <si>
    <t>日本乳癌学会乳腺認定医以上の資格を有する医師が常勤している。</t>
    <phoneticPr fontId="1"/>
  </si>
  <si>
    <t>セカンドオピニオンに対応できる。</t>
    <phoneticPr fontId="1"/>
  </si>
  <si>
    <t>広島県乳がん医療ネットワークフォローアップ治療施設と，診療情報や治療計画を共有するなどの連携が可能である。</t>
    <phoneticPr fontId="1"/>
  </si>
  <si>
    <t>原則として，一連の治療が終了後，全身状態の安定が確認されるまで経過を観ることができる。</t>
    <phoneticPr fontId="1"/>
  </si>
  <si>
    <t>乳腺外来が設置されている。</t>
    <phoneticPr fontId="1"/>
  </si>
  <si>
    <t>日本乳癌学会認定施設もしくは関連施設（手術）である。</t>
    <phoneticPr fontId="1"/>
  </si>
  <si>
    <t>日本乳癌学会専門医の資格を有する医師が常勤している。</t>
    <phoneticPr fontId="1"/>
  </si>
  <si>
    <t>できれば，同時乳房再建が実施できる。</t>
    <phoneticPr fontId="1"/>
  </si>
  <si>
    <t>乳がん専門医を育成する体制がある。</t>
    <phoneticPr fontId="1"/>
  </si>
  <si>
    <t>乳がん診療に従事する医師が，広島県がん対策推進計画に基づく「緩和ケア研修」を修了している。</t>
    <phoneticPr fontId="1"/>
  </si>
  <si>
    <t>（５）</t>
    <phoneticPr fontId="1"/>
  </si>
  <si>
    <t>（14）</t>
    <phoneticPr fontId="1"/>
  </si>
  <si>
    <t>（35）</t>
    <phoneticPr fontId="1"/>
  </si>
  <si>
    <r>
      <t>２　診断専門施設</t>
    </r>
    <r>
      <rPr>
        <sz val="11"/>
        <color theme="1"/>
        <rFont val="ＭＳ Ｐゴシック"/>
        <family val="3"/>
        <charset val="128"/>
        <scheme val="minor"/>
      </rPr>
      <t>　　（５）～（13）を全て満たし，４（Ｄ）術後定期検査施設に参加すること。</t>
    </r>
    <rPh sb="2" eb="4">
      <t>シンダン</t>
    </rPh>
    <rPh sb="4" eb="6">
      <t>センモン</t>
    </rPh>
    <rPh sb="6" eb="8">
      <t>シセツ</t>
    </rPh>
    <rPh sb="19" eb="20">
      <t>スベ</t>
    </rPh>
    <rPh sb="21" eb="22">
      <t>ミ</t>
    </rPh>
    <rPh sb="29" eb="31">
      <t>ジュツゴ</t>
    </rPh>
    <rPh sb="31" eb="33">
      <t>テイキ</t>
    </rPh>
    <rPh sb="33" eb="35">
      <t>ケンサ</t>
    </rPh>
    <rPh sb="35" eb="37">
      <t>シセツ</t>
    </rPh>
    <rPh sb="38" eb="40">
      <t>サンカ</t>
    </rPh>
    <phoneticPr fontId="1"/>
  </si>
  <si>
    <t>２　診断専門施設　　【基準（５）～（13）】</t>
    <rPh sb="2" eb="4">
      <t>シンダン</t>
    </rPh>
    <rPh sb="4" eb="6">
      <t>センモン</t>
    </rPh>
    <rPh sb="6" eb="8">
      <t>シセツ</t>
    </rPh>
    <rPh sb="11" eb="13">
      <t>キジュン</t>
    </rPh>
    <phoneticPr fontId="1"/>
  </si>
  <si>
    <t>３　周術期治療施設　　【基準（14）～（34）】</t>
    <rPh sb="2" eb="5">
      <t>シュウジュツキ</t>
    </rPh>
    <rPh sb="5" eb="7">
      <t>チリョウ</t>
    </rPh>
    <rPh sb="7" eb="9">
      <t>シセツ</t>
    </rPh>
    <rPh sb="12" eb="14">
      <t>キジュン</t>
    </rPh>
    <phoneticPr fontId="1"/>
  </si>
  <si>
    <t>（35）</t>
  </si>
  <si>
    <t>（35）</t>
    <phoneticPr fontId="1"/>
  </si>
  <si>
    <t>（36）</t>
  </si>
  <si>
    <t>（37）</t>
  </si>
  <si>
    <t>乳がん診療ガイドラインに則した診療を実施している。</t>
  </si>
  <si>
    <t>周術期治療施設等と診療情報や治療計画を共有するなどの連携が可能である。</t>
  </si>
  <si>
    <t>乳がん診療に従事する医師が，広島県がん対策推進計画に基づく「緩和ケア研修」を修了している。</t>
    <phoneticPr fontId="1"/>
  </si>
  <si>
    <t>（38）</t>
  </si>
  <si>
    <t>（38）</t>
    <phoneticPr fontId="1"/>
  </si>
  <si>
    <t>術後の化学療法（ホルモン剤・抗がん剤等）が実施できる。</t>
    <phoneticPr fontId="1"/>
  </si>
  <si>
    <t>フォローアップ型の化学療法実施施設として，「３　周術期治療施設」と連携しながら治療を行うことができる。</t>
    <phoneticPr fontId="1"/>
  </si>
  <si>
    <t>（40）</t>
    <phoneticPr fontId="1"/>
  </si>
  <si>
    <t>術後の放射線治療が実施できる。</t>
    <phoneticPr fontId="1"/>
  </si>
  <si>
    <t>原則として，日本放射線腫瘍学会認定医が常駐している。</t>
    <phoneticPr fontId="1"/>
  </si>
  <si>
    <t>（42）</t>
    <phoneticPr fontId="1"/>
  </si>
  <si>
    <t>喪失した機能回復のためのリハビリテーションが実施できる。</t>
    <phoneticPr fontId="1"/>
  </si>
  <si>
    <t>リンパ浮腫に対する治療が実施できる。</t>
    <phoneticPr fontId="1"/>
  </si>
  <si>
    <t>（44）</t>
    <phoneticPr fontId="1"/>
  </si>
  <si>
    <t>術後の定期検査が実施できる。</t>
    <phoneticPr fontId="1"/>
  </si>
  <si>
    <t>超音波検査が実施できる。</t>
    <phoneticPr fontId="1"/>
  </si>
  <si>
    <t>マンモトーム検査が実施できる。（他施設へ委託して実施される場合を含む。）</t>
    <phoneticPr fontId="1"/>
  </si>
  <si>
    <t>MMG・MRI・CT・骨シンチ・PET－CT検査が実施できる。（他施設へ委託して実施される場合を含む。）</t>
    <phoneticPr fontId="1"/>
  </si>
  <si>
    <t>　（Ａ）～（Ｅ）共通の要件</t>
    <rPh sb="8" eb="10">
      <t>キョウツウ</t>
    </rPh>
    <rPh sb="11" eb="13">
      <t>ヨウケン</t>
    </rPh>
    <phoneticPr fontId="1"/>
  </si>
  <si>
    <t>　（Ａ）化学療法実施施設　　（35）～（39）を全て満たしていること。</t>
    <rPh sb="4" eb="6">
      <t>カガク</t>
    </rPh>
    <rPh sb="6" eb="8">
      <t>リョウホウ</t>
    </rPh>
    <rPh sb="8" eb="10">
      <t>ジッシ</t>
    </rPh>
    <rPh sb="10" eb="12">
      <t>シセツ</t>
    </rPh>
    <rPh sb="24" eb="25">
      <t>スベ</t>
    </rPh>
    <rPh sb="26" eb="27">
      <t>ミ</t>
    </rPh>
    <phoneticPr fontId="1"/>
  </si>
  <si>
    <t>　（Ｂ）放射線治療実施施設　　（35）～（37），（40）～（41）を全て満たしていること。</t>
    <rPh sb="4" eb="7">
      <t>ホウシャセン</t>
    </rPh>
    <rPh sb="7" eb="9">
      <t>チリョウ</t>
    </rPh>
    <rPh sb="9" eb="11">
      <t>ジッシ</t>
    </rPh>
    <rPh sb="11" eb="13">
      <t>シセツ</t>
    </rPh>
    <rPh sb="35" eb="36">
      <t>スベ</t>
    </rPh>
    <rPh sb="37" eb="38">
      <t>ミ</t>
    </rPh>
    <phoneticPr fontId="1"/>
  </si>
  <si>
    <t>　（Ｃ）術後リハビリ・後遺症ケア実施施設　　（35）～（37），（42）～（43）を全て満たしていること。</t>
    <rPh sb="4" eb="6">
      <t>ジュツゴ</t>
    </rPh>
    <rPh sb="11" eb="14">
      <t>コウイショウ</t>
    </rPh>
    <rPh sb="16" eb="18">
      <t>ジッシ</t>
    </rPh>
    <rPh sb="18" eb="20">
      <t>シセツ</t>
    </rPh>
    <rPh sb="42" eb="43">
      <t>スベ</t>
    </rPh>
    <rPh sb="44" eb="45">
      <t>ミ</t>
    </rPh>
    <phoneticPr fontId="1"/>
  </si>
  <si>
    <t>　（Ｄ）術後定期検査施設　　（35）～（37），（44）～（48）を全て満たしていること。</t>
    <rPh sb="4" eb="6">
      <t>ジュツゴ</t>
    </rPh>
    <rPh sb="6" eb="8">
      <t>テイキ</t>
    </rPh>
    <rPh sb="8" eb="10">
      <t>ケンサ</t>
    </rPh>
    <rPh sb="10" eb="12">
      <t>シセツ</t>
    </rPh>
    <rPh sb="34" eb="35">
      <t>スベ</t>
    </rPh>
    <rPh sb="36" eb="37">
      <t>ミ</t>
    </rPh>
    <phoneticPr fontId="1"/>
  </si>
  <si>
    <t>（49）</t>
    <phoneticPr fontId="1"/>
  </si>
  <si>
    <t>緩和ケア病棟を有している。</t>
    <phoneticPr fontId="1"/>
  </si>
  <si>
    <t>一般病床・療養病床において，疼痛等に対する緩和ケアが24時間体制で実施できる。</t>
    <phoneticPr fontId="1"/>
  </si>
  <si>
    <t>　（Ｅ）療養支援施設　　（35）～（37）を全て満たし，（49）～（51）のいずれかを満たしていること。</t>
    <rPh sb="4" eb="6">
      <t>リョウヨウ</t>
    </rPh>
    <rPh sb="6" eb="8">
      <t>シエン</t>
    </rPh>
    <rPh sb="8" eb="10">
      <t>シセツ</t>
    </rPh>
    <rPh sb="22" eb="23">
      <t>スベ</t>
    </rPh>
    <rPh sb="24" eb="25">
      <t>ミ</t>
    </rPh>
    <rPh sb="43" eb="44">
      <t>ミ</t>
    </rPh>
    <phoneticPr fontId="1"/>
  </si>
  <si>
    <t>（Ａ）化学療法実施施設　　【基準（35）～（39）】</t>
    <rPh sb="3" eb="5">
      <t>カガク</t>
    </rPh>
    <rPh sb="5" eb="7">
      <t>リョウホウ</t>
    </rPh>
    <rPh sb="7" eb="9">
      <t>ジッシ</t>
    </rPh>
    <rPh sb="9" eb="11">
      <t>シセツ</t>
    </rPh>
    <rPh sb="14" eb="16">
      <t>キジュン</t>
    </rPh>
    <phoneticPr fontId="1"/>
  </si>
  <si>
    <t>４　フォローアップ
　　治療施設</t>
    <rPh sb="12" eb="14">
      <t>チリョウ</t>
    </rPh>
    <rPh sb="14" eb="16">
      <t>シセツ</t>
    </rPh>
    <phoneticPr fontId="1"/>
  </si>
  <si>
    <t>（Ｂ）放射線治療実施施設　　【基準（35）～（37），（40）～（41）】</t>
    <rPh sb="3" eb="6">
      <t>ホウシャセン</t>
    </rPh>
    <rPh sb="6" eb="8">
      <t>チリョウ</t>
    </rPh>
    <rPh sb="8" eb="10">
      <t>ジッシ</t>
    </rPh>
    <rPh sb="10" eb="12">
      <t>シセツ</t>
    </rPh>
    <rPh sb="15" eb="17">
      <t>キジュン</t>
    </rPh>
    <phoneticPr fontId="1"/>
  </si>
  <si>
    <t>（Ｃ）術後リハビリ・後遺症ケア実施施設　　【基準（35）～（37），（42）～（43）】</t>
    <rPh sb="3" eb="5">
      <t>ジュツゴ</t>
    </rPh>
    <rPh sb="10" eb="13">
      <t>コウイショウ</t>
    </rPh>
    <rPh sb="15" eb="17">
      <t>ジッシ</t>
    </rPh>
    <rPh sb="17" eb="19">
      <t>シセツ</t>
    </rPh>
    <rPh sb="22" eb="24">
      <t>キジュン</t>
    </rPh>
    <phoneticPr fontId="1"/>
  </si>
  <si>
    <t>（Ｄ）術後定期検査施設　　【基準（35）～（37），（44）～（48）】</t>
    <rPh sb="3" eb="5">
      <t>ジュツゴ</t>
    </rPh>
    <rPh sb="5" eb="7">
      <t>テイキ</t>
    </rPh>
    <rPh sb="7" eb="9">
      <t>ケンサ</t>
    </rPh>
    <rPh sb="9" eb="11">
      <t>シセツ</t>
    </rPh>
    <rPh sb="14" eb="16">
      <t>キジュン</t>
    </rPh>
    <phoneticPr fontId="1"/>
  </si>
  <si>
    <t>（Ｅ）療養支援施設　　【基準（35）～（37），（49）～（51）】</t>
    <rPh sb="3" eb="5">
      <t>リョウヨウ</t>
    </rPh>
    <rPh sb="5" eb="7">
      <t>シエン</t>
    </rPh>
    <rPh sb="7" eb="9">
      <t>シセツ</t>
    </rPh>
    <rPh sb="12" eb="14">
      <t>キジュン</t>
    </rPh>
    <phoneticPr fontId="1"/>
  </si>
  <si>
    <t>郵便番号</t>
    <rPh sb="0" eb="4">
      <t>ユウビンバンゴウ</t>
    </rPh>
    <phoneticPr fontId="1"/>
  </si>
  <si>
    <t>　下記の流れに沿って他施設との連携が行われていますか。　　　　　（はい／いいえ）を選択→</t>
    <rPh sb="1" eb="3">
      <t>カキ</t>
    </rPh>
    <rPh sb="4" eb="5">
      <t>ナガ</t>
    </rPh>
    <rPh sb="7" eb="8">
      <t>ソ</t>
    </rPh>
    <rPh sb="10" eb="11">
      <t>タ</t>
    </rPh>
    <rPh sb="11" eb="13">
      <t>シセツ</t>
    </rPh>
    <rPh sb="15" eb="17">
      <t>レンケイ</t>
    </rPh>
    <rPh sb="18" eb="19">
      <t>オコナ</t>
    </rPh>
    <rPh sb="41" eb="43">
      <t>センタク</t>
    </rPh>
    <phoneticPr fontId="1"/>
  </si>
  <si>
    <t>広島乳がん医療ネットワーク機能調査票</t>
    <rPh sb="0" eb="2">
      <t>ヒロシマ</t>
    </rPh>
    <rPh sb="2" eb="3">
      <t>ニュウ</t>
    </rPh>
    <rPh sb="5" eb="7">
      <t>イリョウ</t>
    </rPh>
    <rPh sb="13" eb="15">
      <t>キノウ</t>
    </rPh>
    <rPh sb="15" eb="17">
      <t>チョウサ</t>
    </rPh>
    <rPh sb="17" eb="18">
      <t>ヒョウ</t>
    </rPh>
    <phoneticPr fontId="1"/>
  </si>
  <si>
    <t>広島肺がん医療ネットワーク機能調査票</t>
    <rPh sb="0" eb="2">
      <t>ヒロシマ</t>
    </rPh>
    <rPh sb="2" eb="3">
      <t>ハイ</t>
    </rPh>
    <rPh sb="5" eb="7">
      <t>イリョウ</t>
    </rPh>
    <rPh sb="13" eb="15">
      <t>キノウ</t>
    </rPh>
    <rPh sb="15" eb="17">
      <t>チョウサ</t>
    </rPh>
    <rPh sb="17" eb="18">
      <t>ヒョウ</t>
    </rPh>
    <phoneticPr fontId="1"/>
  </si>
  <si>
    <r>
      <t>ヘリカルCT検査を外部委託しているが， 肺がん診療について一定資格</t>
    </r>
    <r>
      <rPr>
        <vertAlign val="superscript"/>
        <sz val="11"/>
        <color theme="1"/>
        <rFont val="ＭＳ Ｐゴシック"/>
        <family val="3"/>
        <charset val="128"/>
        <scheme val="minor"/>
      </rPr>
      <t>※</t>
    </r>
    <r>
      <rPr>
        <sz val="11"/>
        <color theme="1"/>
        <rFont val="ＭＳ Ｐゴシック"/>
        <family val="2"/>
        <charset val="128"/>
        <scheme val="minor"/>
      </rPr>
      <t xml:space="preserve">を有する医師が常勤して検査結果を読影している。 
</t>
    </r>
    <r>
      <rPr>
        <sz val="9"/>
        <color theme="1"/>
        <rFont val="ＭＳ Ｐゴシック"/>
        <family val="3"/>
        <charset val="128"/>
        <scheme val="minor"/>
      </rPr>
      <t>※日本呼吸器学会専門医，日本医学放射線学会専門医又は日本呼吸器外科専門医合同委員会専門医</t>
    </r>
    <phoneticPr fontId="1"/>
  </si>
  <si>
    <t>可及的低線量(ALARA: As Low As Reasonably Achievable)のＣＴ検診・検査が実践できる（外部委託実施を含む）。</t>
    <phoneticPr fontId="1"/>
  </si>
  <si>
    <t>自施設あるいは委託施設のＣＴ検診・検査の被曝線量の把握ができる。</t>
    <phoneticPr fontId="1"/>
  </si>
  <si>
    <t>（５）</t>
  </si>
  <si>
    <t>ＣＴを受けることのリスク・ベネフィットを説明できる。</t>
    <phoneticPr fontId="1"/>
  </si>
  <si>
    <t>検診・検査受診者数と結果について定期的に報告（公開）することができる。</t>
    <phoneticPr fontId="1"/>
  </si>
  <si>
    <t>※</t>
    <phoneticPr fontId="1"/>
  </si>
  <si>
    <t>当該ネットワークにおける「１　検診・検査施設」の対象者は，①高齢者・喫煙などの肺がん危険因子を有する人，②症状がある人，③地方自治体による肺がん検診及び職場検診で異常を指摘された人のいずれかである。</t>
    <rPh sb="0" eb="2">
      <t>トウガイ</t>
    </rPh>
    <phoneticPr fontId="1"/>
  </si>
  <si>
    <t>（７）</t>
    <phoneticPr fontId="1"/>
  </si>
  <si>
    <t>（14）</t>
  </si>
  <si>
    <r>
      <t>２　診断治療施設</t>
    </r>
    <r>
      <rPr>
        <sz val="11"/>
        <color theme="1"/>
        <rFont val="ＭＳ Ｐゴシック"/>
        <family val="3"/>
        <charset val="128"/>
        <scheme val="minor"/>
      </rPr>
      <t>　　（７）～（20）を全て満たしていること。</t>
    </r>
    <rPh sb="2" eb="4">
      <t>シンダン</t>
    </rPh>
    <rPh sb="4" eb="6">
      <t>チリョウ</t>
    </rPh>
    <rPh sb="6" eb="8">
      <t>シセツ</t>
    </rPh>
    <rPh sb="19" eb="20">
      <t>スベ</t>
    </rPh>
    <rPh sb="21" eb="22">
      <t>ミ</t>
    </rPh>
    <phoneticPr fontId="1"/>
  </si>
  <si>
    <t>検診機関への精密検査結果のフィードバック等を実施し，がん検診の精度管理に協力する。</t>
    <phoneticPr fontId="1"/>
  </si>
  <si>
    <t>「３　総合診断治療施設」，「４　フォローアップ治療施設」と診療情報や治療計画を共有するなどの連携が可能である。</t>
    <phoneticPr fontId="1"/>
  </si>
  <si>
    <t>がん診療に従事する医師が，広島県がん対策推進計画に基づく「緩和ケア研修」を修了している。</t>
    <phoneticPr fontId="1"/>
  </si>
  <si>
    <t>年間の原発性肺がん入院患者数が，５０人以上である(重複を除く)。</t>
    <phoneticPr fontId="1"/>
  </si>
  <si>
    <t>原発性肺がん手術を実施している。</t>
    <phoneticPr fontId="1"/>
  </si>
  <si>
    <t>年間の気管支鏡検査実施数が，２０例以上である。</t>
    <phoneticPr fontId="1"/>
  </si>
  <si>
    <t>日本呼吸器学会専門医が常勤しており，かつ，日本医学放射線学会専門医，日本放射線腫瘍学会認定医又は呼吸器外科専門医合同委員会専門医のいずれかが勤務(常勤又は非常勤)している。</t>
    <phoneticPr fontId="1"/>
  </si>
  <si>
    <t>セカンドオピニオンやがん患者及び家族等からのがんに関する相談に対応できる。</t>
    <phoneticPr fontId="1"/>
  </si>
  <si>
    <t>穿刺吸引細胞診（aspiration biopsy cytology:ABC），または針生検（core　needle biopsy:CNB），または摘出生検が実施できる。（他施設へ委託して実施される場合を含む。）</t>
    <phoneticPr fontId="1"/>
  </si>
  <si>
    <t>病期診断の方法として，ヘリカルＣＴ検査，ＭＲＩ検査，超音波検査が実施できる。（放射線治療については他施設との連携（委託）での対応可）。</t>
    <rPh sb="49" eb="50">
      <t>タ</t>
    </rPh>
    <rPh sb="50" eb="52">
      <t>シセツ</t>
    </rPh>
    <phoneticPr fontId="1"/>
  </si>
  <si>
    <t>組織若しくは細胞診断の方法として，喀痰細胞診，経気管支的採取，経皮的採取，胸腔鏡下生検及び開胸生検が実施できる（胸腔鏡下生検及び開胸生検は外部委託実施を含む）。</t>
    <phoneticPr fontId="1"/>
  </si>
  <si>
    <t>病理診断が実施できる（外部委託実施を含む）。</t>
    <phoneticPr fontId="1"/>
  </si>
  <si>
    <t>放射線治療及び化学療法による治療が実施できる（放射線治療については他施設との連携（委託）での対応可）。</t>
    <phoneticPr fontId="1"/>
  </si>
  <si>
    <t>外来化学療法加算届出受理医療機関である。</t>
    <phoneticPr fontId="1"/>
  </si>
  <si>
    <t>緩和ケアチームを配置している。</t>
    <phoneticPr fontId="1"/>
  </si>
  <si>
    <t>（21）</t>
    <phoneticPr fontId="1"/>
  </si>
  <si>
    <r>
      <t>３　総合診断治療施設</t>
    </r>
    <r>
      <rPr>
        <sz val="11"/>
        <color theme="1"/>
        <rFont val="ＭＳ Ｐゴシック"/>
        <family val="3"/>
        <charset val="128"/>
        <scheme val="minor"/>
      </rPr>
      <t>　　（21）～（36）を全て満たしていること。</t>
    </r>
    <rPh sb="2" eb="4">
      <t>ソウゴウ</t>
    </rPh>
    <rPh sb="4" eb="6">
      <t>シンダン</t>
    </rPh>
    <rPh sb="22" eb="23">
      <t>スベ</t>
    </rPh>
    <rPh sb="24" eb="25">
      <t>ミ</t>
    </rPh>
    <phoneticPr fontId="1"/>
  </si>
  <si>
    <r>
      <t>３　周術期治療施設</t>
    </r>
    <r>
      <rPr>
        <sz val="11"/>
        <color theme="1"/>
        <rFont val="ＭＳ Ｐゴシック"/>
        <family val="3"/>
        <charset val="128"/>
        <scheme val="minor"/>
      </rPr>
      <t>　　（14）～（34）を全て満たしていること。ただし，（32）は任意とする。</t>
    </r>
    <rPh sb="21" eb="22">
      <t>スベ</t>
    </rPh>
    <rPh sb="23" eb="24">
      <t>ミ</t>
    </rPh>
    <rPh sb="41" eb="43">
      <t>ニンイ</t>
    </rPh>
    <phoneticPr fontId="1"/>
  </si>
  <si>
    <t>セカンドオピニオン外来を設置している。</t>
    <phoneticPr fontId="1"/>
  </si>
  <si>
    <t>「２　診断治療施設」，「４　フォローアップ治療施設」と診療情報や治療計画を共有するなどの連携が可能である。</t>
    <phoneticPr fontId="1"/>
  </si>
  <si>
    <t>年間の原発性肺がん手術件数が，４０例以上である。</t>
    <phoneticPr fontId="1"/>
  </si>
  <si>
    <t>年間の気管支鏡検査実施数が，１００例以上である。</t>
    <phoneticPr fontId="1"/>
  </si>
  <si>
    <t>日本呼吸器学会専門医，日本医学放射線学会専門医，日本放射線腫瘍学会認定医，呼吸器外科専門医合同委員会専門医，日本病理学会専門医及び臨床腫瘍学会会員が全て常勤している。</t>
    <rPh sb="74" eb="75">
      <t>スベ</t>
    </rPh>
    <phoneticPr fontId="1"/>
  </si>
  <si>
    <t>病期診断の方法として，ヘリカルＣＴ検査，ＭＲＩ検査，超音波検査が全て実施できる。</t>
    <phoneticPr fontId="1"/>
  </si>
  <si>
    <t>組織若しくは細胞診断の方法として，喀痰細胞診，経気管支的採取，経皮的採取，胸腔鏡下生検及び開胸生検が実施でき，かつ，病理医が常勤している。</t>
    <phoneticPr fontId="1"/>
  </si>
  <si>
    <t>術中迅速病理診断が可能である。</t>
    <phoneticPr fontId="1"/>
  </si>
  <si>
    <t>放射線治療装置を有する。</t>
    <phoneticPr fontId="1"/>
  </si>
  <si>
    <t>手術療法，放射線治療及び化学療法による集学的治療が実施できる。</t>
    <phoneticPr fontId="1"/>
  </si>
  <si>
    <t>（37）</t>
    <phoneticPr fontId="1"/>
  </si>
  <si>
    <t>（38）</t>
    <phoneticPr fontId="1"/>
  </si>
  <si>
    <r>
      <t>４　フォローアップ治療施設</t>
    </r>
    <r>
      <rPr>
        <sz val="11"/>
        <color theme="1"/>
        <rFont val="ＭＳ Ｐゴシック"/>
        <family val="3"/>
        <charset val="128"/>
        <scheme val="minor"/>
      </rPr>
      <t>　　（37）～（38）を全て満たしていること。</t>
    </r>
    <rPh sb="9" eb="11">
      <t>チリョウ</t>
    </rPh>
    <rPh sb="11" eb="13">
      <t>シセツ</t>
    </rPh>
    <rPh sb="25" eb="26">
      <t>スベ</t>
    </rPh>
    <rPh sb="27" eb="28">
      <t>ミ</t>
    </rPh>
    <phoneticPr fontId="1"/>
  </si>
  <si>
    <t>４　フォローアップ治療施設　　【基準（37）～（38）】</t>
    <rPh sb="9" eb="11">
      <t>チリョウ</t>
    </rPh>
    <rPh sb="11" eb="13">
      <t>シセツ</t>
    </rPh>
    <rPh sb="16" eb="18">
      <t>キジュン</t>
    </rPh>
    <phoneticPr fontId="1"/>
  </si>
  <si>
    <t>２　診断治療施設　　【基準（7）～（20）】</t>
    <rPh sb="2" eb="4">
      <t>シンダン</t>
    </rPh>
    <rPh sb="4" eb="6">
      <t>チリョウ</t>
    </rPh>
    <rPh sb="6" eb="8">
      <t>シセツ</t>
    </rPh>
    <rPh sb="11" eb="13">
      <t>キジュン</t>
    </rPh>
    <phoneticPr fontId="1"/>
  </si>
  <si>
    <t>３　総合診断治療施設　　【基準（21）～（36）】</t>
    <rPh sb="2" eb="4">
      <t>ソウゴウ</t>
    </rPh>
    <rPh sb="4" eb="6">
      <t>シンダン</t>
    </rPh>
    <rPh sb="6" eb="8">
      <t>チリョウ</t>
    </rPh>
    <rPh sb="8" eb="10">
      <t>シセツ</t>
    </rPh>
    <rPh sb="13" eb="15">
      <t>キジュン</t>
    </rPh>
    <phoneticPr fontId="1"/>
  </si>
  <si>
    <t>広島肝がん医療ネットワーク機能調査票</t>
    <rPh sb="0" eb="2">
      <t>ヒロシマ</t>
    </rPh>
    <rPh sb="2" eb="3">
      <t>カン</t>
    </rPh>
    <rPh sb="5" eb="7">
      <t>イリョウ</t>
    </rPh>
    <rPh sb="13" eb="15">
      <t>キノウ</t>
    </rPh>
    <rPh sb="15" eb="17">
      <t>チョウサ</t>
    </rPh>
    <rPh sb="17" eb="18">
      <t>ヒョウ</t>
    </rPh>
    <phoneticPr fontId="1"/>
  </si>
  <si>
    <t>３　フォローアップ
　　治療施設</t>
    <rPh sb="12" eb="14">
      <t>チリョウ</t>
    </rPh>
    <rPh sb="14" eb="16">
      <t>シセツ</t>
    </rPh>
    <phoneticPr fontId="1"/>
  </si>
  <si>
    <r>
      <t>腹部超音波検査，CT装置，MRI装置を有し，肝炎，肝がん診療について一定資格を有する医師</t>
    </r>
    <r>
      <rPr>
        <vertAlign val="superscript"/>
        <sz val="11"/>
        <color theme="1"/>
        <rFont val="ＭＳ Ｐゴシック"/>
        <family val="3"/>
        <charset val="128"/>
        <scheme val="minor"/>
      </rPr>
      <t>※</t>
    </r>
    <r>
      <rPr>
        <sz val="11"/>
        <color theme="1"/>
        <rFont val="ＭＳ Ｐゴシック"/>
        <family val="2"/>
        <charset val="128"/>
        <scheme val="minor"/>
      </rPr>
      <t xml:space="preserve">が勤務（常勤又は非常勤）している。
</t>
    </r>
    <r>
      <rPr>
        <sz val="9"/>
        <color theme="1"/>
        <rFont val="ＭＳ Ｐゴシック"/>
        <family val="3"/>
        <charset val="128"/>
        <scheme val="minor"/>
      </rPr>
      <t>※日本消化器病学会専門医，日本肝臓学会専門医，日本医学放射線学会診断専門医のいずれかとする。</t>
    </r>
    <phoneticPr fontId="1"/>
  </si>
  <si>
    <r>
      <t>腹部超音波検査装置を有し，肝炎，肝がん診療について一定の資格を有する医師</t>
    </r>
    <r>
      <rPr>
        <vertAlign val="superscript"/>
        <sz val="11"/>
        <color theme="1"/>
        <rFont val="ＭＳ Ｐゴシック"/>
        <family val="3"/>
        <charset val="128"/>
        <scheme val="minor"/>
      </rPr>
      <t>※</t>
    </r>
    <r>
      <rPr>
        <sz val="11"/>
        <color theme="1"/>
        <rFont val="ＭＳ Ｐゴシック"/>
        <family val="2"/>
        <charset val="128"/>
        <scheme val="minor"/>
      </rPr>
      <t xml:space="preserve">が勤務（常勤又は非常勤）しており，CT検査，MRI検査については，上記（１）の施設に委託可能である。 
</t>
    </r>
    <r>
      <rPr>
        <sz val="9"/>
        <color theme="1"/>
        <rFont val="ＭＳ Ｐゴシック"/>
        <family val="3"/>
        <charset val="128"/>
        <scheme val="minor"/>
      </rPr>
      <t>※日本消化器病学会専門医，日本肝臓学会専門医，日本医学放射線学会診断専門医のいずれかとする。</t>
    </r>
    <phoneticPr fontId="1"/>
  </si>
  <si>
    <t>肝がん診療ガイドラインに準じて，肝がん高危険群を設定し，定期的肝がん検診として，腹部超音波検査，CT検査，MRI検査，肝腫瘍マーカー検査を適切に行うことができる。（CT検査，MRI検査については，上記（１）の施設に外部委託も可能。）
または，肝疾患専門医療施設に紹介又は連携して定期的に肝がん検診を行うことができる。</t>
    <phoneticPr fontId="1"/>
  </si>
  <si>
    <t>検査結果に応じて，適切に「２　診断治療施設」と連携することができる。</t>
    <phoneticPr fontId="1"/>
  </si>
  <si>
    <t>併存するウイルス性肝炎，肝機能障害等がある場合，これらに対する治療を行うことができる。
または，肝疾患専門医療施設に紹介若しくは連携して治療を行うことができる。</t>
    <rPh sb="60" eb="61">
      <t>モ</t>
    </rPh>
    <phoneticPr fontId="1"/>
  </si>
  <si>
    <t>検診・検査受診者数と結果について，定期的に報告（公開）することができる。</t>
    <phoneticPr fontId="1"/>
  </si>
  <si>
    <r>
      <t>２　診断治療施設</t>
    </r>
    <r>
      <rPr>
        <sz val="11"/>
        <color theme="1"/>
        <rFont val="ＭＳ Ｐゴシック"/>
        <family val="3"/>
        <charset val="128"/>
        <scheme val="minor"/>
      </rPr>
      <t>　　（７）～（22）を全て満たしていること。</t>
    </r>
    <rPh sb="2" eb="4">
      <t>シンダン</t>
    </rPh>
    <rPh sb="4" eb="6">
      <t>チリョウ</t>
    </rPh>
    <rPh sb="6" eb="8">
      <t>シセツ</t>
    </rPh>
    <rPh sb="19" eb="20">
      <t>スベ</t>
    </rPh>
    <rPh sb="21" eb="22">
      <t>ミ</t>
    </rPh>
    <phoneticPr fontId="1"/>
  </si>
  <si>
    <t>肝がん診療ガイドラインに準拠した診断，治療を実施できる。</t>
    <phoneticPr fontId="1"/>
  </si>
  <si>
    <t>検診機関への精密検査結果のフィードバック等を実施し，がん検診の精度管理に協力すること。</t>
    <phoneticPr fontId="1"/>
  </si>
  <si>
    <t>他の「２　診断治療施設」，「３　フォローアップ治療施設」と診療情報や治療計画を共有するなどの連携が可能である。</t>
    <phoneticPr fontId="1"/>
  </si>
  <si>
    <t>がん診療に従事する医師が，広島県がん対策推進計画に基づく「緩和ケア研修」を修了している。</t>
    <phoneticPr fontId="1"/>
  </si>
  <si>
    <t>日本肝臓学会専門医，日本消化器外科学会消化器外科専門医，日本医学放射線学会診断専門医が常勤である。</t>
    <phoneticPr fontId="1"/>
  </si>
  <si>
    <t>日本病理学会専門医，日本医学放射線学会治療専門医が，勤務（常勤又は非常勤）している。</t>
    <phoneticPr fontId="1"/>
  </si>
  <si>
    <t>病期診断の方法として，腹部超音波検査（造影検査を含む），ＣＴ検査，ＭＲＩ検査，腹部血管造影が実施できる。</t>
    <phoneticPr fontId="1"/>
  </si>
  <si>
    <t>組織診断の方法として，超音波ガイド下肝腫瘍生検が実施できる。</t>
    <phoneticPr fontId="1"/>
  </si>
  <si>
    <t>病理診断医が勤務（常勤又は非常勤）している。</t>
    <phoneticPr fontId="1"/>
  </si>
  <si>
    <t>肝切除術，経皮的局所壊死療法（エタノール注入療法，ラジオ波焼灼療法），カテーテル療法の全てが実施できる。</t>
    <phoneticPr fontId="1"/>
  </si>
  <si>
    <t>化学療法，放射線治療，肝移植の適応を適切に判断し，実施できる。
または，実施可能施設と連携できる。</t>
    <phoneticPr fontId="1"/>
  </si>
  <si>
    <t>肝予備能を適切に評価し，肝炎，肝硬変の治療ができる。</t>
    <phoneticPr fontId="1"/>
  </si>
  <si>
    <t>緩和ケアチームを配置している。</t>
    <phoneticPr fontId="1"/>
  </si>
  <si>
    <t>（23）</t>
    <phoneticPr fontId="1"/>
  </si>
  <si>
    <t>３　フォローアップ治療施設</t>
    <rPh sb="9" eb="11">
      <t>チリョウ</t>
    </rPh>
    <phoneticPr fontId="1"/>
  </si>
  <si>
    <t>　（Ａ）定期検査施設　　（23）～（25）を全て満たしていること。</t>
    <rPh sb="4" eb="6">
      <t>テイキ</t>
    </rPh>
    <rPh sb="6" eb="8">
      <t>ケンサ</t>
    </rPh>
    <rPh sb="8" eb="10">
      <t>シセツ</t>
    </rPh>
    <phoneticPr fontId="1"/>
  </si>
  <si>
    <t>肝がん診療ガイドラインに準じて，肝がん治療後の経過観察を行い，適切に「２　診断治療施設」等と診療情報や治療計画を共有し，連携可能なアまたはイの施設。
　ア　「１　検診・検査施設」の基準を満たす施設
　イ　「２　診断治療施設」と連携して，肝がん治療後経過観察が可能な施設</t>
    <rPh sb="71" eb="73">
      <t>シセツ</t>
    </rPh>
    <phoneticPr fontId="1"/>
  </si>
  <si>
    <t>県内各圏域における「２　診断治療施設」が，肝がんに関する地域連携パスを整備している場合は，それを用いて術後治療・経過観察を実施することができる。</t>
    <phoneticPr fontId="1"/>
  </si>
  <si>
    <t>　（Ｂ）療養支援施設　　（26）～（28）のいずれかを満たし，かつ，（29）も満たしていること。</t>
    <rPh sb="4" eb="6">
      <t>リョウヨウ</t>
    </rPh>
    <rPh sb="6" eb="8">
      <t>シエン</t>
    </rPh>
    <rPh sb="8" eb="10">
      <t>シセツ</t>
    </rPh>
    <rPh sb="27" eb="28">
      <t>ミ</t>
    </rPh>
    <rPh sb="39" eb="40">
      <t>ミ</t>
    </rPh>
    <phoneticPr fontId="1"/>
  </si>
  <si>
    <t>緩和ケア病棟を有している。</t>
    <phoneticPr fontId="1"/>
  </si>
  <si>
    <t>一般病床・療養病床において，疼痛等に対する緩和ケアが24時間体制で実施できる施設である。</t>
    <phoneticPr fontId="1"/>
  </si>
  <si>
    <t>在宅療養支援病院又は在宅療養支援診療所の届出をしている施設で，24時間対応が可能な在宅医療を提供しており，疼痛等に対する緩和ケアを実施できる。</t>
    <rPh sb="27" eb="29">
      <t>シセツ</t>
    </rPh>
    <phoneticPr fontId="1"/>
  </si>
  <si>
    <t>在宅支援病院または在宅療養支援診療所の届出をしている施設で，24時間対応可能な在宅医療を提供しており，疼痛等に対する緩和ケアを実施できる。</t>
    <rPh sb="26" eb="28">
      <t>シセツ</t>
    </rPh>
    <phoneticPr fontId="1"/>
  </si>
  <si>
    <t>（Ａ）定期検査施設　　【基準（23）～（25）】</t>
    <rPh sb="3" eb="5">
      <t>テイキ</t>
    </rPh>
    <rPh sb="5" eb="7">
      <t>ケンサ</t>
    </rPh>
    <rPh sb="7" eb="9">
      <t>シセツ</t>
    </rPh>
    <rPh sb="12" eb="14">
      <t>キジュン</t>
    </rPh>
    <phoneticPr fontId="1"/>
  </si>
  <si>
    <t>（Ｂ）療養支援施設　　【基準（26）～（29）】</t>
    <rPh sb="3" eb="5">
      <t>リョウヨウ</t>
    </rPh>
    <rPh sb="5" eb="7">
      <t>シエン</t>
    </rPh>
    <rPh sb="7" eb="9">
      <t>シセツ</t>
    </rPh>
    <rPh sb="12" eb="14">
      <t>キジュン</t>
    </rPh>
    <phoneticPr fontId="1"/>
  </si>
  <si>
    <t>２　診断治療施設　　【基準（7）～（22）】</t>
    <rPh sb="2" eb="4">
      <t>シンダン</t>
    </rPh>
    <rPh sb="4" eb="6">
      <t>チリョウ</t>
    </rPh>
    <rPh sb="6" eb="8">
      <t>シセツ</t>
    </rPh>
    <rPh sb="11" eb="13">
      <t>キジュン</t>
    </rPh>
    <phoneticPr fontId="1"/>
  </si>
  <si>
    <t>広島大腸がん医療ネットワーク機能調査票</t>
    <rPh sb="0" eb="2">
      <t>ヒロシマ</t>
    </rPh>
    <rPh sb="2" eb="4">
      <t>ダイチョウ</t>
    </rPh>
    <rPh sb="6" eb="8">
      <t>イリョウ</t>
    </rPh>
    <rPh sb="14" eb="16">
      <t>キノウ</t>
    </rPh>
    <rPh sb="16" eb="18">
      <t>チョウサ</t>
    </rPh>
    <rPh sb="18" eb="19">
      <t>ヒョウ</t>
    </rPh>
    <phoneticPr fontId="1"/>
  </si>
  <si>
    <t>１　検診・検査施設　　【基準（１）～（６）】</t>
    <rPh sb="2" eb="4">
      <t>ケンシン</t>
    </rPh>
    <rPh sb="5" eb="7">
      <t>ケンサ</t>
    </rPh>
    <rPh sb="7" eb="9">
      <t>シセツ</t>
    </rPh>
    <rPh sb="12" eb="14">
      <t>キジュン</t>
    </rPh>
    <phoneticPr fontId="1"/>
  </si>
  <si>
    <r>
      <t>１　検診・検査施設</t>
    </r>
    <r>
      <rPr>
        <sz val="11"/>
        <color theme="1"/>
        <rFont val="ＭＳ Ｐゴシック"/>
        <family val="3"/>
        <charset val="128"/>
        <scheme val="minor"/>
      </rPr>
      <t>　　（１），（２）のいずれかを満たし，かつ，（３）～（６）を全て満たしていること。</t>
    </r>
    <rPh sb="2" eb="4">
      <t>ケンシン</t>
    </rPh>
    <rPh sb="5" eb="7">
      <t>ケンサ</t>
    </rPh>
    <rPh sb="7" eb="9">
      <t>シセツ</t>
    </rPh>
    <rPh sb="24" eb="25">
      <t>ミ</t>
    </rPh>
    <rPh sb="39" eb="40">
      <t>スベ</t>
    </rPh>
    <rPh sb="41" eb="42">
      <t>ミ</t>
    </rPh>
    <phoneticPr fontId="1"/>
  </si>
  <si>
    <t>１　検診施設　　【基準（１）～（４）】</t>
    <rPh sb="2" eb="4">
      <t>ケンシン</t>
    </rPh>
    <rPh sb="4" eb="6">
      <t>シセツ</t>
    </rPh>
    <rPh sb="9" eb="11">
      <t>キジュン</t>
    </rPh>
    <phoneticPr fontId="1"/>
  </si>
  <si>
    <t>３　治療施設</t>
    <rPh sb="2" eb="4">
      <t>チリョウ</t>
    </rPh>
    <rPh sb="4" eb="6">
      <t>シセツ</t>
    </rPh>
    <phoneticPr fontId="1"/>
  </si>
  <si>
    <t>（Ｂ）化学療法
　　　実施施設</t>
    <rPh sb="3" eb="5">
      <t>カガク</t>
    </rPh>
    <rPh sb="5" eb="7">
      <t>リョウホウ</t>
    </rPh>
    <rPh sb="11" eb="13">
      <t>ジッシ</t>
    </rPh>
    <rPh sb="13" eb="15">
      <t>シセツ</t>
    </rPh>
    <phoneticPr fontId="1"/>
  </si>
  <si>
    <r>
      <t>１　検診施設</t>
    </r>
    <r>
      <rPr>
        <sz val="11"/>
        <color theme="1"/>
        <rFont val="ＭＳ Ｐゴシック"/>
        <family val="3"/>
        <charset val="128"/>
        <scheme val="minor"/>
      </rPr>
      <t>　　（１）～（４）を全て満たしていること。</t>
    </r>
    <rPh sb="2" eb="4">
      <t>ケンシン</t>
    </rPh>
    <rPh sb="4" eb="6">
      <t>シセツ</t>
    </rPh>
    <rPh sb="16" eb="17">
      <t>スベ</t>
    </rPh>
    <rPh sb="18" eb="19">
      <t>ミ</t>
    </rPh>
    <phoneticPr fontId="1"/>
  </si>
  <si>
    <t xml:space="preserve">内視鏡機器を有し，適切に内視鏡検査を実施できる。 </t>
    <phoneticPr fontId="1"/>
  </si>
  <si>
    <t>日本消化器内視鏡学会専門医が勤務（常勤又は非常勤）していることが望ましい。</t>
    <phoneticPr fontId="1"/>
  </si>
  <si>
    <t>「２　精密診断施設」や治療施設に紹介又は連携し，定期的に大腸がんのスクリーニングを行うことができる。</t>
    <phoneticPr fontId="1"/>
  </si>
  <si>
    <t>検査結果に応じて，適切に「２　精密診断施設」や「３　治療施設」と連携することができる。</t>
    <phoneticPr fontId="1"/>
  </si>
  <si>
    <t>検診・検査受診者数と結果について，定期的に報告（公開）することができる。</t>
    <phoneticPr fontId="1"/>
  </si>
  <si>
    <t>検診機関へ検査結果のフィードバック等を実施し，がん検診の精度管理に協力する。</t>
    <phoneticPr fontId="1"/>
  </si>
  <si>
    <r>
      <t>１　検診・検査施設</t>
    </r>
    <r>
      <rPr>
        <sz val="11"/>
        <color theme="1"/>
        <rFont val="ＭＳ Ｐゴシック"/>
        <family val="3"/>
        <charset val="128"/>
        <scheme val="minor"/>
      </rPr>
      <t>　　（１）～（６）を全て満たしていること。ただし，（２）は任意とする。</t>
    </r>
    <rPh sb="2" eb="4">
      <t>ケンシン</t>
    </rPh>
    <rPh sb="5" eb="7">
      <t>ケンサ</t>
    </rPh>
    <rPh sb="7" eb="9">
      <t>シセツ</t>
    </rPh>
    <rPh sb="19" eb="20">
      <t>スベ</t>
    </rPh>
    <rPh sb="21" eb="22">
      <t>ミ</t>
    </rPh>
    <rPh sb="38" eb="40">
      <t>ニンイ</t>
    </rPh>
    <phoneticPr fontId="1"/>
  </si>
  <si>
    <r>
      <t>２　精密診断施設</t>
    </r>
    <r>
      <rPr>
        <sz val="11"/>
        <color theme="1"/>
        <rFont val="ＭＳ Ｐゴシック"/>
        <family val="3"/>
        <charset val="128"/>
        <scheme val="minor"/>
      </rPr>
      <t>　　（７）～（14）を全て満たしていること。ただし，（11）は任意とする。</t>
    </r>
    <rPh sb="2" eb="4">
      <t>セイミツ</t>
    </rPh>
    <rPh sb="4" eb="6">
      <t>シンダン</t>
    </rPh>
    <rPh sb="6" eb="8">
      <t>シセツ</t>
    </rPh>
    <rPh sb="19" eb="20">
      <t>スベ</t>
    </rPh>
    <rPh sb="21" eb="22">
      <t>ミ</t>
    </rPh>
    <rPh sb="39" eb="41">
      <t>ニンイ</t>
    </rPh>
    <phoneticPr fontId="1"/>
  </si>
  <si>
    <t>大腸癌治療ガイドラインに準拠した治療法選択が判断できる。</t>
    <phoneticPr fontId="1"/>
  </si>
  <si>
    <t>「３　治療施設」や「４　フォローアップ治療施設」と診療情報や治療計画を共有するなどの連携が可能である。</t>
    <phoneticPr fontId="1"/>
  </si>
  <si>
    <t>原則として日本消化器内視鏡学会指導医が常勤している。</t>
    <phoneticPr fontId="1"/>
  </si>
  <si>
    <t>日本大腸肛門病学会専門医が常勤していることが望ましい。</t>
    <phoneticPr fontId="1"/>
  </si>
  <si>
    <t>病期診断の方法として，腹部超音波検査（造影検査を含む）及びＣＴ検査の両方を実施できる。
あるいは連携が可能である。</t>
    <rPh sb="27" eb="28">
      <t>オヨ</t>
    </rPh>
    <rPh sb="34" eb="36">
      <t>リョウホウ</t>
    </rPh>
    <phoneticPr fontId="1"/>
  </si>
  <si>
    <t>精密診断の方法として，超音波内視鏡検査及び拡大内視鏡検査の両方を実施できる。</t>
    <rPh sb="19" eb="20">
      <t>オヨ</t>
    </rPh>
    <rPh sb="29" eb="31">
      <t>リョウホウ</t>
    </rPh>
    <phoneticPr fontId="1"/>
  </si>
  <si>
    <t>病理診断医が勤務（常勤又は非常勤）している。
あるいは外注が可能である。</t>
    <phoneticPr fontId="1"/>
  </si>
  <si>
    <t>　（Ａ），（Ｂ）共通の要件</t>
    <rPh sb="8" eb="10">
      <t>キョウツウ</t>
    </rPh>
    <rPh sb="11" eb="13">
      <t>ヨウケン</t>
    </rPh>
    <phoneticPr fontId="1"/>
  </si>
  <si>
    <t>３　治療施設</t>
    <phoneticPr fontId="1"/>
  </si>
  <si>
    <t>セカンドオピニオンに対応できる。</t>
    <phoneticPr fontId="1"/>
  </si>
  <si>
    <t>「４　フォローアップ治療施設」と，診療情報や治療計画を共有するなどの連携が可能である。</t>
    <phoneticPr fontId="1"/>
  </si>
  <si>
    <t>相談支援の体制を確保し，情報の収集・発信，患者・家族の交流支援等を実施している。</t>
    <phoneticPr fontId="1"/>
  </si>
  <si>
    <t>がんと診断したときから緩和ケアが実施できる。</t>
    <phoneticPr fontId="1"/>
  </si>
  <si>
    <t>がんと診断したときから緩和ケアが実施できる。</t>
    <phoneticPr fontId="1"/>
  </si>
  <si>
    <t>相談支援の体制を確保し，情報の収集・発信，患者・家族の交流支援等を実施している。</t>
    <phoneticPr fontId="1"/>
  </si>
  <si>
    <t>がん診療に従事する医師が，広島県がん対策推進計画に基づく「緩和ケア研修」を修了している。</t>
    <phoneticPr fontId="1"/>
  </si>
  <si>
    <t>異なる専門分野間の連携によるチーム医療を実施できる体制があり，キャンサーボードが定期的に開催され，機能している。</t>
    <phoneticPr fontId="1"/>
  </si>
  <si>
    <t>日本消化器外科学会専門医及び日本消化器内視鏡学会指導医が常勤している。</t>
    <rPh sb="12" eb="13">
      <t>オヨ</t>
    </rPh>
    <phoneticPr fontId="1"/>
  </si>
  <si>
    <t>日本医学放射線学会診断専門医，麻酔科医，日本病理学会専門医及び臨床腫瘍学会会員が常勤しているか，あるいは適宜相談・応援できる体制が確立されている。</t>
    <phoneticPr fontId="1"/>
  </si>
  <si>
    <t>大腸癌研究会施設会員である。</t>
    <phoneticPr fontId="1"/>
  </si>
  <si>
    <t>日本大腸肛門病学会専門医が常勤していることが望ましい。</t>
    <phoneticPr fontId="1"/>
  </si>
  <si>
    <t>日本大腸肛門病学会認定施設，あるいは関連施設である。</t>
    <phoneticPr fontId="1"/>
  </si>
  <si>
    <t>ストーマ外来が設置されている。</t>
    <phoneticPr fontId="1"/>
  </si>
  <si>
    <t>大腸がん治療ガイドラインに則した診療を実施している。</t>
    <phoneticPr fontId="1"/>
  </si>
  <si>
    <t>腹腔鏡手術が行える体制である。</t>
    <phoneticPr fontId="1"/>
  </si>
  <si>
    <t>放射線治療装置を有している，あるいは保有している施設と連携が取れている。</t>
    <phoneticPr fontId="1"/>
  </si>
  <si>
    <t>外来での薬物療法を実施している（外来化学療法加算届出受理医療機関である）。</t>
    <phoneticPr fontId="1"/>
  </si>
  <si>
    <t>入院時退院時ともにストーマケアが実施できる。</t>
    <phoneticPr fontId="1"/>
  </si>
  <si>
    <t>緩和ケアチームを配置している。</t>
    <phoneticPr fontId="1"/>
  </si>
  <si>
    <t>　（Ａ）総合治療施設　　（15）～（34）を全て満たしていること。ただし，（25）は任意とする。</t>
    <rPh sb="4" eb="6">
      <t>ソウゴウ</t>
    </rPh>
    <rPh sb="6" eb="8">
      <t>チリョウ</t>
    </rPh>
    <rPh sb="8" eb="10">
      <t>シセツ</t>
    </rPh>
    <rPh sb="22" eb="23">
      <t>スベ</t>
    </rPh>
    <rPh sb="24" eb="25">
      <t>ミ</t>
    </rPh>
    <phoneticPr fontId="1"/>
  </si>
  <si>
    <t>（34）</t>
    <phoneticPr fontId="1"/>
  </si>
  <si>
    <t>内視鏡治療，手術療法及び薬物療法等の集学的治療が実施できる。</t>
    <phoneticPr fontId="1"/>
  </si>
  <si>
    <t>　（Ｂ）準総合治療施設　　（15）～（33），（35）を全て満たしていること。ただし，（25）は任意とする。</t>
    <rPh sb="4" eb="5">
      <t>ジュン</t>
    </rPh>
    <rPh sb="5" eb="7">
      <t>ソウゴウ</t>
    </rPh>
    <rPh sb="7" eb="9">
      <t>チリョウ</t>
    </rPh>
    <rPh sb="9" eb="11">
      <t>シセツ</t>
    </rPh>
    <rPh sb="28" eb="29">
      <t>スベ</t>
    </rPh>
    <rPh sb="30" eb="31">
      <t>ミ</t>
    </rPh>
    <rPh sb="48" eb="50">
      <t>ニンイ</t>
    </rPh>
    <phoneticPr fontId="1"/>
  </si>
  <si>
    <t>手術療法及び薬物療法等の集学的治療が実施できる。
内視鏡治療は，適切に実施できる施設と連携が取れている。</t>
    <phoneticPr fontId="1"/>
  </si>
  <si>
    <t>（36）</t>
    <phoneticPr fontId="1"/>
  </si>
  <si>
    <t>内視鏡的粘膜切除術，ポリペクトミーが実施できる。</t>
    <phoneticPr fontId="1"/>
  </si>
  <si>
    <t>大腸がん治療ガイドラインに準拠した根治度判定ができる。</t>
    <phoneticPr fontId="1"/>
  </si>
  <si>
    <t>追加治療あるいは偶発症発生時に緊急対応できる消化器外科医，麻酔科医が勤務（常勤又は非常勤）している。あるいは連携が可能である。</t>
    <phoneticPr fontId="1"/>
  </si>
  <si>
    <t>がん診療に従事する医師が，広島県がん対策推進計画に基づく「緩和ケア研修」を修了している。</t>
    <phoneticPr fontId="1"/>
  </si>
  <si>
    <t>　（Ｃ）内視鏡治療施設　　（７）～（14）及び（36）～（40）を全て満たし，「２　精密診断施設」にも参加すること。</t>
    <rPh sb="4" eb="7">
      <t>ナイシキョウ</t>
    </rPh>
    <rPh sb="7" eb="9">
      <t>チリョウ</t>
    </rPh>
    <rPh sb="9" eb="11">
      <t>シセツ</t>
    </rPh>
    <rPh sb="21" eb="22">
      <t>オヨ</t>
    </rPh>
    <rPh sb="33" eb="34">
      <t>スベ</t>
    </rPh>
    <rPh sb="35" eb="36">
      <t>ミ</t>
    </rPh>
    <rPh sb="42" eb="44">
      <t>セイミツ</t>
    </rPh>
    <rPh sb="44" eb="46">
      <t>シンダン</t>
    </rPh>
    <rPh sb="46" eb="48">
      <t>シセツ</t>
    </rPh>
    <rPh sb="51" eb="53">
      <t>サンカ</t>
    </rPh>
    <phoneticPr fontId="1"/>
  </si>
  <si>
    <t>４　フォローアップ治療施設</t>
    <rPh sb="9" eb="11">
      <t>チリョウ</t>
    </rPh>
    <rPh sb="11" eb="13">
      <t>シセツ</t>
    </rPh>
    <phoneticPr fontId="1"/>
  </si>
  <si>
    <t>（41）</t>
    <phoneticPr fontId="1"/>
  </si>
  <si>
    <t>　（Ａ）定期検査施設　　（41）～（44）を全て満たしていること。</t>
    <rPh sb="4" eb="6">
      <t>テイキ</t>
    </rPh>
    <rPh sb="6" eb="8">
      <t>ケンサ</t>
    </rPh>
    <rPh sb="8" eb="10">
      <t>シセツ</t>
    </rPh>
    <rPh sb="22" eb="23">
      <t>スベ</t>
    </rPh>
    <rPh sb="24" eb="25">
      <t>ミ</t>
    </rPh>
    <phoneticPr fontId="1"/>
  </si>
  <si>
    <t>大腸がん治療後，適切に「３　治療施設」と診療情報や治療計画（地域連携パス）を共有・連携して，経過観察が可能である。</t>
    <phoneticPr fontId="1"/>
  </si>
  <si>
    <t>「３　治療施設」が，大腸がんに関する地域連携パスを整備している場合はそれを用いる。</t>
    <phoneticPr fontId="1"/>
  </si>
  <si>
    <t>がん診療連携拠点病院でのがん研修会等に定期的に参加している。</t>
    <phoneticPr fontId="1"/>
  </si>
  <si>
    <t>　（Ｂ－ａ）術後補助化学療法実施施設　　（45）～（47）を全て満たしていること。</t>
    <rPh sb="6" eb="8">
      <t>ジュツゴ</t>
    </rPh>
    <rPh sb="8" eb="10">
      <t>ホジョ</t>
    </rPh>
    <rPh sb="10" eb="12">
      <t>カガク</t>
    </rPh>
    <rPh sb="12" eb="14">
      <t>リョウホウ</t>
    </rPh>
    <rPh sb="14" eb="16">
      <t>ジッシ</t>
    </rPh>
    <rPh sb="16" eb="18">
      <t>シセツ</t>
    </rPh>
    <rPh sb="30" eb="31">
      <t>スベ</t>
    </rPh>
    <rPh sb="32" eb="33">
      <t>ミ</t>
    </rPh>
    <phoneticPr fontId="1"/>
  </si>
  <si>
    <t>（45）</t>
    <phoneticPr fontId="1"/>
  </si>
  <si>
    <t>「３　治療施設」と連携しながら化学療法を実施することができる。</t>
    <phoneticPr fontId="1"/>
  </si>
  <si>
    <t>　（Ｂ－ｂ）切除不能・再発がんに対する化学療法実施施設　　（48）～（51）を全て満たしていること。</t>
    <rPh sb="6" eb="8">
      <t>セツジョ</t>
    </rPh>
    <rPh sb="8" eb="10">
      <t>フノウ</t>
    </rPh>
    <rPh sb="11" eb="12">
      <t>サイ</t>
    </rPh>
    <rPh sb="12" eb="13">
      <t>ハツ</t>
    </rPh>
    <rPh sb="16" eb="17">
      <t>タイ</t>
    </rPh>
    <rPh sb="19" eb="21">
      <t>カガク</t>
    </rPh>
    <rPh sb="21" eb="23">
      <t>リョウホウ</t>
    </rPh>
    <rPh sb="23" eb="25">
      <t>ジッシ</t>
    </rPh>
    <rPh sb="25" eb="27">
      <t>シセツ</t>
    </rPh>
    <rPh sb="39" eb="40">
      <t>スベ</t>
    </rPh>
    <rPh sb="41" eb="42">
      <t>ミ</t>
    </rPh>
    <phoneticPr fontId="1"/>
  </si>
  <si>
    <t>（48）</t>
    <phoneticPr fontId="1"/>
  </si>
  <si>
    <t>標準的化学療法を施行できる。</t>
    <phoneticPr fontId="1"/>
  </si>
  <si>
    <t>がん薬物療法専門医，がん治療認定医，消化器がん治療医等のがん治療に　関する専門資格を有する者が常勤していることが望ましい。</t>
    <phoneticPr fontId="1"/>
  </si>
  <si>
    <t>がん診療連携拠点病院でのがん研修会等に定期的に参加している。</t>
    <phoneticPr fontId="1"/>
  </si>
  <si>
    <t>（52）</t>
    <phoneticPr fontId="1"/>
  </si>
  <si>
    <t>専門的なストーマケアが定期的に行える体制である。</t>
    <phoneticPr fontId="1"/>
  </si>
  <si>
    <t>がん診療に従事する医師が，広島県がん対策推進計画に基づく「緩和ケア研修」を修了していることが望ましい。</t>
    <phoneticPr fontId="1"/>
  </si>
  <si>
    <t>　（Ｃ）ストーマケア実施施設　　（52）～（53）を全て満たしていること。ただし，（53）は任意とする。</t>
    <rPh sb="10" eb="12">
      <t>ジッシ</t>
    </rPh>
    <rPh sb="12" eb="14">
      <t>シセツ</t>
    </rPh>
    <rPh sb="26" eb="27">
      <t>スベ</t>
    </rPh>
    <rPh sb="28" eb="29">
      <t>ミ</t>
    </rPh>
    <rPh sb="46" eb="48">
      <t>ニンイ</t>
    </rPh>
    <phoneticPr fontId="1"/>
  </si>
  <si>
    <t>　（Ｄ）療養支援施設　　（54）～（56）のいずれかを満たし，かつ，（57）も満たしていること</t>
    <rPh sb="4" eb="6">
      <t>リョウヨウ</t>
    </rPh>
    <rPh sb="6" eb="8">
      <t>シエン</t>
    </rPh>
    <rPh sb="8" eb="10">
      <t>シセツ</t>
    </rPh>
    <rPh sb="27" eb="28">
      <t>ミ</t>
    </rPh>
    <rPh sb="39" eb="40">
      <t>ミ</t>
    </rPh>
    <phoneticPr fontId="1"/>
  </si>
  <si>
    <t>（54）</t>
    <phoneticPr fontId="1"/>
  </si>
  <si>
    <t>一般病床・療養病床において，疼痛等に対する緩和ケアが，24時間体制で実施できる施設である。</t>
    <phoneticPr fontId="1"/>
  </si>
  <si>
    <t>在宅診療支援病院または在宅療養支援診療所の届出をしている施設で，24時間対応可能な在宅医療を提供しており，疼痛等に対する緩和ケアが実施できる。</t>
    <rPh sb="28" eb="30">
      <t>シセツ</t>
    </rPh>
    <phoneticPr fontId="1"/>
  </si>
  <si>
    <t>広島胃がん医療ネットワーク機能調査票</t>
    <rPh sb="0" eb="2">
      <t>ヒロシマ</t>
    </rPh>
    <rPh sb="2" eb="3">
      <t>イ</t>
    </rPh>
    <rPh sb="5" eb="7">
      <t>イリョウ</t>
    </rPh>
    <rPh sb="13" eb="15">
      <t>キノウ</t>
    </rPh>
    <rPh sb="15" eb="17">
      <t>チョウサ</t>
    </rPh>
    <rPh sb="17" eb="18">
      <t>ヒョウ</t>
    </rPh>
    <phoneticPr fontId="1"/>
  </si>
  <si>
    <t>２　精密診断施設　　【基準（７）～（14）】</t>
    <rPh sb="2" eb="4">
      <t>セイミツ</t>
    </rPh>
    <rPh sb="4" eb="6">
      <t>シンダン</t>
    </rPh>
    <rPh sb="6" eb="8">
      <t>シセツ</t>
    </rPh>
    <rPh sb="11" eb="13">
      <t>キジュン</t>
    </rPh>
    <phoneticPr fontId="1"/>
  </si>
  <si>
    <t>（Ａ）総合治療施設　　【基準（15）～（34）】</t>
    <rPh sb="3" eb="5">
      <t>ソウゴウ</t>
    </rPh>
    <rPh sb="5" eb="7">
      <t>チリョウ</t>
    </rPh>
    <rPh sb="7" eb="9">
      <t>シセツ</t>
    </rPh>
    <rPh sb="12" eb="14">
      <t>キジュン</t>
    </rPh>
    <phoneticPr fontId="1"/>
  </si>
  <si>
    <t>（Ｂ）準総合治療施設　　【基準（15）～（33），（35）】</t>
    <rPh sb="3" eb="4">
      <t>ジュン</t>
    </rPh>
    <rPh sb="4" eb="6">
      <t>ソウゴウ</t>
    </rPh>
    <rPh sb="6" eb="8">
      <t>チリョウ</t>
    </rPh>
    <rPh sb="8" eb="10">
      <t>シセツ</t>
    </rPh>
    <rPh sb="13" eb="15">
      <t>キジュン</t>
    </rPh>
    <phoneticPr fontId="1"/>
  </si>
  <si>
    <t>（Ｃ）内視鏡治療施設　　【基準（７）～（14），（36）～（40）】</t>
    <rPh sb="3" eb="6">
      <t>ナイシキョウ</t>
    </rPh>
    <rPh sb="6" eb="8">
      <t>チリョウ</t>
    </rPh>
    <rPh sb="8" eb="10">
      <t>シセツ</t>
    </rPh>
    <rPh sb="13" eb="15">
      <t>キジュン</t>
    </rPh>
    <phoneticPr fontId="1"/>
  </si>
  <si>
    <t>（Ａ）定期検査施設　　【基準（41）～（44）】</t>
    <rPh sb="3" eb="5">
      <t>テイキ</t>
    </rPh>
    <rPh sb="5" eb="7">
      <t>ケンサ</t>
    </rPh>
    <rPh sb="7" eb="9">
      <t>シセツ</t>
    </rPh>
    <rPh sb="12" eb="14">
      <t>キジュン</t>
    </rPh>
    <phoneticPr fontId="1"/>
  </si>
  <si>
    <t>（Ｂ－ａ）術後補助化学療法実施施設　　【基準（45）～（47）】</t>
    <rPh sb="5" eb="7">
      <t>ジュツゴ</t>
    </rPh>
    <rPh sb="7" eb="9">
      <t>ホジョ</t>
    </rPh>
    <rPh sb="9" eb="11">
      <t>カガク</t>
    </rPh>
    <rPh sb="11" eb="13">
      <t>リョウホウ</t>
    </rPh>
    <rPh sb="13" eb="15">
      <t>ジッシ</t>
    </rPh>
    <rPh sb="15" eb="17">
      <t>シセツ</t>
    </rPh>
    <rPh sb="20" eb="22">
      <t>キジュン</t>
    </rPh>
    <phoneticPr fontId="1"/>
  </si>
  <si>
    <t>（Ｂ－ｂ）切除不能・再発がんに対する化学療法実施施設
　　　　　　　　　　　　　　　　　　　　　　　　　【基準（48）～（51）】</t>
    <rPh sb="5" eb="7">
      <t>セツジョ</t>
    </rPh>
    <rPh sb="7" eb="9">
      <t>フノウ</t>
    </rPh>
    <rPh sb="10" eb="11">
      <t>サイ</t>
    </rPh>
    <rPh sb="11" eb="12">
      <t>ハツ</t>
    </rPh>
    <rPh sb="15" eb="16">
      <t>タイ</t>
    </rPh>
    <rPh sb="18" eb="20">
      <t>カガク</t>
    </rPh>
    <rPh sb="20" eb="22">
      <t>リョウホウ</t>
    </rPh>
    <rPh sb="22" eb="24">
      <t>ジッシ</t>
    </rPh>
    <rPh sb="24" eb="26">
      <t>シセツ</t>
    </rPh>
    <rPh sb="53" eb="55">
      <t>キジュン</t>
    </rPh>
    <phoneticPr fontId="1"/>
  </si>
  <si>
    <t>（Ｃ）ストーマケア実施施設　　【基準（52）～（53）】</t>
    <rPh sb="9" eb="11">
      <t>ジッシ</t>
    </rPh>
    <rPh sb="11" eb="13">
      <t>シセツ</t>
    </rPh>
    <rPh sb="16" eb="18">
      <t>キジュン</t>
    </rPh>
    <phoneticPr fontId="1"/>
  </si>
  <si>
    <t>（Ｄ）療養支援施設　　【基準（54）～（57）】</t>
    <rPh sb="3" eb="5">
      <t>リョウヨウ</t>
    </rPh>
    <rPh sb="5" eb="7">
      <t>シエン</t>
    </rPh>
    <rPh sb="7" eb="9">
      <t>シセツ</t>
    </rPh>
    <rPh sb="12" eb="14">
      <t>キジュン</t>
    </rPh>
    <phoneticPr fontId="1"/>
  </si>
  <si>
    <t>日本消化器がん検診学会認定医，日本消化器内視鏡学会専門医，日本消化器病学会専門医のいずれかの資格を有する医師が勤務（常勤又は非常勤）している。</t>
    <phoneticPr fontId="1"/>
  </si>
  <si>
    <t>胃内視鏡検査を年間90件以上実施している医師が勤務（常勤又は非常勤）している。</t>
    <phoneticPr fontId="1"/>
  </si>
  <si>
    <t>胃内視鏡検査を通算1,000件以上実施している医師が勤務（常勤又は非常勤）している。</t>
    <phoneticPr fontId="1"/>
  </si>
  <si>
    <t>胃内視鏡検査を７年以上実施している医師が勤務（常勤又は非常勤）している。</t>
    <phoneticPr fontId="1"/>
  </si>
  <si>
    <t>「２　精密診断施設」や「３　治療施設」に紹介又は連携し，定期的に胃がんのスクリーニングを行うことができる。</t>
    <phoneticPr fontId="1"/>
  </si>
  <si>
    <t>検査結果に応じて，適切に「２　精密診断施設」や「３　治療施設」と連携することができる。</t>
    <phoneticPr fontId="1"/>
  </si>
  <si>
    <r>
      <t>１　検診・検査施設</t>
    </r>
    <r>
      <rPr>
        <sz val="11"/>
        <color theme="1"/>
        <rFont val="ＭＳ Ｐゴシック"/>
        <family val="3"/>
        <charset val="128"/>
        <scheme val="minor"/>
      </rPr>
      <t>　　（１）～（５）を全て満たし，（６）～（９）のいずれかを満たしていること。</t>
    </r>
    <rPh sb="2" eb="4">
      <t>ケンシン</t>
    </rPh>
    <rPh sb="5" eb="7">
      <t>ケンサ</t>
    </rPh>
    <rPh sb="7" eb="9">
      <t>シセツ</t>
    </rPh>
    <rPh sb="19" eb="20">
      <t>スベ</t>
    </rPh>
    <rPh sb="21" eb="22">
      <t>ミ</t>
    </rPh>
    <rPh sb="38" eb="39">
      <t>ミ</t>
    </rPh>
    <phoneticPr fontId="1"/>
  </si>
  <si>
    <t>胃がん治療ガイドラインに準拠した治療を実施できる。</t>
    <phoneticPr fontId="1"/>
  </si>
  <si>
    <t>「３　治療施設」，「４　フォローアップ治療施設」と診療情報や治療計画を共有するなどの連携が可能である。</t>
    <phoneticPr fontId="1"/>
  </si>
  <si>
    <t>原則として日本消化器内視鏡学会指導医が常勤している。</t>
    <phoneticPr fontId="1"/>
  </si>
  <si>
    <t>病理診断医が勤務（常勤又は非常勤）している，あるいは外注が可能である。</t>
    <phoneticPr fontId="1"/>
  </si>
  <si>
    <t>検診機関への精密検査結果のフィードバック等を実施し，がん検診の精度管理に協力する。</t>
    <phoneticPr fontId="1"/>
  </si>
  <si>
    <r>
      <t>２　精密診断施設</t>
    </r>
    <r>
      <rPr>
        <sz val="11"/>
        <color theme="1"/>
        <rFont val="ＭＳ Ｐゴシック"/>
        <family val="3"/>
        <charset val="128"/>
        <scheme val="minor"/>
      </rPr>
      <t>　　（10）～（16）を全て満たしていること。</t>
    </r>
    <rPh sb="2" eb="4">
      <t>セイミツ</t>
    </rPh>
    <rPh sb="4" eb="6">
      <t>シンダン</t>
    </rPh>
    <rPh sb="6" eb="8">
      <t>シセツ</t>
    </rPh>
    <rPh sb="20" eb="21">
      <t>スベ</t>
    </rPh>
    <rPh sb="22" eb="23">
      <t>ミ</t>
    </rPh>
    <phoneticPr fontId="1"/>
  </si>
  <si>
    <t>セカンドオピニオン外来を設置している。</t>
    <phoneticPr fontId="1"/>
  </si>
  <si>
    <t>他の「３　治療施設」，「４　フォローアップ治療施設」と診療情報や治療計画を共有するなどの連携が可能である。</t>
    <phoneticPr fontId="1"/>
  </si>
  <si>
    <t>キャンサーボードが定期的に開催されている。</t>
    <phoneticPr fontId="1"/>
  </si>
  <si>
    <t>日本消化器外科学会専門医，日本消化器内視鏡学会指導医が常勤している。</t>
    <phoneticPr fontId="1"/>
  </si>
  <si>
    <t>日本医学放射線学会診断専門医，麻酔科医，日本病理学会専門医及び臨床腫瘍学会会員が常勤しているか，あるいは適宜相談・応援できる体制が確立されている。</t>
    <phoneticPr fontId="1"/>
  </si>
  <si>
    <t>日本胃癌学会会員が常勤し，胃がん治療ガイドラインに基づいた治療が行える。</t>
    <phoneticPr fontId="1"/>
  </si>
  <si>
    <t>放射線治療は自施設で施行可能であるか，あるいは適切に実施できる施設に紹介できる体制が確立されている。</t>
    <phoneticPr fontId="1"/>
  </si>
  <si>
    <t>外来化学療法加算届出受理医療機関である。</t>
    <phoneticPr fontId="1"/>
  </si>
  <si>
    <t>緩和ケアチームを配置している。</t>
    <phoneticPr fontId="1"/>
  </si>
  <si>
    <t>（17）</t>
    <phoneticPr fontId="1"/>
  </si>
  <si>
    <t>　（Ａ）総合治療施設　　（17）～（30）を全て満たしていること。</t>
    <rPh sb="4" eb="6">
      <t>ソウゴウ</t>
    </rPh>
    <rPh sb="6" eb="8">
      <t>チリョウ</t>
    </rPh>
    <rPh sb="8" eb="10">
      <t>シセツ</t>
    </rPh>
    <rPh sb="22" eb="23">
      <t>スベ</t>
    </rPh>
    <rPh sb="24" eb="25">
      <t>ミ</t>
    </rPh>
    <phoneticPr fontId="1"/>
  </si>
  <si>
    <t>（30）</t>
    <phoneticPr fontId="1"/>
  </si>
  <si>
    <t>胃がん治療ガイドラインに準じて，内視鏡治療，手術療法及び化学療法による集学的治療が実施できる。</t>
    <phoneticPr fontId="1"/>
  </si>
  <si>
    <t>（31）</t>
    <phoneticPr fontId="1"/>
  </si>
  <si>
    <t>胃がん治療ガイドラインに準じて，手術療法及び化学療法による集学的治療が実施できる。
内視鏡治療は，適切に実施できる施設に紹介できる体制が確立されている。</t>
    <phoneticPr fontId="1"/>
  </si>
  <si>
    <t>　（Ｂ）準総合治療施設　　（17）～（29），（31）を全て満たしていること。</t>
    <rPh sb="4" eb="5">
      <t>ジュン</t>
    </rPh>
    <rPh sb="5" eb="7">
      <t>ソウゴウ</t>
    </rPh>
    <rPh sb="7" eb="9">
      <t>チリョウ</t>
    </rPh>
    <rPh sb="9" eb="11">
      <t>シセツ</t>
    </rPh>
    <rPh sb="28" eb="29">
      <t>スベ</t>
    </rPh>
    <rPh sb="30" eb="31">
      <t>ミ</t>
    </rPh>
    <phoneticPr fontId="1"/>
  </si>
  <si>
    <t>（32）</t>
    <phoneticPr fontId="1"/>
  </si>
  <si>
    <t>内視鏡的粘膜下層剥離術，内視鏡的粘膜切除術，ポリペクトミーの全てが実施できる。</t>
    <rPh sb="30" eb="31">
      <t>スベ</t>
    </rPh>
    <phoneticPr fontId="1"/>
  </si>
  <si>
    <t>胃がん治療ガイドラインに準拠した根治度判定ができる。</t>
    <phoneticPr fontId="1"/>
  </si>
  <si>
    <t>追加治療あるいは偶発症発生時に緊急対応できる消化器外科医，麻酔科医が勤務（常勤又は非常勤）している。あるいは，連携が可能である。</t>
    <phoneticPr fontId="1"/>
  </si>
  <si>
    <t>がん診療に従事する医師が，広島県がん対策推進計画に基づく「緩和ケア研修」を修了している。</t>
    <phoneticPr fontId="1"/>
  </si>
  <si>
    <t>　（Ｃ）内視鏡治療施設　　（10）～（16）及び（32）～（35）を全て満たし，「２　精密診断施設」にも参加すること。</t>
    <rPh sb="4" eb="7">
      <t>ナイシキョウ</t>
    </rPh>
    <rPh sb="7" eb="9">
      <t>チリョウ</t>
    </rPh>
    <rPh sb="9" eb="11">
      <t>シセツ</t>
    </rPh>
    <rPh sb="22" eb="23">
      <t>オヨ</t>
    </rPh>
    <rPh sb="34" eb="35">
      <t>スベ</t>
    </rPh>
    <rPh sb="36" eb="37">
      <t>ミ</t>
    </rPh>
    <rPh sb="43" eb="45">
      <t>セイミツ</t>
    </rPh>
    <rPh sb="45" eb="47">
      <t>シンダン</t>
    </rPh>
    <rPh sb="47" eb="49">
      <t>シセツ</t>
    </rPh>
    <rPh sb="52" eb="54">
      <t>サンカ</t>
    </rPh>
    <phoneticPr fontId="1"/>
  </si>
  <si>
    <t>　（Ａ）定期検査施設　　（36）～（39）を全て満たしていること。</t>
    <rPh sb="4" eb="6">
      <t>テイキ</t>
    </rPh>
    <rPh sb="6" eb="8">
      <t>ケンサ</t>
    </rPh>
    <rPh sb="8" eb="10">
      <t>シセツ</t>
    </rPh>
    <rPh sb="22" eb="23">
      <t>スベ</t>
    </rPh>
    <rPh sb="24" eb="25">
      <t>ミ</t>
    </rPh>
    <phoneticPr fontId="1"/>
  </si>
  <si>
    <t>胃がん治療後，適切に「３　治療施設」と診療情報や治療計画（地域連携パス）を共有・連携して，経過観察が可能である。</t>
    <phoneticPr fontId="1"/>
  </si>
  <si>
    <t>「３　治療施設」が，胃がんに関する地域連携パスを整備している場合はそれを用いる。</t>
    <phoneticPr fontId="1"/>
  </si>
  <si>
    <t>がん診療連携拠点病院でのがん研修会等に定期的に参加している。</t>
    <phoneticPr fontId="1"/>
  </si>
  <si>
    <t>　（Ｂ－ａ）術後補助化学療法実施施設　　（40）～（42）を全て満たしていること。</t>
    <rPh sb="6" eb="8">
      <t>ジュツゴ</t>
    </rPh>
    <rPh sb="8" eb="10">
      <t>ホジョ</t>
    </rPh>
    <rPh sb="10" eb="12">
      <t>カガク</t>
    </rPh>
    <rPh sb="12" eb="14">
      <t>リョウホウ</t>
    </rPh>
    <rPh sb="14" eb="16">
      <t>ジッシ</t>
    </rPh>
    <rPh sb="16" eb="18">
      <t>シセツ</t>
    </rPh>
    <rPh sb="30" eb="31">
      <t>スベ</t>
    </rPh>
    <rPh sb="32" eb="33">
      <t>ミ</t>
    </rPh>
    <phoneticPr fontId="1"/>
  </si>
  <si>
    <t>「３　治療施設」と連携しながら化学療法を実施することができる。</t>
    <phoneticPr fontId="1"/>
  </si>
  <si>
    <t>がん診療に従事する医師が，広島県がん対策推進計画に基づく　「緩和ケア研修」を修了している。</t>
    <phoneticPr fontId="1"/>
  </si>
  <si>
    <t>　（Ｂ－ｂ）切除不能・再発がんに対する化学療法実施施設　　（43）～（46）を全て満たしていること。</t>
    <rPh sb="6" eb="8">
      <t>セツジョ</t>
    </rPh>
    <rPh sb="8" eb="10">
      <t>フノウ</t>
    </rPh>
    <rPh sb="11" eb="12">
      <t>サイ</t>
    </rPh>
    <rPh sb="12" eb="13">
      <t>ハツ</t>
    </rPh>
    <rPh sb="16" eb="17">
      <t>タイ</t>
    </rPh>
    <rPh sb="19" eb="21">
      <t>カガク</t>
    </rPh>
    <rPh sb="21" eb="23">
      <t>リョウホウ</t>
    </rPh>
    <rPh sb="23" eb="25">
      <t>ジッシ</t>
    </rPh>
    <rPh sb="25" eb="27">
      <t>シセツ</t>
    </rPh>
    <rPh sb="39" eb="40">
      <t>スベ</t>
    </rPh>
    <rPh sb="41" eb="42">
      <t>ミ</t>
    </rPh>
    <phoneticPr fontId="1"/>
  </si>
  <si>
    <t>（43）</t>
    <phoneticPr fontId="1"/>
  </si>
  <si>
    <t>がん薬物療法専門医，がん治療認定医，消化器がん治療医等のがん治療に関する専門資格を有する者が常勤していることが望ましい。</t>
    <phoneticPr fontId="1"/>
  </si>
  <si>
    <t>　（Ｃ）療養支援施設　　（47）～（49）のいずれかを満たし，かつ，（50）も満たしていること</t>
    <rPh sb="4" eb="6">
      <t>リョウヨウ</t>
    </rPh>
    <rPh sb="6" eb="8">
      <t>シエン</t>
    </rPh>
    <rPh sb="8" eb="10">
      <t>シセツ</t>
    </rPh>
    <rPh sb="27" eb="28">
      <t>ミ</t>
    </rPh>
    <rPh sb="39" eb="40">
      <t>ミ</t>
    </rPh>
    <phoneticPr fontId="1"/>
  </si>
  <si>
    <t>（47）</t>
    <phoneticPr fontId="1"/>
  </si>
  <si>
    <t>１　検診・検査施設　　【基準（１）～（9）】</t>
    <rPh sb="2" eb="4">
      <t>ケンシン</t>
    </rPh>
    <rPh sb="5" eb="7">
      <t>ケンサ</t>
    </rPh>
    <rPh sb="7" eb="9">
      <t>シセツ</t>
    </rPh>
    <rPh sb="12" eb="14">
      <t>キジュン</t>
    </rPh>
    <phoneticPr fontId="1"/>
  </si>
  <si>
    <t>２　精密診断施設　　【基準（10）～（16）】</t>
    <rPh sb="2" eb="4">
      <t>セイミツ</t>
    </rPh>
    <rPh sb="4" eb="6">
      <t>シンダン</t>
    </rPh>
    <rPh sb="6" eb="8">
      <t>シセツ</t>
    </rPh>
    <rPh sb="11" eb="13">
      <t>キジュン</t>
    </rPh>
    <phoneticPr fontId="1"/>
  </si>
  <si>
    <t>（Ａ）総合治療施設　　【基準（17）～（30）】</t>
    <rPh sb="3" eb="5">
      <t>ソウゴウ</t>
    </rPh>
    <rPh sb="5" eb="7">
      <t>チリョウ</t>
    </rPh>
    <rPh sb="7" eb="9">
      <t>シセツ</t>
    </rPh>
    <rPh sb="12" eb="14">
      <t>キジュン</t>
    </rPh>
    <phoneticPr fontId="1"/>
  </si>
  <si>
    <t>（Ｂ）準総合治療施設　　【基準（17）～（29），（31）】</t>
    <rPh sb="3" eb="4">
      <t>ジュン</t>
    </rPh>
    <rPh sb="4" eb="6">
      <t>ソウゴウ</t>
    </rPh>
    <rPh sb="6" eb="8">
      <t>チリョウ</t>
    </rPh>
    <rPh sb="8" eb="10">
      <t>シセツ</t>
    </rPh>
    <rPh sb="13" eb="15">
      <t>キジュン</t>
    </rPh>
    <phoneticPr fontId="1"/>
  </si>
  <si>
    <t>（Ｃ）内視鏡治療施設　　【基準（10）～（16），（32）～（35）】</t>
    <rPh sb="3" eb="6">
      <t>ナイシキョウ</t>
    </rPh>
    <rPh sb="6" eb="8">
      <t>チリョウ</t>
    </rPh>
    <rPh sb="8" eb="10">
      <t>シセツ</t>
    </rPh>
    <rPh sb="13" eb="15">
      <t>キジュン</t>
    </rPh>
    <phoneticPr fontId="1"/>
  </si>
  <si>
    <t>（Ａ）定期検査施設　　【基準（36）～（39）】</t>
    <rPh sb="3" eb="5">
      <t>テイキ</t>
    </rPh>
    <rPh sb="5" eb="7">
      <t>ケンサ</t>
    </rPh>
    <rPh sb="7" eb="9">
      <t>シセツ</t>
    </rPh>
    <rPh sb="12" eb="14">
      <t>キジュン</t>
    </rPh>
    <phoneticPr fontId="1"/>
  </si>
  <si>
    <t>（Ｂ－ｂ）切除不能・再発がんに対する化学療法実施施設
　　　　　　　　　　　　　　　　　　　　　　　　　【基準（43）～（46）】</t>
    <rPh sb="5" eb="7">
      <t>セツジョ</t>
    </rPh>
    <rPh sb="7" eb="9">
      <t>フノウ</t>
    </rPh>
    <rPh sb="10" eb="11">
      <t>サイ</t>
    </rPh>
    <rPh sb="11" eb="12">
      <t>ハツ</t>
    </rPh>
    <rPh sb="15" eb="16">
      <t>タイ</t>
    </rPh>
    <rPh sb="18" eb="20">
      <t>カガク</t>
    </rPh>
    <rPh sb="20" eb="22">
      <t>リョウホウ</t>
    </rPh>
    <rPh sb="22" eb="24">
      <t>ジッシ</t>
    </rPh>
    <rPh sb="24" eb="26">
      <t>シセツ</t>
    </rPh>
    <rPh sb="53" eb="55">
      <t>キジュン</t>
    </rPh>
    <phoneticPr fontId="1"/>
  </si>
  <si>
    <t>（Ｃ）療養支援施設　　【基準（47）～（50）】</t>
    <rPh sb="3" eb="5">
      <t>リョウヨウ</t>
    </rPh>
    <rPh sb="5" eb="7">
      <t>シエン</t>
    </rPh>
    <rPh sb="7" eb="9">
      <t>シセツ</t>
    </rPh>
    <rPh sb="12" eb="14">
      <t>キジュン</t>
    </rPh>
    <phoneticPr fontId="1"/>
  </si>
  <si>
    <t>（Ｂ－ａ）術後補助化学療法実施施設　　【基準（40）～（42）】</t>
    <rPh sb="5" eb="7">
      <t>ジュツゴ</t>
    </rPh>
    <rPh sb="7" eb="9">
      <t>ホジョ</t>
    </rPh>
    <rPh sb="9" eb="11">
      <t>カガク</t>
    </rPh>
    <rPh sb="11" eb="13">
      <t>リョウホウ</t>
    </rPh>
    <rPh sb="13" eb="15">
      <t>ジッシ</t>
    </rPh>
    <rPh sb="15" eb="17">
      <t>シセツ</t>
    </rPh>
    <rPh sb="20" eb="22">
      <t>キジュン</t>
    </rPh>
    <phoneticPr fontId="1"/>
  </si>
  <si>
    <t>３　他施設との連携状況について【アンケート】</t>
    <rPh sb="2" eb="3">
      <t>タ</t>
    </rPh>
    <rPh sb="3" eb="5">
      <t>シセツ</t>
    </rPh>
    <rPh sb="7" eb="9">
      <t>レンケイ</t>
    </rPh>
    <rPh sb="9" eb="11">
      <t>ジョウキョウ</t>
    </rPh>
    <phoneticPr fontId="1"/>
  </si>
  <si>
    <t>　参加を希望する施設区分について，P.２～３の施設基準を確認し，充足していれば○を入力してください。</t>
    <rPh sb="1" eb="3">
      <t>サンカ</t>
    </rPh>
    <rPh sb="4" eb="6">
      <t>キボウ</t>
    </rPh>
    <rPh sb="8" eb="10">
      <t>シセツ</t>
    </rPh>
    <rPh sb="10" eb="12">
      <t>クブン</t>
    </rPh>
    <rPh sb="28" eb="30">
      <t>カクニン</t>
    </rPh>
    <rPh sb="32" eb="34">
      <t>ジュウソク</t>
    </rPh>
    <rPh sb="41" eb="43">
      <t>ニュウリョク</t>
    </rPh>
    <phoneticPr fontId="1"/>
  </si>
  <si>
    <t>　P.２～３に○を入力すると，下の表に自動で反映されます。</t>
    <rPh sb="9" eb="11">
      <t>ニュウリョク</t>
    </rPh>
    <rPh sb="15" eb="16">
      <t>シタ</t>
    </rPh>
    <rPh sb="17" eb="18">
      <t>オモテ</t>
    </rPh>
    <rPh sb="19" eb="21">
      <t>ジドウ</t>
    </rPh>
    <rPh sb="22" eb="24">
      <t>ハンエイ</t>
    </rPh>
    <phoneticPr fontId="1"/>
  </si>
  <si>
    <t>充足</t>
    <rPh sb="0" eb="2">
      <t>ジュウソク</t>
    </rPh>
    <phoneticPr fontId="1"/>
  </si>
  <si>
    <r>
      <t>肺がん治療について，「２　診断治療施設」及び「３　総合診断治療施設」と診療情報や治療計画を共有するなど連携</t>
    </r>
    <r>
      <rPr>
        <vertAlign val="superscript"/>
        <sz val="11"/>
        <color theme="1"/>
        <rFont val="ＭＳ Ｐゴシック"/>
        <family val="3"/>
        <charset val="128"/>
        <scheme val="minor"/>
      </rPr>
      <t>※</t>
    </r>
    <r>
      <rPr>
        <sz val="11"/>
        <color theme="1"/>
        <rFont val="ＭＳ Ｐゴシック"/>
        <family val="2"/>
        <charset val="128"/>
        <scheme val="minor"/>
      </rPr>
      <t xml:space="preserve">している。
</t>
    </r>
    <r>
      <rPr>
        <sz val="9"/>
        <color theme="1"/>
        <rFont val="ＭＳ Ｐゴシック"/>
        <family val="3"/>
        <charset val="128"/>
        <scheme val="minor"/>
      </rPr>
      <t>※「２　診断治療施設」及び「３　総合診断治療施設」が，肺がんに関する地域連携パスを整備している場合は，それを
　 用いてフォローアップ治療を実施する。</t>
    </r>
    <phoneticPr fontId="1"/>
  </si>
  <si>
    <r>
      <t>ヘリカルCT装置を有し，かつ肺がん診療について一定資格</t>
    </r>
    <r>
      <rPr>
        <vertAlign val="superscript"/>
        <sz val="11"/>
        <color theme="1"/>
        <rFont val="ＭＳ Ｐゴシック"/>
        <family val="3"/>
        <charset val="128"/>
        <scheme val="minor"/>
      </rPr>
      <t>※</t>
    </r>
    <r>
      <rPr>
        <sz val="11"/>
        <color theme="1"/>
        <rFont val="ＭＳ Ｐゴシック"/>
        <family val="2"/>
        <charset val="128"/>
        <scheme val="minor"/>
      </rPr>
      <t xml:space="preserve">を有する読影医が常勤している。
もしくは一定資格を有する読影医に読影を委託している。
</t>
    </r>
    <r>
      <rPr>
        <sz val="9"/>
        <color theme="1"/>
        <rFont val="ＭＳ Ｐゴシック"/>
        <family val="3"/>
        <charset val="128"/>
        <scheme val="minor"/>
      </rPr>
      <t>※日本呼吸器学会専門医，日本医学放射線学会専門医又は日本呼吸器外科専門医合同委員会専門医</t>
    </r>
    <phoneticPr fontId="1"/>
  </si>
  <si>
    <t>（33）</t>
    <phoneticPr fontId="1"/>
  </si>
  <si>
    <t>相談支援の体制を確保し，情報の収集・発信，患者・家族の交流の支援等を実施している。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</si>
</sst>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ゴシック"/>
      <family val="3"/>
      <charset val="128"/>
    </font>
    <font>
      <b/>
      <sz val="14"/>
      <color theme="1"/>
      <name val="ＭＳ Ｐゴシック"/>
      <family val="3"/>
      <charset val="128"/>
      <scheme val="minor"/>
    </font>
    <font>
      <vertAlign val="superscript"/>
      <sz val="11"/>
      <color theme="1"/>
      <name val="ＭＳ Ｐゴシック"/>
      <family val="3"/>
      <charset val="128"/>
      <scheme val="minor"/>
    </font>
    <font>
      <sz val="9"/>
      <color theme="1"/>
      <name val="ＭＳ Ｐ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Alignment="1">
      <alignment vertical="center"/>
    </xf>
    <xf numFmtId="0" fontId="0" fillId="0" borderId="3" xfId="0"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1" xfId="0" applyBorder="1">
      <alignment vertical="center"/>
    </xf>
    <xf numFmtId="49" fontId="0" fillId="0" borderId="0" xfId="0" applyNumberFormat="1">
      <alignment vertical="center"/>
    </xf>
    <xf numFmtId="49" fontId="0" fillId="0" borderId="16" xfId="0" applyNumberFormat="1" applyBorder="1">
      <alignment vertical="center"/>
    </xf>
    <xf numFmtId="49" fontId="0" fillId="0" borderId="17" xfId="0" applyNumberFormat="1" applyBorder="1">
      <alignment vertical="center"/>
    </xf>
    <xf numFmtId="49" fontId="0" fillId="0" borderId="18" xfId="0" applyNumberFormat="1" applyBorder="1">
      <alignment vertical="center"/>
    </xf>
    <xf numFmtId="0" fontId="0" fillId="0" borderId="10" xfId="0" applyBorder="1" applyAlignment="1">
      <alignment vertical="center"/>
    </xf>
    <xf numFmtId="49" fontId="0" fillId="0" borderId="3" xfId="0" applyNumberFormat="1" applyBorder="1">
      <alignment vertical="center"/>
    </xf>
    <xf numFmtId="49" fontId="0" fillId="0" borderId="29" xfId="0" applyNumberFormat="1" applyBorder="1">
      <alignment vertical="center"/>
    </xf>
    <xf numFmtId="49" fontId="0" fillId="0" borderId="30" xfId="0" applyNumberForma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3" fillId="2" borderId="1" xfId="0" applyFont="1" applyFill="1" applyBorder="1" applyAlignment="1">
      <alignment horizontal="center" vertical="center"/>
    </xf>
    <xf numFmtId="0" fontId="2" fillId="0" borderId="0" xfId="0" applyFont="1">
      <alignment vertical="center"/>
    </xf>
    <xf numFmtId="0" fontId="0" fillId="0" borderId="0" xfId="0"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1" xfId="0" applyFont="1" applyBorder="1" applyAlignment="1">
      <alignment vertical="center"/>
    </xf>
    <xf numFmtId="0" fontId="3" fillId="5" borderId="1" xfId="0" applyFont="1" applyFill="1" applyBorder="1" applyAlignment="1">
      <alignment horizontal="center" vertical="center"/>
    </xf>
    <xf numFmtId="49" fontId="0" fillId="6" borderId="18" xfId="0" applyNumberFormat="1" applyFill="1" applyBorder="1" applyAlignment="1">
      <alignment horizontal="center" vertical="center"/>
    </xf>
    <xf numFmtId="0" fontId="0" fillId="0" borderId="8" xfId="0" applyBorder="1" applyAlignment="1">
      <alignment vertical="center" wrapText="1"/>
    </xf>
    <xf numFmtId="0" fontId="0" fillId="0" borderId="8" xfId="0" applyBorder="1" applyAlignment="1">
      <alignment vertical="center"/>
    </xf>
    <xf numFmtId="0" fontId="3" fillId="3"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4" borderId="1" xfId="0" applyFont="1" applyFill="1" applyBorder="1" applyAlignment="1">
      <alignment horizontal="center" vertical="center"/>
    </xf>
    <xf numFmtId="49" fontId="0" fillId="0" borderId="16" xfId="0" applyNumberFormat="1" applyFill="1" applyBorder="1" applyAlignment="1">
      <alignment horizontal="left" vertical="center"/>
    </xf>
    <xf numFmtId="49" fontId="0" fillId="0" borderId="17" xfId="0" applyNumberFormat="1" applyFill="1" applyBorder="1" applyAlignment="1">
      <alignment horizontal="left" vertical="center"/>
    </xf>
    <xf numFmtId="49" fontId="0" fillId="0" borderId="18" xfId="0" applyNumberFormat="1"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49" fontId="3" fillId="2" borderId="9" xfId="0" applyNumberFormat="1" applyFont="1" applyFill="1" applyBorder="1" applyAlignment="1">
      <alignment vertical="center"/>
    </xf>
    <xf numFmtId="49" fontId="3" fillId="2" borderId="10" xfId="0" applyNumberFormat="1"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49" fontId="0" fillId="2" borderId="9" xfId="0" applyNumberFormat="1" applyFill="1" applyBorder="1" applyAlignment="1">
      <alignment vertical="center"/>
    </xf>
    <xf numFmtId="49" fontId="0" fillId="2" borderId="10" xfId="0" applyNumberFormat="1" applyFill="1" applyBorder="1" applyAlignment="1">
      <alignment vertical="center"/>
    </xf>
    <xf numFmtId="0" fontId="3" fillId="5" borderId="25" xfId="0" applyFont="1" applyFill="1" applyBorder="1" applyAlignment="1">
      <alignment vertical="center"/>
    </xf>
    <xf numFmtId="0" fontId="3" fillId="5" borderId="2" xfId="0" applyFont="1" applyFill="1" applyBorder="1" applyAlignment="1">
      <alignment vertical="center"/>
    </xf>
    <xf numFmtId="49" fontId="3" fillId="5" borderId="3" xfId="0" applyNumberFormat="1" applyFont="1" applyFill="1" applyBorder="1" applyAlignment="1">
      <alignment vertical="center"/>
    </xf>
    <xf numFmtId="49" fontId="3" fillId="5" borderId="0" xfId="0" applyNumberFormat="1" applyFont="1" applyFill="1" applyBorder="1" applyAlignment="1">
      <alignment vertical="center"/>
    </xf>
    <xf numFmtId="0" fontId="3" fillId="7" borderId="9" xfId="0" applyFont="1" applyFill="1" applyBorder="1" applyAlignment="1">
      <alignment vertical="center"/>
    </xf>
    <xf numFmtId="0" fontId="3" fillId="7" borderId="10" xfId="0" applyFont="1" applyFill="1" applyBorder="1" applyAlignment="1">
      <alignment vertical="center"/>
    </xf>
    <xf numFmtId="49" fontId="0" fillId="7" borderId="9" xfId="0" applyNumberFormat="1" applyFill="1" applyBorder="1" applyAlignment="1">
      <alignment vertical="center"/>
    </xf>
    <xf numFmtId="49" fontId="0" fillId="7" borderId="10" xfId="0" applyNumberFormat="1" applyFill="1" applyBorder="1" applyAlignment="1">
      <alignment vertical="center"/>
    </xf>
    <xf numFmtId="0" fontId="0" fillId="0" borderId="43" xfId="0" applyBorder="1" applyAlignment="1">
      <alignment horizontal="center" vertical="center"/>
    </xf>
    <xf numFmtId="0" fontId="3" fillId="4" borderId="9" xfId="0" applyFont="1" applyFill="1" applyBorder="1" applyAlignment="1">
      <alignment vertical="center"/>
    </xf>
    <xf numFmtId="0" fontId="3" fillId="4" borderId="10" xfId="0" applyFont="1" applyFill="1" applyBorder="1" applyAlignment="1">
      <alignment vertical="center"/>
    </xf>
    <xf numFmtId="49" fontId="0" fillId="4" borderId="9" xfId="0" applyNumberFormat="1" applyFill="1" applyBorder="1" applyAlignment="1">
      <alignment vertical="center"/>
    </xf>
    <xf numFmtId="49" fontId="0" fillId="4" borderId="10" xfId="0" applyNumberFormat="1" applyFill="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49" fontId="0" fillId="3" borderId="9" xfId="0" applyNumberFormat="1" applyFill="1" applyBorder="1" applyAlignment="1">
      <alignment vertical="center"/>
    </xf>
    <xf numFmtId="49" fontId="0" fillId="3" borderId="10" xfId="0" applyNumberFormat="1" applyFill="1" applyBorder="1" applyAlignment="1">
      <alignment vertical="center"/>
    </xf>
    <xf numFmtId="49" fontId="4" fillId="3" borderId="9" xfId="0" applyNumberFormat="1" applyFont="1" applyFill="1" applyBorder="1" applyAlignment="1">
      <alignment vertical="center"/>
    </xf>
    <xf numFmtId="49" fontId="4" fillId="3" borderId="10" xfId="0" applyNumberFormat="1" applyFont="1"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0" fillId="8" borderId="1" xfId="0" applyFill="1" applyBorder="1" applyAlignment="1" applyProtection="1">
      <alignment horizontal="left" vertical="center"/>
      <protection locked="0"/>
    </xf>
    <xf numFmtId="0" fontId="0" fillId="8" borderId="13" xfId="0" applyFill="1" applyBorder="1" applyAlignment="1" applyProtection="1">
      <alignment horizontal="left" vertical="center"/>
      <protection locked="0"/>
    </xf>
    <xf numFmtId="0" fontId="0" fillId="8" borderId="15" xfId="0" applyFill="1" applyBorder="1" applyAlignment="1" applyProtection="1">
      <alignment horizontal="left" vertical="center"/>
      <protection locked="0"/>
    </xf>
    <xf numFmtId="0" fontId="0" fillId="8" borderId="1" xfId="0" applyFill="1" applyBorder="1" applyProtection="1">
      <alignment vertical="center"/>
      <protection locked="0"/>
    </xf>
    <xf numFmtId="0" fontId="0" fillId="8" borderId="41" xfId="0" applyFill="1" applyBorder="1" applyAlignment="1" applyProtection="1">
      <alignment horizontal="center" vertical="center"/>
      <protection locked="0"/>
    </xf>
    <xf numFmtId="0" fontId="0" fillId="8" borderId="38" xfId="0" applyFill="1" applyBorder="1" applyAlignment="1" applyProtection="1">
      <alignment horizontal="center" vertical="center" wrapText="1"/>
      <protection locked="0"/>
    </xf>
    <xf numFmtId="0" fontId="0" fillId="8" borderId="39" xfId="0" applyFill="1" applyBorder="1" applyAlignment="1" applyProtection="1">
      <alignment horizontal="center" vertical="center"/>
      <protection locked="0"/>
    </xf>
    <xf numFmtId="0" fontId="0" fillId="8" borderId="38" xfId="0" applyFill="1" applyBorder="1" applyAlignment="1" applyProtection="1">
      <alignment horizontal="center" vertical="center"/>
      <protection locked="0"/>
    </xf>
    <xf numFmtId="0" fontId="0" fillId="8" borderId="41" xfId="0" applyFill="1" applyBorder="1" applyAlignment="1" applyProtection="1">
      <alignment horizontal="center" vertical="center" wrapText="1"/>
      <protection locked="0"/>
    </xf>
    <xf numFmtId="0" fontId="0" fillId="8" borderId="39" xfId="0"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3" fillId="5" borderId="40" xfId="0" applyFont="1" applyFill="1" applyBorder="1" applyAlignment="1" applyProtection="1">
      <alignment vertical="center"/>
      <protection locked="0"/>
    </xf>
    <xf numFmtId="49" fontId="3" fillId="5" borderId="28" xfId="0" applyNumberFormat="1" applyFont="1" applyFill="1" applyBorder="1" applyAlignment="1" applyProtection="1">
      <alignment vertical="center"/>
      <protection locked="0"/>
    </xf>
    <xf numFmtId="0" fontId="3" fillId="7" borderId="28" xfId="0" applyFont="1" applyFill="1" applyBorder="1" applyAlignment="1" applyProtection="1">
      <alignment vertical="center"/>
      <protection locked="0"/>
    </xf>
    <xf numFmtId="0" fontId="5" fillId="8" borderId="38" xfId="0" applyFont="1" applyFill="1" applyBorder="1" applyAlignment="1" applyProtection="1">
      <alignment horizontal="center" vertical="center"/>
      <protection locked="0"/>
    </xf>
    <xf numFmtId="49" fontId="0" fillId="7" borderId="40" xfId="0" applyNumberFormat="1" applyFill="1" applyBorder="1" applyAlignment="1" applyProtection="1">
      <alignment vertical="center"/>
      <protection locked="0"/>
    </xf>
    <xf numFmtId="0" fontId="3" fillId="7" borderId="40" xfId="0" applyFont="1" applyFill="1" applyBorder="1" applyAlignment="1" applyProtection="1">
      <alignment vertical="center"/>
      <protection locked="0"/>
    </xf>
    <xf numFmtId="49" fontId="0" fillId="7" borderId="28" xfId="0" applyNumberFormat="1" applyFill="1" applyBorder="1" applyAlignment="1" applyProtection="1">
      <alignment vertical="center"/>
      <protection locked="0"/>
    </xf>
    <xf numFmtId="0" fontId="0" fillId="8" borderId="42" xfId="0" applyFill="1" applyBorder="1" applyAlignment="1" applyProtection="1">
      <alignment horizontal="center" vertical="center"/>
      <protection locked="0"/>
    </xf>
    <xf numFmtId="49" fontId="0" fillId="8" borderId="41" xfId="0" applyNumberFormat="1" applyFill="1" applyBorder="1" applyAlignment="1" applyProtection="1">
      <alignment horizontal="center" vertical="center"/>
      <protection locked="0"/>
    </xf>
    <xf numFmtId="49" fontId="0" fillId="8" borderId="38" xfId="0" applyNumberFormat="1" applyFill="1" applyBorder="1" applyAlignment="1" applyProtection="1">
      <alignment horizontal="center" vertical="center"/>
      <protection locked="0"/>
    </xf>
    <xf numFmtId="49" fontId="0" fillId="8" borderId="38" xfId="0" applyNumberFormat="1" applyFill="1" applyBorder="1" applyAlignment="1" applyProtection="1">
      <alignment horizontal="center" vertical="center" wrapText="1"/>
      <protection locked="0"/>
    </xf>
    <xf numFmtId="0" fontId="3" fillId="4" borderId="40" xfId="0" applyFont="1" applyFill="1" applyBorder="1" applyAlignment="1" applyProtection="1">
      <alignment vertical="center"/>
      <protection locked="0"/>
    </xf>
    <xf numFmtId="0" fontId="3" fillId="4" borderId="28"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49" fontId="0" fillId="4" borderId="40" xfId="0" applyNumberFormat="1" applyFill="1" applyBorder="1" applyAlignment="1" applyProtection="1">
      <alignment vertical="center"/>
      <protection locked="0"/>
    </xf>
    <xf numFmtId="49" fontId="0" fillId="4" borderId="28" xfId="0" applyNumberFormat="1" applyFill="1" applyBorder="1" applyAlignment="1" applyProtection="1">
      <alignment vertical="center"/>
      <protection locked="0"/>
    </xf>
    <xf numFmtId="0" fontId="0" fillId="4" borderId="28" xfId="0" applyFill="1" applyBorder="1" applyAlignment="1" applyProtection="1">
      <alignment vertical="center"/>
      <protection locked="0"/>
    </xf>
    <xf numFmtId="0" fontId="4" fillId="4" borderId="40" xfId="0" applyFont="1" applyFill="1" applyBorder="1" applyAlignment="1" applyProtection="1">
      <alignment vertical="center"/>
      <protection locked="0"/>
    </xf>
    <xf numFmtId="0" fontId="3" fillId="3" borderId="40"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49" fontId="0" fillId="3" borderId="40" xfId="0" applyNumberFormat="1" applyFill="1" applyBorder="1" applyAlignment="1" applyProtection="1">
      <alignment vertical="center"/>
      <protection locked="0"/>
    </xf>
    <xf numFmtId="49" fontId="0" fillId="3" borderId="28" xfId="0" applyNumberFormat="1" applyFill="1" applyBorder="1" applyAlignment="1" applyProtection="1">
      <alignment vertical="center"/>
      <protection locked="0"/>
    </xf>
    <xf numFmtId="0" fontId="0" fillId="3" borderId="28" xfId="0" applyFill="1" applyBorder="1" applyAlignment="1" applyProtection="1">
      <alignment vertical="center"/>
      <protection locked="0"/>
    </xf>
    <xf numFmtId="0" fontId="4" fillId="3" borderId="40" xfId="0" applyFont="1" applyFill="1" applyBorder="1" applyAlignment="1" applyProtection="1">
      <alignment vertical="center"/>
      <protection locked="0"/>
    </xf>
    <xf numFmtId="49" fontId="3" fillId="2" borderId="11" xfId="0" applyNumberFormat="1" applyFont="1" applyFill="1" applyBorder="1" applyAlignment="1" applyProtection="1">
      <alignment horizontal="center" vertical="center"/>
      <protection locked="0"/>
    </xf>
    <xf numFmtId="0" fontId="3" fillId="7" borderId="11" xfId="0" applyFont="1" applyFill="1" applyBorder="1" applyAlignment="1" applyProtection="1">
      <alignment vertical="center"/>
      <protection locked="0"/>
    </xf>
    <xf numFmtId="49" fontId="4" fillId="3" borderId="46" xfId="0" applyNumberFormat="1" applyFont="1" applyFill="1" applyBorder="1" applyAlignment="1" applyProtection="1">
      <alignment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2" borderId="1" xfId="0" applyFont="1" applyFill="1" applyBorder="1" applyAlignment="1">
      <alignment horizontal="center"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34" xfId="0" applyBorder="1" applyAlignment="1">
      <alignment horizontal="left" vertical="center"/>
    </xf>
    <xf numFmtId="0" fontId="0" fillId="0" borderId="8" xfId="0" applyBorder="1" applyAlignment="1">
      <alignment horizontal="left" vertical="center"/>
    </xf>
    <xf numFmtId="0" fontId="0" fillId="0" borderId="35" xfId="0" applyBorder="1" applyAlignment="1">
      <alignment horizontal="left" vertical="center"/>
    </xf>
    <xf numFmtId="0" fontId="0" fillId="0" borderId="23" xfId="0" applyBorder="1" applyAlignment="1">
      <alignment horizontal="left" vertical="center"/>
    </xf>
    <xf numFmtId="0" fontId="0" fillId="0" borderId="21" xfId="0" applyBorder="1" applyAlignment="1">
      <alignment horizontal="left" vertical="center" wrapText="1"/>
    </xf>
    <xf numFmtId="0" fontId="6"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4" fillId="0" borderId="3"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32" xfId="0" applyFont="1" applyBorder="1" applyAlignment="1">
      <alignment horizontal="left" vertical="center" wrapText="1"/>
    </xf>
    <xf numFmtId="0" fontId="0" fillId="0" borderId="33"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wrapText="1"/>
    </xf>
    <xf numFmtId="0" fontId="0" fillId="0" borderId="44" xfId="0" applyBorder="1" applyAlignment="1">
      <alignment horizontal="left" vertical="center" wrapText="1"/>
    </xf>
    <xf numFmtId="0" fontId="0" fillId="0" borderId="19" xfId="0" applyBorder="1" applyAlignment="1">
      <alignment horizontal="left" vertical="center" wrapText="1"/>
    </xf>
    <xf numFmtId="0" fontId="3" fillId="5" borderId="1" xfId="0" applyFont="1" applyFill="1" applyBorder="1" applyAlignment="1">
      <alignment horizontal="center" vertical="center"/>
    </xf>
    <xf numFmtId="0" fontId="0" fillId="0" borderId="45" xfId="0" applyBorder="1" applyAlignment="1">
      <alignment horizontal="left" vertical="center" wrapText="1"/>
    </xf>
    <xf numFmtId="0" fontId="0" fillId="6" borderId="22" xfId="0" applyFill="1" applyBorder="1" applyAlignment="1">
      <alignment horizontal="left" vertical="center" wrapText="1"/>
    </xf>
    <xf numFmtId="0" fontId="0" fillId="6" borderId="27" xfId="0" applyFill="1" applyBorder="1" applyAlignment="1">
      <alignment horizontal="left" vertical="center" wrapText="1"/>
    </xf>
    <xf numFmtId="0" fontId="0" fillId="0" borderId="44" xfId="0" applyBorder="1" applyAlignment="1">
      <alignment horizontal="left" vertical="center"/>
    </xf>
    <xf numFmtId="0" fontId="3" fillId="7" borderId="1"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3" xfId="0" applyFont="1" applyBorder="1" applyAlignment="1">
      <alignment horizontal="left" vertical="center"/>
    </xf>
    <xf numFmtId="0" fontId="4" fillId="0" borderId="20" xfId="0" applyFont="1" applyBorder="1" applyAlignment="1">
      <alignment horizontal="left" vertical="center"/>
    </xf>
    <xf numFmtId="0" fontId="4" fillId="0" borderId="35" xfId="0" applyFont="1" applyBorder="1" applyAlignment="1">
      <alignment horizontal="left" vertical="center"/>
    </xf>
    <xf numFmtId="0" fontId="4" fillId="0" borderId="23" xfId="0" applyFont="1" applyBorder="1" applyAlignment="1">
      <alignment horizontal="left" vertical="center"/>
    </xf>
    <xf numFmtId="0" fontId="5" fillId="0" borderId="21" xfId="0" applyFont="1" applyBorder="1" applyAlignment="1">
      <alignment horizontal="left" vertical="center"/>
    </xf>
    <xf numFmtId="49" fontId="0" fillId="0" borderId="21" xfId="0" applyNumberFormat="1" applyFill="1" applyBorder="1" applyAlignment="1">
      <alignment horizontal="left" vertical="center" wrapText="1"/>
    </xf>
    <xf numFmtId="49" fontId="0" fillId="0" borderId="19" xfId="0" applyNumberFormat="1" applyFill="1" applyBorder="1" applyAlignment="1">
      <alignment horizontal="left" vertical="center"/>
    </xf>
    <xf numFmtId="49" fontId="0" fillId="0" borderId="45" xfId="0" applyNumberFormat="1" applyFill="1" applyBorder="1" applyAlignment="1">
      <alignment horizontal="left" vertical="center" wrapText="1"/>
    </xf>
    <xf numFmtId="0" fontId="3" fillId="4" borderId="1" xfId="0" applyFont="1" applyFill="1" applyBorder="1" applyAlignment="1">
      <alignment horizontal="center" vertical="center"/>
    </xf>
    <xf numFmtId="0" fontId="4" fillId="0" borderId="25" xfId="0" applyFont="1" applyBorder="1" applyAlignment="1">
      <alignment horizontal="left" vertical="center"/>
    </xf>
    <xf numFmtId="0" fontId="4" fillId="0" borderId="31" xfId="0" applyFont="1" applyBorder="1" applyAlignment="1">
      <alignment horizontal="left" vertical="center"/>
    </xf>
    <xf numFmtId="0" fontId="4" fillId="0" borderId="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32" xfId="0" applyFont="1" applyBorder="1" applyAlignment="1">
      <alignment horizontal="lef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horizontal="left" vertical="center" wrapText="1"/>
    </xf>
    <xf numFmtId="0" fontId="3"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57149</xdr:colOff>
      <xdr:row>31</xdr:row>
      <xdr:rowOff>0</xdr:rowOff>
    </xdr:from>
    <xdr:to>
      <xdr:col>2</xdr:col>
      <xdr:colOff>104774</xdr:colOff>
      <xdr:row>33</xdr:row>
      <xdr:rowOff>0</xdr:rowOff>
    </xdr:to>
    <xdr:sp macro="" textlink="">
      <xdr:nvSpPr>
        <xdr:cNvPr id="2" name="正方形/長方形 1"/>
        <xdr:cNvSpPr/>
      </xdr:nvSpPr>
      <xdr:spPr>
        <a:xfrm>
          <a:off x="57149" y="7429500"/>
          <a:ext cx="1362075" cy="495300"/>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検診</a:t>
          </a:r>
        </a:p>
      </xdr:txBody>
    </xdr:sp>
    <xdr:clientData/>
  </xdr:twoCellAnchor>
  <xdr:twoCellAnchor>
    <xdr:from>
      <xdr:col>2</xdr:col>
      <xdr:colOff>590550</xdr:colOff>
      <xdr:row>31</xdr:row>
      <xdr:rowOff>9524</xdr:rowOff>
    </xdr:from>
    <xdr:to>
      <xdr:col>3</xdr:col>
      <xdr:colOff>990600</xdr:colOff>
      <xdr:row>32</xdr:row>
      <xdr:rowOff>247649</xdr:rowOff>
    </xdr:to>
    <xdr:sp macro="" textlink="">
      <xdr:nvSpPr>
        <xdr:cNvPr id="3" name="正方形/長方形 2"/>
        <xdr:cNvSpPr/>
      </xdr:nvSpPr>
      <xdr:spPr>
        <a:xfrm>
          <a:off x="1905000" y="7439024"/>
          <a:ext cx="1362075" cy="48577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精密検査</a:t>
          </a:r>
          <a:endParaRPr kumimoji="1" lang="en-US" altLang="ja-JP" sz="1100" b="1">
            <a:solidFill>
              <a:schemeClr val="tx1"/>
            </a:solidFill>
          </a:endParaRPr>
        </a:p>
        <a:p>
          <a:pPr algn="ctr"/>
          <a:r>
            <a:rPr kumimoji="1" lang="ja-JP" altLang="en-US" sz="1100" b="1">
              <a:solidFill>
                <a:schemeClr val="tx1"/>
              </a:solidFill>
            </a:rPr>
            <a:t>確定診断</a:t>
          </a:r>
        </a:p>
      </xdr:txBody>
    </xdr:sp>
    <xdr:clientData/>
  </xdr:twoCellAnchor>
  <xdr:twoCellAnchor>
    <xdr:from>
      <xdr:col>3</xdr:col>
      <xdr:colOff>1466850</xdr:colOff>
      <xdr:row>31</xdr:row>
      <xdr:rowOff>9525</xdr:rowOff>
    </xdr:from>
    <xdr:to>
      <xdr:col>3</xdr:col>
      <xdr:colOff>2828925</xdr:colOff>
      <xdr:row>33</xdr:row>
      <xdr:rowOff>0</xdr:rowOff>
    </xdr:to>
    <xdr:sp macro="" textlink="">
      <xdr:nvSpPr>
        <xdr:cNvPr id="4" name="正方形/長方形 3"/>
        <xdr:cNvSpPr/>
      </xdr:nvSpPr>
      <xdr:spPr>
        <a:xfrm>
          <a:off x="3743325" y="7439025"/>
          <a:ext cx="1362075" cy="48577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総合診断</a:t>
          </a:r>
          <a:endParaRPr kumimoji="1" lang="en-US" altLang="ja-JP" sz="1100" b="1">
            <a:solidFill>
              <a:schemeClr val="tx1"/>
            </a:solidFill>
          </a:endParaRPr>
        </a:p>
        <a:p>
          <a:pPr algn="ctr"/>
          <a:r>
            <a:rPr kumimoji="1" lang="ja-JP" altLang="en-US" sz="1100" b="1">
              <a:solidFill>
                <a:schemeClr val="tx1"/>
              </a:solidFill>
            </a:rPr>
            <a:t>集学的治療</a:t>
          </a:r>
        </a:p>
      </xdr:txBody>
    </xdr:sp>
    <xdr:clientData/>
  </xdr:twoCellAnchor>
  <xdr:twoCellAnchor>
    <xdr:from>
      <xdr:col>3</xdr:col>
      <xdr:colOff>3267075</xdr:colOff>
      <xdr:row>31</xdr:row>
      <xdr:rowOff>0</xdr:rowOff>
    </xdr:from>
    <xdr:to>
      <xdr:col>4</xdr:col>
      <xdr:colOff>771525</xdr:colOff>
      <xdr:row>32</xdr:row>
      <xdr:rowOff>238125</xdr:rowOff>
    </xdr:to>
    <xdr:sp macro="" textlink="">
      <xdr:nvSpPr>
        <xdr:cNvPr id="5" name="正方形/長方形 4"/>
        <xdr:cNvSpPr/>
      </xdr:nvSpPr>
      <xdr:spPr>
        <a:xfrm>
          <a:off x="5543550" y="7429500"/>
          <a:ext cx="1362075" cy="485775"/>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術後治療</a:t>
          </a:r>
          <a:endParaRPr kumimoji="1" lang="en-US" altLang="ja-JP" sz="1100" b="1">
            <a:solidFill>
              <a:schemeClr val="tx1"/>
            </a:solidFill>
          </a:endParaRPr>
        </a:p>
        <a:p>
          <a:pPr algn="ctr"/>
          <a:r>
            <a:rPr kumimoji="1" lang="ja-JP" altLang="en-US" sz="1100" b="1">
              <a:solidFill>
                <a:schemeClr val="tx1"/>
              </a:solidFill>
            </a:rPr>
            <a:t>経過観察</a:t>
          </a:r>
        </a:p>
      </xdr:txBody>
    </xdr:sp>
    <xdr:clientData/>
  </xdr:twoCellAnchor>
  <xdr:twoCellAnchor>
    <xdr:from>
      <xdr:col>0</xdr:col>
      <xdr:colOff>76200</xdr:colOff>
      <xdr:row>33</xdr:row>
      <xdr:rowOff>142875</xdr:rowOff>
    </xdr:from>
    <xdr:to>
      <xdr:col>2</xdr:col>
      <xdr:colOff>76200</xdr:colOff>
      <xdr:row>37</xdr:row>
      <xdr:rowOff>123825</xdr:rowOff>
    </xdr:to>
    <xdr:sp macro="" textlink="">
      <xdr:nvSpPr>
        <xdr:cNvPr id="6" name="角丸四角形 5"/>
        <xdr:cNvSpPr/>
      </xdr:nvSpPr>
      <xdr:spPr>
        <a:xfrm>
          <a:off x="76200" y="8067675"/>
          <a:ext cx="1314450" cy="971550"/>
        </a:xfrm>
        <a:prstGeom prst="roundRect">
          <a:avLst/>
        </a:prstGeom>
        <a:solidFill>
          <a:schemeClr val="bg1"/>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検診施設群</a:t>
          </a:r>
        </a:p>
      </xdr:txBody>
    </xdr:sp>
    <xdr:clientData/>
  </xdr:twoCellAnchor>
  <xdr:twoCellAnchor>
    <xdr:from>
      <xdr:col>2</xdr:col>
      <xdr:colOff>600075</xdr:colOff>
      <xdr:row>33</xdr:row>
      <xdr:rowOff>171450</xdr:rowOff>
    </xdr:from>
    <xdr:to>
      <xdr:col>3</xdr:col>
      <xdr:colOff>952500</xdr:colOff>
      <xdr:row>37</xdr:row>
      <xdr:rowOff>152400</xdr:rowOff>
    </xdr:to>
    <xdr:sp macro="" textlink="">
      <xdr:nvSpPr>
        <xdr:cNvPr id="7" name="角丸四角形 6"/>
        <xdr:cNvSpPr/>
      </xdr:nvSpPr>
      <xdr:spPr>
        <a:xfrm>
          <a:off x="1914525" y="8096250"/>
          <a:ext cx="1314450" cy="971550"/>
        </a:xfrm>
        <a:prstGeom prst="roundRect">
          <a:avLst/>
        </a:prstGeom>
        <a:solidFill>
          <a:schemeClr val="bg1"/>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診断専門</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1476375</xdr:colOff>
      <xdr:row>33</xdr:row>
      <xdr:rowOff>171450</xdr:rowOff>
    </xdr:from>
    <xdr:to>
      <xdr:col>3</xdr:col>
      <xdr:colOff>2790825</xdr:colOff>
      <xdr:row>37</xdr:row>
      <xdr:rowOff>152400</xdr:rowOff>
    </xdr:to>
    <xdr:sp macro="" textlink="">
      <xdr:nvSpPr>
        <xdr:cNvPr id="9" name="角丸四角形 8"/>
        <xdr:cNvSpPr/>
      </xdr:nvSpPr>
      <xdr:spPr>
        <a:xfrm>
          <a:off x="3752850" y="8096250"/>
          <a:ext cx="1314450" cy="971550"/>
        </a:xfrm>
        <a:prstGeom prst="roundRect">
          <a:avLst/>
        </a:prstGeom>
        <a:solidFill>
          <a:schemeClr val="bg1"/>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周術期治療</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3276600</xdr:colOff>
      <xdr:row>33</xdr:row>
      <xdr:rowOff>171450</xdr:rowOff>
    </xdr:from>
    <xdr:to>
      <xdr:col>4</xdr:col>
      <xdr:colOff>733425</xdr:colOff>
      <xdr:row>37</xdr:row>
      <xdr:rowOff>152400</xdr:rowOff>
    </xdr:to>
    <xdr:sp macro="" textlink="">
      <xdr:nvSpPr>
        <xdr:cNvPr id="10" name="角丸四角形 9"/>
        <xdr:cNvSpPr/>
      </xdr:nvSpPr>
      <xdr:spPr>
        <a:xfrm>
          <a:off x="5553075" y="8096250"/>
          <a:ext cx="1314450" cy="971550"/>
        </a:xfrm>
        <a:prstGeom prst="roundRect">
          <a:avLst/>
        </a:prstGeom>
        <a:solidFill>
          <a:schemeClr val="bg1"/>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ﾌｫﾛｰｱｯﾌﾟ</a:t>
          </a:r>
          <a:endParaRPr kumimoji="1" lang="en-US" altLang="ja-JP" sz="1400" b="1">
            <a:solidFill>
              <a:schemeClr val="tx1"/>
            </a:solidFill>
          </a:endParaRPr>
        </a:p>
        <a:p>
          <a:pPr algn="ctr"/>
          <a:r>
            <a:rPr kumimoji="1" lang="ja-JP" altLang="en-US" sz="1400" b="1">
              <a:solidFill>
                <a:schemeClr val="tx1"/>
              </a:solidFill>
            </a:rPr>
            <a:t>治療施設群</a:t>
          </a:r>
        </a:p>
      </xdr:txBody>
    </xdr:sp>
    <xdr:clientData/>
  </xdr:twoCellAnchor>
  <xdr:twoCellAnchor>
    <xdr:from>
      <xdr:col>2</xdr:col>
      <xdr:colOff>171450</xdr:colOff>
      <xdr:row>34</xdr:row>
      <xdr:rowOff>95250</xdr:rowOff>
    </xdr:from>
    <xdr:to>
      <xdr:col>2</xdr:col>
      <xdr:colOff>571500</xdr:colOff>
      <xdr:row>36</xdr:row>
      <xdr:rowOff>219075</xdr:rowOff>
    </xdr:to>
    <xdr:sp macro="" textlink="">
      <xdr:nvSpPr>
        <xdr:cNvPr id="11" name="右矢印 10"/>
        <xdr:cNvSpPr/>
      </xdr:nvSpPr>
      <xdr:spPr>
        <a:xfrm>
          <a:off x="1485900" y="8267700"/>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1028700</xdr:colOff>
      <xdr:row>34</xdr:row>
      <xdr:rowOff>85725</xdr:rowOff>
    </xdr:from>
    <xdr:to>
      <xdr:col>3</xdr:col>
      <xdr:colOff>1428750</xdr:colOff>
      <xdr:row>36</xdr:row>
      <xdr:rowOff>209550</xdr:rowOff>
    </xdr:to>
    <xdr:sp macro="" textlink="">
      <xdr:nvSpPr>
        <xdr:cNvPr id="12" name="右矢印 11"/>
        <xdr:cNvSpPr/>
      </xdr:nvSpPr>
      <xdr:spPr>
        <a:xfrm>
          <a:off x="3305175" y="825817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2857500</xdr:colOff>
      <xdr:row>34</xdr:row>
      <xdr:rowOff>104775</xdr:rowOff>
    </xdr:from>
    <xdr:to>
      <xdr:col>3</xdr:col>
      <xdr:colOff>3257550</xdr:colOff>
      <xdr:row>36</xdr:row>
      <xdr:rowOff>228600</xdr:rowOff>
    </xdr:to>
    <xdr:sp macro="" textlink="">
      <xdr:nvSpPr>
        <xdr:cNvPr id="15" name="右矢印 14"/>
        <xdr:cNvSpPr/>
      </xdr:nvSpPr>
      <xdr:spPr>
        <a:xfrm>
          <a:off x="5133975" y="827722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3514725</xdr:colOff>
      <xdr:row>15</xdr:row>
      <xdr:rowOff>85724</xdr:rowOff>
    </xdr:from>
    <xdr:to>
      <xdr:col>4</xdr:col>
      <xdr:colOff>333375</xdr:colOff>
      <xdr:row>17</xdr:row>
      <xdr:rowOff>9525</xdr:rowOff>
    </xdr:to>
    <xdr:grpSp>
      <xdr:nvGrpSpPr>
        <xdr:cNvPr id="37" name="グループ化 36"/>
        <xdr:cNvGrpSpPr/>
      </xdr:nvGrpSpPr>
      <xdr:grpSpPr>
        <a:xfrm>
          <a:off x="5791200" y="3800474"/>
          <a:ext cx="1057275" cy="419101"/>
          <a:chOff x="5791200" y="3800474"/>
          <a:chExt cx="1057275" cy="419101"/>
        </a:xfrm>
      </xdr:grpSpPr>
      <xdr:sp macro="" textlink="">
        <xdr:nvSpPr>
          <xdr:cNvPr id="8" name="正方形/長方形 7"/>
          <xdr:cNvSpPr/>
        </xdr:nvSpPr>
        <xdr:spPr>
          <a:xfrm>
            <a:off x="5791200" y="3800474"/>
            <a:ext cx="71437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a:solidFill>
                  <a:schemeClr val="tx1"/>
                </a:solidFill>
              </a:rPr>
              <a:t>自動入力</a:t>
            </a:r>
          </a:p>
        </xdr:txBody>
      </xdr:sp>
      <xdr:cxnSp macro="">
        <xdr:nvCxnSpPr>
          <xdr:cNvPr id="19" name="直線コネクタ 18"/>
          <xdr:cNvCxnSpPr/>
        </xdr:nvCxnSpPr>
        <xdr:spPr>
          <a:xfrm>
            <a:off x="6515100" y="3971925"/>
            <a:ext cx="3333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a:off x="6838950" y="3971925"/>
            <a:ext cx="0" cy="2476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27</xdr:row>
      <xdr:rowOff>0</xdr:rowOff>
    </xdr:from>
    <xdr:to>
      <xdr:col>2</xdr:col>
      <xdr:colOff>104774</xdr:colOff>
      <xdr:row>29</xdr:row>
      <xdr:rowOff>0</xdr:rowOff>
    </xdr:to>
    <xdr:sp macro="" textlink="">
      <xdr:nvSpPr>
        <xdr:cNvPr id="2" name="正方形/長方形 1"/>
        <xdr:cNvSpPr/>
      </xdr:nvSpPr>
      <xdr:spPr>
        <a:xfrm>
          <a:off x="57149" y="7429500"/>
          <a:ext cx="1362075" cy="49530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検診・検査</a:t>
          </a:r>
        </a:p>
      </xdr:txBody>
    </xdr:sp>
    <xdr:clientData/>
  </xdr:twoCellAnchor>
  <xdr:twoCellAnchor>
    <xdr:from>
      <xdr:col>2</xdr:col>
      <xdr:colOff>666750</xdr:colOff>
      <xdr:row>26</xdr:row>
      <xdr:rowOff>247649</xdr:rowOff>
    </xdr:from>
    <xdr:to>
      <xdr:col>3</xdr:col>
      <xdr:colOff>2828925</xdr:colOff>
      <xdr:row>28</xdr:row>
      <xdr:rowOff>238124</xdr:rowOff>
    </xdr:to>
    <xdr:sp macro="" textlink="">
      <xdr:nvSpPr>
        <xdr:cNvPr id="3" name="正方形/長方形 2"/>
        <xdr:cNvSpPr/>
      </xdr:nvSpPr>
      <xdr:spPr>
        <a:xfrm>
          <a:off x="1981200" y="6438899"/>
          <a:ext cx="3124200" cy="4857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診断・治療</a:t>
          </a:r>
        </a:p>
      </xdr:txBody>
    </xdr:sp>
    <xdr:clientData/>
  </xdr:twoCellAnchor>
  <xdr:twoCellAnchor>
    <xdr:from>
      <xdr:col>3</xdr:col>
      <xdr:colOff>3267075</xdr:colOff>
      <xdr:row>27</xdr:row>
      <xdr:rowOff>0</xdr:rowOff>
    </xdr:from>
    <xdr:to>
      <xdr:col>4</xdr:col>
      <xdr:colOff>771525</xdr:colOff>
      <xdr:row>28</xdr:row>
      <xdr:rowOff>238125</xdr:rowOff>
    </xdr:to>
    <xdr:sp macro="" textlink="">
      <xdr:nvSpPr>
        <xdr:cNvPr id="5" name="正方形/長方形 4"/>
        <xdr:cNvSpPr/>
      </xdr:nvSpPr>
      <xdr:spPr>
        <a:xfrm>
          <a:off x="5543550" y="7429500"/>
          <a:ext cx="1362075" cy="4857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術後治療</a:t>
          </a:r>
          <a:endParaRPr kumimoji="1" lang="en-US" altLang="ja-JP" sz="1100" b="1">
            <a:solidFill>
              <a:schemeClr val="tx1"/>
            </a:solidFill>
          </a:endParaRPr>
        </a:p>
        <a:p>
          <a:pPr algn="ctr"/>
          <a:r>
            <a:rPr kumimoji="1" lang="ja-JP" altLang="en-US" sz="1100" b="1">
              <a:solidFill>
                <a:schemeClr val="tx1"/>
              </a:solidFill>
            </a:rPr>
            <a:t>経過観察</a:t>
          </a:r>
        </a:p>
      </xdr:txBody>
    </xdr:sp>
    <xdr:clientData/>
  </xdr:twoCellAnchor>
  <xdr:twoCellAnchor>
    <xdr:from>
      <xdr:col>0</xdr:col>
      <xdr:colOff>76200</xdr:colOff>
      <xdr:row>29</xdr:row>
      <xdr:rowOff>142875</xdr:rowOff>
    </xdr:from>
    <xdr:to>
      <xdr:col>2</xdr:col>
      <xdr:colOff>76200</xdr:colOff>
      <xdr:row>33</xdr:row>
      <xdr:rowOff>123825</xdr:rowOff>
    </xdr:to>
    <xdr:sp macro="" textlink="">
      <xdr:nvSpPr>
        <xdr:cNvPr id="6" name="角丸四角形 5"/>
        <xdr:cNvSpPr/>
      </xdr:nvSpPr>
      <xdr:spPr>
        <a:xfrm>
          <a:off x="76200" y="8067675"/>
          <a:ext cx="1314450" cy="971550"/>
        </a:xfrm>
        <a:prstGeom prst="roundRect">
          <a:avLst/>
        </a:prstGeom>
        <a:solidFill>
          <a:schemeClr val="bg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検診・検査</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2</xdr:col>
      <xdr:colOff>600074</xdr:colOff>
      <xdr:row>29</xdr:row>
      <xdr:rowOff>171450</xdr:rowOff>
    </xdr:from>
    <xdr:to>
      <xdr:col>3</xdr:col>
      <xdr:colOff>2809874</xdr:colOff>
      <xdr:row>31</xdr:row>
      <xdr:rowOff>114300</xdr:rowOff>
    </xdr:to>
    <xdr:sp macro="" textlink="">
      <xdr:nvSpPr>
        <xdr:cNvPr id="7" name="角丸四角形 6"/>
        <xdr:cNvSpPr/>
      </xdr:nvSpPr>
      <xdr:spPr>
        <a:xfrm>
          <a:off x="1914524" y="7105650"/>
          <a:ext cx="3171825" cy="438150"/>
        </a:xfrm>
        <a:prstGeom prst="roundRect">
          <a:avLst/>
        </a:prstGeom>
        <a:solidFill>
          <a:schemeClr val="bg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診断治療施設群</a:t>
          </a:r>
        </a:p>
      </xdr:txBody>
    </xdr:sp>
    <xdr:clientData/>
  </xdr:twoCellAnchor>
  <xdr:twoCellAnchor>
    <xdr:from>
      <xdr:col>3</xdr:col>
      <xdr:colOff>3276600</xdr:colOff>
      <xdr:row>29</xdr:row>
      <xdr:rowOff>171450</xdr:rowOff>
    </xdr:from>
    <xdr:to>
      <xdr:col>4</xdr:col>
      <xdr:colOff>733425</xdr:colOff>
      <xdr:row>33</xdr:row>
      <xdr:rowOff>152400</xdr:rowOff>
    </xdr:to>
    <xdr:sp macro="" textlink="">
      <xdr:nvSpPr>
        <xdr:cNvPr id="9" name="角丸四角形 8"/>
        <xdr:cNvSpPr/>
      </xdr:nvSpPr>
      <xdr:spPr>
        <a:xfrm>
          <a:off x="5553075" y="8096250"/>
          <a:ext cx="1314450" cy="971550"/>
        </a:xfrm>
        <a:prstGeom prst="roundRect">
          <a:avLst/>
        </a:prstGeom>
        <a:solidFill>
          <a:schemeClr val="bg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ﾌｫﾛｰｱｯﾌﾟ</a:t>
          </a:r>
          <a:endParaRPr kumimoji="1" lang="en-US" altLang="ja-JP" sz="1400" b="1">
            <a:solidFill>
              <a:schemeClr val="tx1"/>
            </a:solidFill>
          </a:endParaRPr>
        </a:p>
        <a:p>
          <a:pPr algn="ctr"/>
          <a:r>
            <a:rPr kumimoji="1" lang="ja-JP" altLang="en-US" sz="1400" b="1">
              <a:solidFill>
                <a:schemeClr val="tx1"/>
              </a:solidFill>
            </a:rPr>
            <a:t>治療施設群</a:t>
          </a:r>
        </a:p>
      </xdr:txBody>
    </xdr:sp>
    <xdr:clientData/>
  </xdr:twoCellAnchor>
  <xdr:twoCellAnchor>
    <xdr:from>
      <xdr:col>2</xdr:col>
      <xdr:colOff>171450</xdr:colOff>
      <xdr:row>30</xdr:row>
      <xdr:rowOff>95250</xdr:rowOff>
    </xdr:from>
    <xdr:to>
      <xdr:col>2</xdr:col>
      <xdr:colOff>571500</xdr:colOff>
      <xdr:row>32</xdr:row>
      <xdr:rowOff>219075</xdr:rowOff>
    </xdr:to>
    <xdr:sp macro="" textlink="">
      <xdr:nvSpPr>
        <xdr:cNvPr id="10" name="右矢印 9"/>
        <xdr:cNvSpPr/>
      </xdr:nvSpPr>
      <xdr:spPr>
        <a:xfrm>
          <a:off x="1485900" y="8267700"/>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2857500</xdr:colOff>
      <xdr:row>30</xdr:row>
      <xdr:rowOff>104775</xdr:rowOff>
    </xdr:from>
    <xdr:to>
      <xdr:col>3</xdr:col>
      <xdr:colOff>3257550</xdr:colOff>
      <xdr:row>32</xdr:row>
      <xdr:rowOff>228600</xdr:rowOff>
    </xdr:to>
    <xdr:sp macro="" textlink="">
      <xdr:nvSpPr>
        <xdr:cNvPr id="12" name="右矢印 11"/>
        <xdr:cNvSpPr/>
      </xdr:nvSpPr>
      <xdr:spPr>
        <a:xfrm>
          <a:off x="5133975" y="827722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590550</xdr:colOff>
      <xdr:row>31</xdr:row>
      <xdr:rowOff>219075</xdr:rowOff>
    </xdr:from>
    <xdr:to>
      <xdr:col>3</xdr:col>
      <xdr:colOff>2800350</xdr:colOff>
      <xdr:row>33</xdr:row>
      <xdr:rowOff>161925</xdr:rowOff>
    </xdr:to>
    <xdr:sp macro="" textlink="">
      <xdr:nvSpPr>
        <xdr:cNvPr id="13" name="角丸四角形 12"/>
        <xdr:cNvSpPr/>
      </xdr:nvSpPr>
      <xdr:spPr>
        <a:xfrm>
          <a:off x="1905000" y="7648575"/>
          <a:ext cx="3171825" cy="438150"/>
        </a:xfrm>
        <a:prstGeom prst="roundRect">
          <a:avLst/>
        </a:prstGeom>
        <a:solidFill>
          <a:schemeClr val="bg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総合診断治療施設群</a:t>
          </a:r>
        </a:p>
      </xdr:txBody>
    </xdr:sp>
    <xdr:clientData/>
  </xdr:twoCellAnchor>
  <xdr:twoCellAnchor>
    <xdr:from>
      <xdr:col>3</xdr:col>
      <xdr:colOff>3524250</xdr:colOff>
      <xdr:row>15</xdr:row>
      <xdr:rowOff>95250</xdr:rowOff>
    </xdr:from>
    <xdr:to>
      <xdr:col>4</xdr:col>
      <xdr:colOff>342900</xdr:colOff>
      <xdr:row>17</xdr:row>
      <xdr:rowOff>19051</xdr:rowOff>
    </xdr:to>
    <xdr:grpSp>
      <xdr:nvGrpSpPr>
        <xdr:cNvPr id="17" name="グループ化 16"/>
        <xdr:cNvGrpSpPr/>
      </xdr:nvGrpSpPr>
      <xdr:grpSpPr>
        <a:xfrm>
          <a:off x="5800725" y="3810000"/>
          <a:ext cx="1057275" cy="419101"/>
          <a:chOff x="5791200" y="3800474"/>
          <a:chExt cx="1057275" cy="419101"/>
        </a:xfrm>
      </xdr:grpSpPr>
      <xdr:sp macro="" textlink="">
        <xdr:nvSpPr>
          <xdr:cNvPr id="18" name="正方形/長方形 17"/>
          <xdr:cNvSpPr/>
        </xdr:nvSpPr>
        <xdr:spPr>
          <a:xfrm>
            <a:off x="5791200" y="3800474"/>
            <a:ext cx="71437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a:solidFill>
                  <a:schemeClr val="tx1"/>
                </a:solidFill>
              </a:rPr>
              <a:t>自動入力</a:t>
            </a:r>
          </a:p>
        </xdr:txBody>
      </xdr:sp>
      <xdr:cxnSp macro="">
        <xdr:nvCxnSpPr>
          <xdr:cNvPr id="19" name="直線コネクタ 18"/>
          <xdr:cNvCxnSpPr/>
        </xdr:nvCxnSpPr>
        <xdr:spPr>
          <a:xfrm>
            <a:off x="6515100" y="3971925"/>
            <a:ext cx="3333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xdr:cNvCxnSpPr/>
        </xdr:nvCxnSpPr>
        <xdr:spPr>
          <a:xfrm>
            <a:off x="6838950" y="3971925"/>
            <a:ext cx="0" cy="2476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27</xdr:row>
      <xdr:rowOff>0</xdr:rowOff>
    </xdr:from>
    <xdr:to>
      <xdr:col>2</xdr:col>
      <xdr:colOff>104774</xdr:colOff>
      <xdr:row>29</xdr:row>
      <xdr:rowOff>0</xdr:rowOff>
    </xdr:to>
    <xdr:sp macro="" textlink="">
      <xdr:nvSpPr>
        <xdr:cNvPr id="2" name="正方形/長方形 1"/>
        <xdr:cNvSpPr/>
      </xdr:nvSpPr>
      <xdr:spPr>
        <a:xfrm>
          <a:off x="57149" y="6438900"/>
          <a:ext cx="1362075" cy="4953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検診・検査</a:t>
          </a:r>
        </a:p>
      </xdr:txBody>
    </xdr:sp>
    <xdr:clientData/>
  </xdr:twoCellAnchor>
  <xdr:twoCellAnchor>
    <xdr:from>
      <xdr:col>2</xdr:col>
      <xdr:colOff>666750</xdr:colOff>
      <xdr:row>26</xdr:row>
      <xdr:rowOff>247649</xdr:rowOff>
    </xdr:from>
    <xdr:to>
      <xdr:col>3</xdr:col>
      <xdr:colOff>2828925</xdr:colOff>
      <xdr:row>28</xdr:row>
      <xdr:rowOff>238124</xdr:rowOff>
    </xdr:to>
    <xdr:sp macro="" textlink="">
      <xdr:nvSpPr>
        <xdr:cNvPr id="3" name="正方形/長方形 2"/>
        <xdr:cNvSpPr/>
      </xdr:nvSpPr>
      <xdr:spPr>
        <a:xfrm>
          <a:off x="1981200" y="6438899"/>
          <a:ext cx="3124200" cy="48577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診断・治療</a:t>
          </a:r>
        </a:p>
      </xdr:txBody>
    </xdr:sp>
    <xdr:clientData/>
  </xdr:twoCellAnchor>
  <xdr:twoCellAnchor>
    <xdr:from>
      <xdr:col>3</xdr:col>
      <xdr:colOff>3267075</xdr:colOff>
      <xdr:row>27</xdr:row>
      <xdr:rowOff>0</xdr:rowOff>
    </xdr:from>
    <xdr:to>
      <xdr:col>4</xdr:col>
      <xdr:colOff>771525</xdr:colOff>
      <xdr:row>28</xdr:row>
      <xdr:rowOff>238125</xdr:rowOff>
    </xdr:to>
    <xdr:sp macro="" textlink="">
      <xdr:nvSpPr>
        <xdr:cNvPr id="4" name="正方形/長方形 3"/>
        <xdr:cNvSpPr/>
      </xdr:nvSpPr>
      <xdr:spPr>
        <a:xfrm>
          <a:off x="5543550" y="6438900"/>
          <a:ext cx="1362075" cy="48577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術後治療</a:t>
          </a:r>
          <a:endParaRPr kumimoji="1" lang="en-US" altLang="ja-JP" sz="1100" b="1">
            <a:solidFill>
              <a:schemeClr val="tx1"/>
            </a:solidFill>
          </a:endParaRPr>
        </a:p>
        <a:p>
          <a:pPr algn="ctr"/>
          <a:r>
            <a:rPr kumimoji="1" lang="ja-JP" altLang="en-US" sz="1100" b="1">
              <a:solidFill>
                <a:schemeClr val="tx1"/>
              </a:solidFill>
            </a:rPr>
            <a:t>経過観察</a:t>
          </a:r>
        </a:p>
      </xdr:txBody>
    </xdr:sp>
    <xdr:clientData/>
  </xdr:twoCellAnchor>
  <xdr:twoCellAnchor>
    <xdr:from>
      <xdr:col>0</xdr:col>
      <xdr:colOff>76200</xdr:colOff>
      <xdr:row>29</xdr:row>
      <xdr:rowOff>142875</xdr:rowOff>
    </xdr:from>
    <xdr:to>
      <xdr:col>2</xdr:col>
      <xdr:colOff>76200</xdr:colOff>
      <xdr:row>33</xdr:row>
      <xdr:rowOff>123825</xdr:rowOff>
    </xdr:to>
    <xdr:sp macro="" textlink="">
      <xdr:nvSpPr>
        <xdr:cNvPr id="5" name="角丸四角形 4"/>
        <xdr:cNvSpPr/>
      </xdr:nvSpPr>
      <xdr:spPr>
        <a:xfrm>
          <a:off x="76200" y="7077075"/>
          <a:ext cx="1314450" cy="971550"/>
        </a:xfrm>
        <a:prstGeom prst="roundRect">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検診・検査</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2</xdr:col>
      <xdr:colOff>600074</xdr:colOff>
      <xdr:row>29</xdr:row>
      <xdr:rowOff>171450</xdr:rowOff>
    </xdr:from>
    <xdr:to>
      <xdr:col>3</xdr:col>
      <xdr:colOff>2809874</xdr:colOff>
      <xdr:row>33</xdr:row>
      <xdr:rowOff>114300</xdr:rowOff>
    </xdr:to>
    <xdr:sp macro="" textlink="">
      <xdr:nvSpPr>
        <xdr:cNvPr id="6" name="角丸四角形 5"/>
        <xdr:cNvSpPr/>
      </xdr:nvSpPr>
      <xdr:spPr>
        <a:xfrm>
          <a:off x="1914524" y="6858000"/>
          <a:ext cx="3171825" cy="933450"/>
        </a:xfrm>
        <a:prstGeom prst="roundRect">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診断治療施設群</a:t>
          </a:r>
        </a:p>
      </xdr:txBody>
    </xdr:sp>
    <xdr:clientData/>
  </xdr:twoCellAnchor>
  <xdr:twoCellAnchor>
    <xdr:from>
      <xdr:col>3</xdr:col>
      <xdr:colOff>3276600</xdr:colOff>
      <xdr:row>29</xdr:row>
      <xdr:rowOff>171450</xdr:rowOff>
    </xdr:from>
    <xdr:to>
      <xdr:col>4</xdr:col>
      <xdr:colOff>733425</xdr:colOff>
      <xdr:row>33</xdr:row>
      <xdr:rowOff>152400</xdr:rowOff>
    </xdr:to>
    <xdr:sp macro="" textlink="">
      <xdr:nvSpPr>
        <xdr:cNvPr id="7" name="角丸四角形 6"/>
        <xdr:cNvSpPr/>
      </xdr:nvSpPr>
      <xdr:spPr>
        <a:xfrm>
          <a:off x="5553075" y="7105650"/>
          <a:ext cx="1314450" cy="971550"/>
        </a:xfrm>
        <a:prstGeom prst="roundRect">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ﾌｫﾛｰｱｯﾌﾟ</a:t>
          </a:r>
          <a:endParaRPr kumimoji="1" lang="en-US" altLang="ja-JP" sz="1400" b="1">
            <a:solidFill>
              <a:schemeClr val="tx1"/>
            </a:solidFill>
          </a:endParaRPr>
        </a:p>
        <a:p>
          <a:pPr algn="ctr"/>
          <a:r>
            <a:rPr kumimoji="1" lang="ja-JP" altLang="en-US" sz="1400" b="1">
              <a:solidFill>
                <a:schemeClr val="tx1"/>
              </a:solidFill>
            </a:rPr>
            <a:t>治療施設群</a:t>
          </a:r>
        </a:p>
      </xdr:txBody>
    </xdr:sp>
    <xdr:clientData/>
  </xdr:twoCellAnchor>
  <xdr:twoCellAnchor>
    <xdr:from>
      <xdr:col>2</xdr:col>
      <xdr:colOff>171450</xdr:colOff>
      <xdr:row>30</xdr:row>
      <xdr:rowOff>95250</xdr:rowOff>
    </xdr:from>
    <xdr:to>
      <xdr:col>2</xdr:col>
      <xdr:colOff>571500</xdr:colOff>
      <xdr:row>32</xdr:row>
      <xdr:rowOff>219075</xdr:rowOff>
    </xdr:to>
    <xdr:sp macro="" textlink="">
      <xdr:nvSpPr>
        <xdr:cNvPr id="8" name="右矢印 7"/>
        <xdr:cNvSpPr/>
      </xdr:nvSpPr>
      <xdr:spPr>
        <a:xfrm>
          <a:off x="1485900" y="7277100"/>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2857500</xdr:colOff>
      <xdr:row>30</xdr:row>
      <xdr:rowOff>104775</xdr:rowOff>
    </xdr:from>
    <xdr:to>
      <xdr:col>3</xdr:col>
      <xdr:colOff>3257550</xdr:colOff>
      <xdr:row>32</xdr:row>
      <xdr:rowOff>228600</xdr:rowOff>
    </xdr:to>
    <xdr:sp macro="" textlink="">
      <xdr:nvSpPr>
        <xdr:cNvPr id="9" name="右矢印 8"/>
        <xdr:cNvSpPr/>
      </xdr:nvSpPr>
      <xdr:spPr>
        <a:xfrm>
          <a:off x="5133975" y="728662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3533775</xdr:colOff>
      <xdr:row>15</xdr:row>
      <xdr:rowOff>66675</xdr:rowOff>
    </xdr:from>
    <xdr:to>
      <xdr:col>4</xdr:col>
      <xdr:colOff>352425</xdr:colOff>
      <xdr:row>16</xdr:row>
      <xdr:rowOff>238126</xdr:rowOff>
    </xdr:to>
    <xdr:grpSp>
      <xdr:nvGrpSpPr>
        <xdr:cNvPr id="18" name="グループ化 17"/>
        <xdr:cNvGrpSpPr/>
      </xdr:nvGrpSpPr>
      <xdr:grpSpPr>
        <a:xfrm>
          <a:off x="5810250" y="3781425"/>
          <a:ext cx="1057275" cy="419101"/>
          <a:chOff x="5791200" y="3800474"/>
          <a:chExt cx="1057275" cy="419101"/>
        </a:xfrm>
      </xdr:grpSpPr>
      <xdr:sp macro="" textlink="">
        <xdr:nvSpPr>
          <xdr:cNvPr id="19" name="正方形/長方形 18"/>
          <xdr:cNvSpPr/>
        </xdr:nvSpPr>
        <xdr:spPr>
          <a:xfrm>
            <a:off x="5791200" y="3800474"/>
            <a:ext cx="71437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a:solidFill>
                  <a:schemeClr val="tx1"/>
                </a:solidFill>
              </a:rPr>
              <a:t>自動入力</a:t>
            </a:r>
          </a:p>
        </xdr:txBody>
      </xdr:sp>
      <xdr:cxnSp macro="">
        <xdr:nvCxnSpPr>
          <xdr:cNvPr id="20" name="直線コネクタ 19"/>
          <xdr:cNvCxnSpPr/>
        </xdr:nvCxnSpPr>
        <xdr:spPr>
          <a:xfrm>
            <a:off x="6515100" y="3971925"/>
            <a:ext cx="3333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a:off x="6838950" y="3971925"/>
            <a:ext cx="0" cy="2476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33</xdr:row>
      <xdr:rowOff>0</xdr:rowOff>
    </xdr:from>
    <xdr:to>
      <xdr:col>2</xdr:col>
      <xdr:colOff>104774</xdr:colOff>
      <xdr:row>35</xdr:row>
      <xdr:rowOff>0</xdr:rowOff>
    </xdr:to>
    <xdr:sp macro="" textlink="">
      <xdr:nvSpPr>
        <xdr:cNvPr id="2" name="正方形/長方形 1"/>
        <xdr:cNvSpPr/>
      </xdr:nvSpPr>
      <xdr:spPr>
        <a:xfrm>
          <a:off x="57149" y="7924800"/>
          <a:ext cx="1362075" cy="4953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スクリーニング</a:t>
          </a:r>
          <a:endParaRPr kumimoji="1" lang="en-US" altLang="ja-JP" sz="1100" b="1">
            <a:solidFill>
              <a:schemeClr val="tx1"/>
            </a:solidFill>
          </a:endParaRPr>
        </a:p>
        <a:p>
          <a:pPr algn="ctr"/>
          <a:r>
            <a:rPr kumimoji="1" lang="ja-JP" altLang="en-US" sz="1100" b="1">
              <a:solidFill>
                <a:schemeClr val="tx1"/>
              </a:solidFill>
            </a:rPr>
            <a:t>内視鏡検査</a:t>
          </a:r>
        </a:p>
      </xdr:txBody>
    </xdr:sp>
    <xdr:clientData/>
  </xdr:twoCellAnchor>
  <xdr:twoCellAnchor>
    <xdr:from>
      <xdr:col>2</xdr:col>
      <xdr:colOff>590550</xdr:colOff>
      <xdr:row>33</xdr:row>
      <xdr:rowOff>9524</xdr:rowOff>
    </xdr:from>
    <xdr:to>
      <xdr:col>3</xdr:col>
      <xdr:colOff>990600</xdr:colOff>
      <xdr:row>34</xdr:row>
      <xdr:rowOff>247649</xdr:rowOff>
    </xdr:to>
    <xdr:sp macro="" textlink="">
      <xdr:nvSpPr>
        <xdr:cNvPr id="3" name="正方形/長方形 2"/>
        <xdr:cNvSpPr/>
      </xdr:nvSpPr>
      <xdr:spPr>
        <a:xfrm>
          <a:off x="1905000" y="7439024"/>
          <a:ext cx="1362075" cy="485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精密診断</a:t>
          </a:r>
        </a:p>
      </xdr:txBody>
    </xdr:sp>
    <xdr:clientData/>
  </xdr:twoCellAnchor>
  <xdr:twoCellAnchor>
    <xdr:from>
      <xdr:col>3</xdr:col>
      <xdr:colOff>1466850</xdr:colOff>
      <xdr:row>33</xdr:row>
      <xdr:rowOff>9525</xdr:rowOff>
    </xdr:from>
    <xdr:to>
      <xdr:col>3</xdr:col>
      <xdr:colOff>2828925</xdr:colOff>
      <xdr:row>35</xdr:row>
      <xdr:rowOff>0</xdr:rowOff>
    </xdr:to>
    <xdr:sp macro="" textlink="">
      <xdr:nvSpPr>
        <xdr:cNvPr id="4" name="正方形/長方形 3"/>
        <xdr:cNvSpPr/>
      </xdr:nvSpPr>
      <xdr:spPr>
        <a:xfrm>
          <a:off x="3743325" y="7439025"/>
          <a:ext cx="1362075" cy="485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治療</a:t>
          </a:r>
        </a:p>
      </xdr:txBody>
    </xdr:sp>
    <xdr:clientData/>
  </xdr:twoCellAnchor>
  <xdr:twoCellAnchor>
    <xdr:from>
      <xdr:col>3</xdr:col>
      <xdr:colOff>3267075</xdr:colOff>
      <xdr:row>33</xdr:row>
      <xdr:rowOff>0</xdr:rowOff>
    </xdr:from>
    <xdr:to>
      <xdr:col>4</xdr:col>
      <xdr:colOff>771525</xdr:colOff>
      <xdr:row>34</xdr:row>
      <xdr:rowOff>238125</xdr:rowOff>
    </xdr:to>
    <xdr:sp macro="" textlink="">
      <xdr:nvSpPr>
        <xdr:cNvPr id="5" name="正方形/長方形 4"/>
        <xdr:cNvSpPr/>
      </xdr:nvSpPr>
      <xdr:spPr>
        <a:xfrm>
          <a:off x="5543550" y="7429500"/>
          <a:ext cx="1362075" cy="485775"/>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術後治療</a:t>
          </a:r>
          <a:endParaRPr kumimoji="1" lang="en-US" altLang="ja-JP" sz="1100" b="1">
            <a:solidFill>
              <a:schemeClr val="tx1"/>
            </a:solidFill>
          </a:endParaRPr>
        </a:p>
        <a:p>
          <a:pPr algn="ctr"/>
          <a:r>
            <a:rPr kumimoji="1" lang="ja-JP" altLang="en-US" sz="1100" b="1">
              <a:solidFill>
                <a:schemeClr val="tx1"/>
              </a:solidFill>
            </a:rPr>
            <a:t>経過観察</a:t>
          </a:r>
        </a:p>
      </xdr:txBody>
    </xdr:sp>
    <xdr:clientData/>
  </xdr:twoCellAnchor>
  <xdr:twoCellAnchor>
    <xdr:from>
      <xdr:col>0</xdr:col>
      <xdr:colOff>76200</xdr:colOff>
      <xdr:row>35</xdr:row>
      <xdr:rowOff>142875</xdr:rowOff>
    </xdr:from>
    <xdr:to>
      <xdr:col>2</xdr:col>
      <xdr:colOff>76200</xdr:colOff>
      <xdr:row>39</xdr:row>
      <xdr:rowOff>123825</xdr:rowOff>
    </xdr:to>
    <xdr:sp macro="" textlink="">
      <xdr:nvSpPr>
        <xdr:cNvPr id="6" name="角丸四角形 5"/>
        <xdr:cNvSpPr/>
      </xdr:nvSpPr>
      <xdr:spPr>
        <a:xfrm>
          <a:off x="76200" y="8067675"/>
          <a:ext cx="1314450" cy="971550"/>
        </a:xfrm>
        <a:prstGeom prst="roundRect">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検診・検査</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2</xdr:col>
      <xdr:colOff>600075</xdr:colOff>
      <xdr:row>35</xdr:row>
      <xdr:rowOff>171450</xdr:rowOff>
    </xdr:from>
    <xdr:to>
      <xdr:col>3</xdr:col>
      <xdr:colOff>952500</xdr:colOff>
      <xdr:row>39</xdr:row>
      <xdr:rowOff>152400</xdr:rowOff>
    </xdr:to>
    <xdr:sp macro="" textlink="">
      <xdr:nvSpPr>
        <xdr:cNvPr id="7" name="角丸四角形 6"/>
        <xdr:cNvSpPr/>
      </xdr:nvSpPr>
      <xdr:spPr>
        <a:xfrm>
          <a:off x="1914525" y="8096250"/>
          <a:ext cx="1314450" cy="971550"/>
        </a:xfrm>
        <a:prstGeom prst="roundRect">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精密診断</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1476375</xdr:colOff>
      <xdr:row>35</xdr:row>
      <xdr:rowOff>171450</xdr:rowOff>
    </xdr:from>
    <xdr:to>
      <xdr:col>3</xdr:col>
      <xdr:colOff>2790825</xdr:colOff>
      <xdr:row>39</xdr:row>
      <xdr:rowOff>152400</xdr:rowOff>
    </xdr:to>
    <xdr:sp macro="" textlink="">
      <xdr:nvSpPr>
        <xdr:cNvPr id="8" name="角丸四角形 7"/>
        <xdr:cNvSpPr/>
      </xdr:nvSpPr>
      <xdr:spPr>
        <a:xfrm>
          <a:off x="3752850" y="8096250"/>
          <a:ext cx="1314450" cy="971550"/>
        </a:xfrm>
        <a:prstGeom prst="roundRect">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治療</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3276600</xdr:colOff>
      <xdr:row>35</xdr:row>
      <xdr:rowOff>171450</xdr:rowOff>
    </xdr:from>
    <xdr:to>
      <xdr:col>4</xdr:col>
      <xdr:colOff>733425</xdr:colOff>
      <xdr:row>39</xdr:row>
      <xdr:rowOff>152400</xdr:rowOff>
    </xdr:to>
    <xdr:sp macro="" textlink="">
      <xdr:nvSpPr>
        <xdr:cNvPr id="9" name="角丸四角形 8"/>
        <xdr:cNvSpPr/>
      </xdr:nvSpPr>
      <xdr:spPr>
        <a:xfrm>
          <a:off x="5553075" y="8096250"/>
          <a:ext cx="1314450" cy="971550"/>
        </a:xfrm>
        <a:prstGeom prst="roundRect">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ﾌｫﾛｰｱｯﾌﾟ</a:t>
          </a:r>
          <a:endParaRPr kumimoji="1" lang="en-US" altLang="ja-JP" sz="1400" b="1">
            <a:solidFill>
              <a:schemeClr val="tx1"/>
            </a:solidFill>
          </a:endParaRPr>
        </a:p>
        <a:p>
          <a:pPr algn="ctr"/>
          <a:r>
            <a:rPr kumimoji="1" lang="ja-JP" altLang="en-US" sz="1400" b="1">
              <a:solidFill>
                <a:schemeClr val="tx1"/>
              </a:solidFill>
            </a:rPr>
            <a:t>治療施設群</a:t>
          </a:r>
        </a:p>
      </xdr:txBody>
    </xdr:sp>
    <xdr:clientData/>
  </xdr:twoCellAnchor>
  <xdr:twoCellAnchor>
    <xdr:from>
      <xdr:col>2</xdr:col>
      <xdr:colOff>171450</xdr:colOff>
      <xdr:row>36</xdr:row>
      <xdr:rowOff>95250</xdr:rowOff>
    </xdr:from>
    <xdr:to>
      <xdr:col>2</xdr:col>
      <xdr:colOff>571500</xdr:colOff>
      <xdr:row>38</xdr:row>
      <xdr:rowOff>219075</xdr:rowOff>
    </xdr:to>
    <xdr:sp macro="" textlink="">
      <xdr:nvSpPr>
        <xdr:cNvPr id="10" name="右矢印 9"/>
        <xdr:cNvSpPr/>
      </xdr:nvSpPr>
      <xdr:spPr>
        <a:xfrm>
          <a:off x="1485900" y="8267700"/>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1028700</xdr:colOff>
      <xdr:row>36</xdr:row>
      <xdr:rowOff>85725</xdr:rowOff>
    </xdr:from>
    <xdr:to>
      <xdr:col>3</xdr:col>
      <xdr:colOff>1428750</xdr:colOff>
      <xdr:row>38</xdr:row>
      <xdr:rowOff>209550</xdr:rowOff>
    </xdr:to>
    <xdr:sp macro="" textlink="">
      <xdr:nvSpPr>
        <xdr:cNvPr id="11" name="右矢印 10"/>
        <xdr:cNvSpPr/>
      </xdr:nvSpPr>
      <xdr:spPr>
        <a:xfrm>
          <a:off x="3305175" y="825817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2857500</xdr:colOff>
      <xdr:row>36</xdr:row>
      <xdr:rowOff>104775</xdr:rowOff>
    </xdr:from>
    <xdr:to>
      <xdr:col>3</xdr:col>
      <xdr:colOff>3257550</xdr:colOff>
      <xdr:row>38</xdr:row>
      <xdr:rowOff>228600</xdr:rowOff>
    </xdr:to>
    <xdr:sp macro="" textlink="">
      <xdr:nvSpPr>
        <xdr:cNvPr id="12" name="右矢印 11"/>
        <xdr:cNvSpPr/>
      </xdr:nvSpPr>
      <xdr:spPr>
        <a:xfrm>
          <a:off x="5133975" y="827722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3514725</xdr:colOff>
      <xdr:row>15</xdr:row>
      <xdr:rowOff>76200</xdr:rowOff>
    </xdr:from>
    <xdr:to>
      <xdr:col>4</xdr:col>
      <xdr:colOff>333375</xdr:colOff>
      <xdr:row>17</xdr:row>
      <xdr:rowOff>1</xdr:rowOff>
    </xdr:to>
    <xdr:grpSp>
      <xdr:nvGrpSpPr>
        <xdr:cNvPr id="17" name="グループ化 16"/>
        <xdr:cNvGrpSpPr/>
      </xdr:nvGrpSpPr>
      <xdr:grpSpPr>
        <a:xfrm>
          <a:off x="5791200" y="3790950"/>
          <a:ext cx="1057275" cy="419101"/>
          <a:chOff x="5791200" y="3800474"/>
          <a:chExt cx="1057275" cy="419101"/>
        </a:xfrm>
      </xdr:grpSpPr>
      <xdr:sp macro="" textlink="">
        <xdr:nvSpPr>
          <xdr:cNvPr id="18" name="正方形/長方形 17"/>
          <xdr:cNvSpPr/>
        </xdr:nvSpPr>
        <xdr:spPr>
          <a:xfrm>
            <a:off x="5791200" y="3800474"/>
            <a:ext cx="71437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a:solidFill>
                  <a:schemeClr val="tx1"/>
                </a:solidFill>
              </a:rPr>
              <a:t>自動入力</a:t>
            </a:r>
          </a:p>
        </xdr:txBody>
      </xdr:sp>
      <xdr:cxnSp macro="">
        <xdr:nvCxnSpPr>
          <xdr:cNvPr id="19" name="直線コネクタ 18"/>
          <xdr:cNvCxnSpPr/>
        </xdr:nvCxnSpPr>
        <xdr:spPr>
          <a:xfrm>
            <a:off x="6515100" y="3971925"/>
            <a:ext cx="3333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xdr:cNvCxnSpPr/>
        </xdr:nvCxnSpPr>
        <xdr:spPr>
          <a:xfrm>
            <a:off x="6838950" y="3971925"/>
            <a:ext cx="0" cy="2476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32</xdr:row>
      <xdr:rowOff>0</xdr:rowOff>
    </xdr:from>
    <xdr:to>
      <xdr:col>2</xdr:col>
      <xdr:colOff>104774</xdr:colOff>
      <xdr:row>34</xdr:row>
      <xdr:rowOff>0</xdr:rowOff>
    </xdr:to>
    <xdr:sp macro="" textlink="">
      <xdr:nvSpPr>
        <xdr:cNvPr id="2" name="正方形/長方形 1"/>
        <xdr:cNvSpPr/>
      </xdr:nvSpPr>
      <xdr:spPr>
        <a:xfrm>
          <a:off x="57149" y="7924800"/>
          <a:ext cx="1362075" cy="49530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スクリーニング</a:t>
          </a:r>
          <a:endParaRPr kumimoji="1" lang="en-US" altLang="ja-JP" sz="1100" b="1">
            <a:solidFill>
              <a:schemeClr val="tx1"/>
            </a:solidFill>
          </a:endParaRPr>
        </a:p>
        <a:p>
          <a:pPr algn="ctr"/>
          <a:r>
            <a:rPr kumimoji="1" lang="ja-JP" altLang="en-US" sz="1100" b="1">
              <a:solidFill>
                <a:schemeClr val="tx1"/>
              </a:solidFill>
            </a:rPr>
            <a:t>内視鏡検査</a:t>
          </a:r>
        </a:p>
      </xdr:txBody>
    </xdr:sp>
    <xdr:clientData/>
  </xdr:twoCellAnchor>
  <xdr:twoCellAnchor>
    <xdr:from>
      <xdr:col>2</xdr:col>
      <xdr:colOff>590550</xdr:colOff>
      <xdr:row>32</xdr:row>
      <xdr:rowOff>9524</xdr:rowOff>
    </xdr:from>
    <xdr:to>
      <xdr:col>3</xdr:col>
      <xdr:colOff>990600</xdr:colOff>
      <xdr:row>33</xdr:row>
      <xdr:rowOff>247649</xdr:rowOff>
    </xdr:to>
    <xdr:sp macro="" textlink="">
      <xdr:nvSpPr>
        <xdr:cNvPr id="3" name="正方形/長方形 2"/>
        <xdr:cNvSpPr/>
      </xdr:nvSpPr>
      <xdr:spPr>
        <a:xfrm>
          <a:off x="1905000" y="7934324"/>
          <a:ext cx="1362075" cy="48577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精密診断</a:t>
          </a:r>
        </a:p>
      </xdr:txBody>
    </xdr:sp>
    <xdr:clientData/>
  </xdr:twoCellAnchor>
  <xdr:twoCellAnchor>
    <xdr:from>
      <xdr:col>3</xdr:col>
      <xdr:colOff>1466850</xdr:colOff>
      <xdr:row>32</xdr:row>
      <xdr:rowOff>9525</xdr:rowOff>
    </xdr:from>
    <xdr:to>
      <xdr:col>3</xdr:col>
      <xdr:colOff>2828925</xdr:colOff>
      <xdr:row>34</xdr:row>
      <xdr:rowOff>0</xdr:rowOff>
    </xdr:to>
    <xdr:sp macro="" textlink="">
      <xdr:nvSpPr>
        <xdr:cNvPr id="4" name="正方形/長方形 3"/>
        <xdr:cNvSpPr/>
      </xdr:nvSpPr>
      <xdr:spPr>
        <a:xfrm>
          <a:off x="3743325" y="7934325"/>
          <a:ext cx="1362075" cy="48577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治療</a:t>
          </a:r>
        </a:p>
      </xdr:txBody>
    </xdr:sp>
    <xdr:clientData/>
  </xdr:twoCellAnchor>
  <xdr:twoCellAnchor>
    <xdr:from>
      <xdr:col>3</xdr:col>
      <xdr:colOff>3267075</xdr:colOff>
      <xdr:row>32</xdr:row>
      <xdr:rowOff>0</xdr:rowOff>
    </xdr:from>
    <xdr:to>
      <xdr:col>4</xdr:col>
      <xdr:colOff>771525</xdr:colOff>
      <xdr:row>33</xdr:row>
      <xdr:rowOff>238125</xdr:rowOff>
    </xdr:to>
    <xdr:sp macro="" textlink="">
      <xdr:nvSpPr>
        <xdr:cNvPr id="5" name="正方形/長方形 4"/>
        <xdr:cNvSpPr/>
      </xdr:nvSpPr>
      <xdr:spPr>
        <a:xfrm>
          <a:off x="5543550" y="7924800"/>
          <a:ext cx="1362075" cy="48577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術後治療</a:t>
          </a:r>
          <a:endParaRPr kumimoji="1" lang="en-US" altLang="ja-JP" sz="1100" b="1">
            <a:solidFill>
              <a:schemeClr val="tx1"/>
            </a:solidFill>
          </a:endParaRPr>
        </a:p>
        <a:p>
          <a:pPr algn="ctr"/>
          <a:r>
            <a:rPr kumimoji="1" lang="ja-JP" altLang="en-US" sz="1100" b="1">
              <a:solidFill>
                <a:schemeClr val="tx1"/>
              </a:solidFill>
            </a:rPr>
            <a:t>経過観察</a:t>
          </a:r>
        </a:p>
      </xdr:txBody>
    </xdr:sp>
    <xdr:clientData/>
  </xdr:twoCellAnchor>
  <xdr:twoCellAnchor>
    <xdr:from>
      <xdr:col>0</xdr:col>
      <xdr:colOff>76200</xdr:colOff>
      <xdr:row>34</xdr:row>
      <xdr:rowOff>142875</xdr:rowOff>
    </xdr:from>
    <xdr:to>
      <xdr:col>2</xdr:col>
      <xdr:colOff>76200</xdr:colOff>
      <xdr:row>38</xdr:row>
      <xdr:rowOff>123825</xdr:rowOff>
    </xdr:to>
    <xdr:sp macro="" textlink="">
      <xdr:nvSpPr>
        <xdr:cNvPr id="6" name="角丸四角形 5"/>
        <xdr:cNvSpPr/>
      </xdr:nvSpPr>
      <xdr:spPr>
        <a:xfrm>
          <a:off x="76200" y="8562975"/>
          <a:ext cx="1314450" cy="971550"/>
        </a:xfrm>
        <a:prstGeom prst="roundRect">
          <a:avLst/>
        </a:prstGeom>
        <a:solidFill>
          <a:schemeClr val="bg1"/>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検診・検査</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2</xdr:col>
      <xdr:colOff>600075</xdr:colOff>
      <xdr:row>34</xdr:row>
      <xdr:rowOff>171450</xdr:rowOff>
    </xdr:from>
    <xdr:to>
      <xdr:col>3</xdr:col>
      <xdr:colOff>952500</xdr:colOff>
      <xdr:row>38</xdr:row>
      <xdr:rowOff>152400</xdr:rowOff>
    </xdr:to>
    <xdr:sp macro="" textlink="">
      <xdr:nvSpPr>
        <xdr:cNvPr id="7" name="角丸四角形 6"/>
        <xdr:cNvSpPr/>
      </xdr:nvSpPr>
      <xdr:spPr>
        <a:xfrm>
          <a:off x="1914525" y="8591550"/>
          <a:ext cx="1314450" cy="971550"/>
        </a:xfrm>
        <a:prstGeom prst="roundRect">
          <a:avLst/>
        </a:prstGeom>
        <a:solidFill>
          <a:schemeClr val="bg1"/>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精密診断</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1476375</xdr:colOff>
      <xdr:row>34</xdr:row>
      <xdr:rowOff>171450</xdr:rowOff>
    </xdr:from>
    <xdr:to>
      <xdr:col>3</xdr:col>
      <xdr:colOff>2790825</xdr:colOff>
      <xdr:row>38</xdr:row>
      <xdr:rowOff>152400</xdr:rowOff>
    </xdr:to>
    <xdr:sp macro="" textlink="">
      <xdr:nvSpPr>
        <xdr:cNvPr id="8" name="角丸四角形 7"/>
        <xdr:cNvSpPr/>
      </xdr:nvSpPr>
      <xdr:spPr>
        <a:xfrm>
          <a:off x="3752850" y="8591550"/>
          <a:ext cx="1314450" cy="971550"/>
        </a:xfrm>
        <a:prstGeom prst="roundRect">
          <a:avLst/>
        </a:prstGeom>
        <a:solidFill>
          <a:schemeClr val="bg1"/>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治療</a:t>
          </a:r>
          <a:endParaRPr kumimoji="1" lang="en-US" altLang="ja-JP" sz="1400" b="1">
            <a:solidFill>
              <a:schemeClr val="tx1"/>
            </a:solidFill>
          </a:endParaRPr>
        </a:p>
        <a:p>
          <a:pPr algn="ctr"/>
          <a:r>
            <a:rPr kumimoji="1" lang="ja-JP" altLang="en-US" sz="1400" b="1">
              <a:solidFill>
                <a:schemeClr val="tx1"/>
              </a:solidFill>
            </a:rPr>
            <a:t>施設群</a:t>
          </a:r>
        </a:p>
      </xdr:txBody>
    </xdr:sp>
    <xdr:clientData/>
  </xdr:twoCellAnchor>
  <xdr:twoCellAnchor>
    <xdr:from>
      <xdr:col>3</xdr:col>
      <xdr:colOff>3276600</xdr:colOff>
      <xdr:row>34</xdr:row>
      <xdr:rowOff>171450</xdr:rowOff>
    </xdr:from>
    <xdr:to>
      <xdr:col>4</xdr:col>
      <xdr:colOff>733425</xdr:colOff>
      <xdr:row>38</xdr:row>
      <xdr:rowOff>152400</xdr:rowOff>
    </xdr:to>
    <xdr:sp macro="" textlink="">
      <xdr:nvSpPr>
        <xdr:cNvPr id="9" name="角丸四角形 8"/>
        <xdr:cNvSpPr/>
      </xdr:nvSpPr>
      <xdr:spPr>
        <a:xfrm>
          <a:off x="5553075" y="8591550"/>
          <a:ext cx="1314450" cy="971550"/>
        </a:xfrm>
        <a:prstGeom prst="roundRect">
          <a:avLst/>
        </a:prstGeom>
        <a:solidFill>
          <a:schemeClr val="bg1"/>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ﾌｫﾛｰｱｯﾌﾟ</a:t>
          </a:r>
          <a:endParaRPr kumimoji="1" lang="en-US" altLang="ja-JP" sz="1400" b="1">
            <a:solidFill>
              <a:schemeClr val="tx1"/>
            </a:solidFill>
          </a:endParaRPr>
        </a:p>
        <a:p>
          <a:pPr algn="ctr"/>
          <a:r>
            <a:rPr kumimoji="1" lang="ja-JP" altLang="en-US" sz="1400" b="1">
              <a:solidFill>
                <a:schemeClr val="tx1"/>
              </a:solidFill>
            </a:rPr>
            <a:t>治療施設群</a:t>
          </a:r>
        </a:p>
      </xdr:txBody>
    </xdr:sp>
    <xdr:clientData/>
  </xdr:twoCellAnchor>
  <xdr:twoCellAnchor>
    <xdr:from>
      <xdr:col>2</xdr:col>
      <xdr:colOff>171450</xdr:colOff>
      <xdr:row>35</xdr:row>
      <xdr:rowOff>95250</xdr:rowOff>
    </xdr:from>
    <xdr:to>
      <xdr:col>2</xdr:col>
      <xdr:colOff>571500</xdr:colOff>
      <xdr:row>37</xdr:row>
      <xdr:rowOff>219075</xdr:rowOff>
    </xdr:to>
    <xdr:sp macro="" textlink="">
      <xdr:nvSpPr>
        <xdr:cNvPr id="10" name="右矢印 9"/>
        <xdr:cNvSpPr/>
      </xdr:nvSpPr>
      <xdr:spPr>
        <a:xfrm>
          <a:off x="1485900" y="8763000"/>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1028700</xdr:colOff>
      <xdr:row>35</xdr:row>
      <xdr:rowOff>85725</xdr:rowOff>
    </xdr:from>
    <xdr:to>
      <xdr:col>3</xdr:col>
      <xdr:colOff>1428750</xdr:colOff>
      <xdr:row>37</xdr:row>
      <xdr:rowOff>209550</xdr:rowOff>
    </xdr:to>
    <xdr:sp macro="" textlink="">
      <xdr:nvSpPr>
        <xdr:cNvPr id="11" name="右矢印 10"/>
        <xdr:cNvSpPr/>
      </xdr:nvSpPr>
      <xdr:spPr>
        <a:xfrm>
          <a:off x="3305175" y="875347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2857500</xdr:colOff>
      <xdr:row>35</xdr:row>
      <xdr:rowOff>104775</xdr:rowOff>
    </xdr:from>
    <xdr:to>
      <xdr:col>3</xdr:col>
      <xdr:colOff>3257550</xdr:colOff>
      <xdr:row>37</xdr:row>
      <xdr:rowOff>228600</xdr:rowOff>
    </xdr:to>
    <xdr:sp macro="" textlink="">
      <xdr:nvSpPr>
        <xdr:cNvPr id="12" name="右矢印 11"/>
        <xdr:cNvSpPr/>
      </xdr:nvSpPr>
      <xdr:spPr>
        <a:xfrm>
          <a:off x="5133975" y="8772525"/>
          <a:ext cx="400050" cy="61912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3533775</xdr:colOff>
      <xdr:row>15</xdr:row>
      <xdr:rowOff>85725</xdr:rowOff>
    </xdr:from>
    <xdr:to>
      <xdr:col>4</xdr:col>
      <xdr:colOff>352425</xdr:colOff>
      <xdr:row>17</xdr:row>
      <xdr:rowOff>9526</xdr:rowOff>
    </xdr:to>
    <xdr:grpSp>
      <xdr:nvGrpSpPr>
        <xdr:cNvPr id="13" name="グループ化 12"/>
        <xdr:cNvGrpSpPr/>
      </xdr:nvGrpSpPr>
      <xdr:grpSpPr>
        <a:xfrm>
          <a:off x="5810250" y="3800475"/>
          <a:ext cx="1057275" cy="419101"/>
          <a:chOff x="5791200" y="3800474"/>
          <a:chExt cx="1057275" cy="419101"/>
        </a:xfrm>
      </xdr:grpSpPr>
      <xdr:sp macro="" textlink="">
        <xdr:nvSpPr>
          <xdr:cNvPr id="14" name="正方形/長方形 13"/>
          <xdr:cNvSpPr/>
        </xdr:nvSpPr>
        <xdr:spPr>
          <a:xfrm>
            <a:off x="5791200" y="3800474"/>
            <a:ext cx="71437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a:solidFill>
                  <a:schemeClr val="tx1"/>
                </a:solidFill>
              </a:rPr>
              <a:t>自動入力</a:t>
            </a:r>
          </a:p>
        </xdr:txBody>
      </xdr:sp>
      <xdr:cxnSp macro="">
        <xdr:nvCxnSpPr>
          <xdr:cNvPr id="15" name="直線コネクタ 14"/>
          <xdr:cNvCxnSpPr/>
        </xdr:nvCxnSpPr>
        <xdr:spPr>
          <a:xfrm>
            <a:off x="6515100" y="3971925"/>
            <a:ext cx="3333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a:off x="6838950" y="3971925"/>
            <a:ext cx="0" cy="2476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112"/>
  <sheetViews>
    <sheetView view="pageBreakPreview" zoomScaleNormal="100" zoomScaleSheetLayoutView="100" workbookViewId="0">
      <selection activeCell="I91" sqref="I91"/>
    </sheetView>
  </sheetViews>
  <sheetFormatPr defaultRowHeight="20.100000000000001" customHeight="1" x14ac:dyDescent="0.15"/>
  <cols>
    <col min="1" max="1" width="4.625" customWidth="1"/>
    <col min="2" max="3" width="12.625" customWidth="1"/>
    <col min="4" max="4" width="55.625" customWidth="1"/>
    <col min="5" max="5" width="8.625" customWidth="1"/>
  </cols>
  <sheetData>
    <row r="1" spans="1:11" ht="20.100000000000001" customHeight="1" x14ac:dyDescent="0.15">
      <c r="B1" s="126" t="s">
        <v>138</v>
      </c>
      <c r="C1" s="126"/>
      <c r="D1" s="126"/>
      <c r="E1" s="126"/>
      <c r="F1" s="1"/>
      <c r="G1" s="1"/>
      <c r="H1" s="1"/>
      <c r="I1" s="1"/>
      <c r="J1" s="1"/>
      <c r="K1" s="1"/>
    </row>
    <row r="3" spans="1:11" ht="20.100000000000001" customHeight="1" x14ac:dyDescent="0.15">
      <c r="A3" s="18" t="s">
        <v>0</v>
      </c>
    </row>
    <row r="4" spans="1:11" ht="20.100000000000001" customHeight="1" x14ac:dyDescent="0.15">
      <c r="A4" s="129" t="s">
        <v>1</v>
      </c>
      <c r="B4" s="129"/>
      <c r="C4" s="129"/>
      <c r="D4" s="71"/>
      <c r="E4" s="2"/>
    </row>
    <row r="5" spans="1:11" ht="20.100000000000001" customHeight="1" x14ac:dyDescent="0.15">
      <c r="A5" s="114" t="s">
        <v>136</v>
      </c>
      <c r="B5" s="115"/>
      <c r="C5" s="116"/>
      <c r="D5" s="71"/>
      <c r="E5" s="2"/>
    </row>
    <row r="6" spans="1:11" ht="20.100000000000001" customHeight="1" x14ac:dyDescent="0.15">
      <c r="A6" s="129" t="s">
        <v>2</v>
      </c>
      <c r="B6" s="129"/>
      <c r="C6" s="129"/>
      <c r="D6" s="71"/>
      <c r="E6" s="2"/>
    </row>
    <row r="7" spans="1:11" ht="20.100000000000001" customHeight="1" x14ac:dyDescent="0.15">
      <c r="A7" s="129" t="s">
        <v>3</v>
      </c>
      <c r="B7" s="129"/>
      <c r="C7" s="129"/>
      <c r="D7" s="71"/>
      <c r="E7" s="2"/>
    </row>
    <row r="8" spans="1:11" ht="20.100000000000001" customHeight="1" x14ac:dyDescent="0.15">
      <c r="A8" s="129" t="s">
        <v>4</v>
      </c>
      <c r="B8" s="129"/>
      <c r="C8" s="129"/>
      <c r="D8" s="71"/>
      <c r="E8" s="2"/>
    </row>
    <row r="9" spans="1:11" ht="20.100000000000001" customHeight="1" x14ac:dyDescent="0.15">
      <c r="A9" s="130" t="s">
        <v>5</v>
      </c>
      <c r="B9" s="131"/>
      <c r="C9" s="4" t="s">
        <v>6</v>
      </c>
      <c r="D9" s="72"/>
      <c r="E9" s="2"/>
    </row>
    <row r="10" spans="1:11" ht="20.100000000000001" customHeight="1" x14ac:dyDescent="0.15">
      <c r="A10" s="130"/>
      <c r="B10" s="131"/>
      <c r="C10" s="5" t="s">
        <v>7</v>
      </c>
      <c r="D10" s="73"/>
      <c r="E10" s="2"/>
    </row>
    <row r="11" spans="1:11" ht="20.100000000000001" customHeight="1" x14ac:dyDescent="0.15">
      <c r="A11" s="114" t="s">
        <v>8</v>
      </c>
      <c r="B11" s="115"/>
      <c r="C11" s="116"/>
      <c r="D11" s="71"/>
      <c r="E11" s="2"/>
    </row>
    <row r="14" spans="1:11" ht="20.100000000000001" customHeight="1" x14ac:dyDescent="0.15">
      <c r="A14" s="18" t="s">
        <v>9</v>
      </c>
    </row>
    <row r="15" spans="1:11" ht="20.100000000000001" customHeight="1" x14ac:dyDescent="0.15">
      <c r="A15" t="s">
        <v>364</v>
      </c>
    </row>
    <row r="16" spans="1:11" ht="20.100000000000001" customHeight="1" x14ac:dyDescent="0.15">
      <c r="A16" t="s">
        <v>365</v>
      </c>
    </row>
    <row r="18" spans="1:5" ht="20.100000000000001" customHeight="1" x14ac:dyDescent="0.15">
      <c r="A18" s="117" t="s">
        <v>10</v>
      </c>
      <c r="B18" s="117"/>
      <c r="C18" s="117"/>
      <c r="D18" s="117"/>
      <c r="E18" s="17" t="s">
        <v>366</v>
      </c>
    </row>
    <row r="19" spans="1:5" ht="20.100000000000001" customHeight="1" x14ac:dyDescent="0.15">
      <c r="A19" s="15" t="s">
        <v>223</v>
      </c>
      <c r="B19" s="16"/>
      <c r="C19" s="11"/>
      <c r="D19" s="6"/>
      <c r="E19" s="3" t="str">
        <f>IF(AND(E41="○",E42="○",E43="○",E44="○"),"○","")</f>
        <v/>
      </c>
    </row>
    <row r="20" spans="1:5" ht="20.100000000000001" customHeight="1" x14ac:dyDescent="0.15">
      <c r="A20" s="15" t="s">
        <v>97</v>
      </c>
      <c r="B20" s="16"/>
      <c r="C20" s="11"/>
      <c r="D20" s="6"/>
      <c r="E20" s="3" t="str">
        <f>IF(AND(E46="○",E47="○",E48="○",E49="○",E50="○",E51="○",E52="○",E53="○",E54="○",E92="○",E93="○",E94="○",E95="○",E96="○"),"○","")</f>
        <v/>
      </c>
    </row>
    <row r="21" spans="1:5" ht="20.100000000000001" customHeight="1" x14ac:dyDescent="0.15">
      <c r="A21" s="15" t="s">
        <v>98</v>
      </c>
      <c r="B21" s="16"/>
      <c r="C21" s="11"/>
      <c r="D21" s="6"/>
      <c r="E21" s="3" t="str">
        <f>IF(AND(E56="○",E57="○",E58="○",E59="○",E60="○",E61="○",E62="○",E63="○",E64="○",E65="○",E66="○",E67="○",E68="○",E69="○",E70="○",E71="○",E72="○",E73="○",E75="○",E76="○"),"○","")</f>
        <v/>
      </c>
    </row>
    <row r="22" spans="1:5" ht="20.100000000000001" customHeight="1" x14ac:dyDescent="0.15">
      <c r="A22" s="132" t="s">
        <v>131</v>
      </c>
      <c r="B22" s="133"/>
      <c r="C22" s="138" t="s">
        <v>130</v>
      </c>
      <c r="D22" s="139"/>
      <c r="E22" s="20" t="str">
        <f>IF(AND(E79="○",E80="○",E81="○",E83="○",E84="○"),"○","")</f>
        <v/>
      </c>
    </row>
    <row r="23" spans="1:5" ht="20.100000000000001" customHeight="1" x14ac:dyDescent="0.15">
      <c r="A23" s="134"/>
      <c r="B23" s="135"/>
      <c r="C23" s="121" t="s">
        <v>132</v>
      </c>
      <c r="D23" s="122"/>
      <c r="E23" s="21" t="str">
        <f>IF(AND(E79="○",E80="○",E81="○",E86="○",E87="○"),"○","")</f>
        <v/>
      </c>
    </row>
    <row r="24" spans="1:5" ht="20.100000000000001" customHeight="1" x14ac:dyDescent="0.15">
      <c r="A24" s="134"/>
      <c r="B24" s="135"/>
      <c r="C24" s="121" t="s">
        <v>133</v>
      </c>
      <c r="D24" s="122"/>
      <c r="E24" s="21" t="str">
        <f>IF(AND(E79="○",E80="○",E81="○",E89="○",E90="○"),"○","")</f>
        <v/>
      </c>
    </row>
    <row r="25" spans="1:5" ht="20.100000000000001" customHeight="1" x14ac:dyDescent="0.15">
      <c r="A25" s="134"/>
      <c r="B25" s="135"/>
      <c r="C25" s="121" t="s">
        <v>134</v>
      </c>
      <c r="D25" s="122"/>
      <c r="E25" s="21" t="str">
        <f>IF(AND(E79="○",E80="○",E81="○",E92="○",E93="○",E94="○",E95="○",E96="○"),"○","")</f>
        <v/>
      </c>
    </row>
    <row r="26" spans="1:5" ht="20.100000000000001" customHeight="1" x14ac:dyDescent="0.15">
      <c r="A26" s="136"/>
      <c r="B26" s="137"/>
      <c r="C26" s="123" t="s">
        <v>135</v>
      </c>
      <c r="D26" s="124"/>
      <c r="E26" s="22" t="str">
        <f>IF(AND(E79="○",E80="○",E81="○",(OR(E98="○",E99="○",E100="○"))),"○","")</f>
        <v/>
      </c>
    </row>
    <row r="29" spans="1:5" ht="20.100000000000001" customHeight="1" x14ac:dyDescent="0.15">
      <c r="A29" s="18" t="s">
        <v>363</v>
      </c>
    </row>
    <row r="30" spans="1:5" ht="20.100000000000001" customHeight="1" x14ac:dyDescent="0.15">
      <c r="A30" s="19" t="s">
        <v>137</v>
      </c>
      <c r="E30" s="74"/>
    </row>
    <row r="39" spans="1:5" ht="20.100000000000001" customHeight="1" x14ac:dyDescent="0.15">
      <c r="A39" s="127" t="s">
        <v>12</v>
      </c>
      <c r="B39" s="127"/>
      <c r="C39" s="127"/>
      <c r="D39" s="127"/>
      <c r="E39" s="128"/>
    </row>
    <row r="40" spans="1:5" ht="20.100000000000001" customHeight="1" thickBot="1" x14ac:dyDescent="0.2">
      <c r="A40" s="34" t="s">
        <v>226</v>
      </c>
      <c r="B40" s="35"/>
      <c r="C40" s="35"/>
      <c r="D40" s="35"/>
      <c r="E40" s="81"/>
    </row>
    <row r="41" spans="1:5" ht="20.100000000000001" customHeight="1" x14ac:dyDescent="0.15">
      <c r="A41" s="8" t="s">
        <v>13</v>
      </c>
      <c r="B41" s="119" t="s">
        <v>62</v>
      </c>
      <c r="C41" s="119"/>
      <c r="D41" s="119"/>
      <c r="E41" s="75"/>
    </row>
    <row r="42" spans="1:5" ht="58.5" customHeight="1" x14ac:dyDescent="0.15">
      <c r="A42" s="9" t="s">
        <v>14</v>
      </c>
      <c r="B42" s="125" t="s">
        <v>63</v>
      </c>
      <c r="C42" s="125"/>
      <c r="D42" s="125"/>
      <c r="E42" s="76"/>
    </row>
    <row r="43" spans="1:5" ht="58.5" customHeight="1" x14ac:dyDescent="0.15">
      <c r="A43" s="9" t="s">
        <v>15</v>
      </c>
      <c r="B43" s="125" t="s">
        <v>64</v>
      </c>
      <c r="C43" s="125"/>
      <c r="D43" s="125"/>
      <c r="E43" s="76"/>
    </row>
    <row r="44" spans="1:5" ht="20.100000000000001" customHeight="1" thickBot="1" x14ac:dyDescent="0.2">
      <c r="A44" s="10" t="s">
        <v>16</v>
      </c>
      <c r="B44" s="118" t="s">
        <v>65</v>
      </c>
      <c r="C44" s="118"/>
      <c r="D44" s="118"/>
      <c r="E44" s="77"/>
    </row>
    <row r="45" spans="1:5" ht="20.100000000000001" customHeight="1" thickBot="1" x14ac:dyDescent="0.2">
      <c r="A45" s="34" t="s">
        <v>96</v>
      </c>
      <c r="B45" s="35"/>
      <c r="C45" s="35"/>
      <c r="D45" s="35"/>
      <c r="E45" s="82"/>
    </row>
    <row r="46" spans="1:5" ht="20.100000000000001" customHeight="1" x14ac:dyDescent="0.15">
      <c r="A46" s="8" t="s">
        <v>93</v>
      </c>
      <c r="B46" s="119" t="s">
        <v>66</v>
      </c>
      <c r="C46" s="119"/>
      <c r="D46" s="119"/>
      <c r="E46" s="75"/>
    </row>
    <row r="47" spans="1:5" ht="39" customHeight="1" x14ac:dyDescent="0.15">
      <c r="A47" s="9" t="s">
        <v>17</v>
      </c>
      <c r="B47" s="125" t="s">
        <v>67</v>
      </c>
      <c r="C47" s="125"/>
      <c r="D47" s="125"/>
      <c r="E47" s="76"/>
    </row>
    <row r="48" spans="1:5" ht="20.100000000000001" customHeight="1" x14ac:dyDescent="0.15">
      <c r="A48" s="9" t="s">
        <v>18</v>
      </c>
      <c r="B48" s="120" t="s">
        <v>68</v>
      </c>
      <c r="C48" s="120"/>
      <c r="D48" s="120"/>
      <c r="E48" s="78"/>
    </row>
    <row r="49" spans="1:5" ht="39" customHeight="1" x14ac:dyDescent="0.15">
      <c r="A49" s="9" t="s">
        <v>19</v>
      </c>
      <c r="B49" s="125" t="s">
        <v>69</v>
      </c>
      <c r="C49" s="125"/>
      <c r="D49" s="125"/>
      <c r="E49" s="76"/>
    </row>
    <row r="50" spans="1:5" ht="39" customHeight="1" x14ac:dyDescent="0.15">
      <c r="A50" s="9" t="s">
        <v>20</v>
      </c>
      <c r="B50" s="125" t="s">
        <v>70</v>
      </c>
      <c r="C50" s="125"/>
      <c r="D50" s="125"/>
      <c r="E50" s="76"/>
    </row>
    <row r="51" spans="1:5" ht="20.100000000000001" customHeight="1" x14ac:dyDescent="0.15">
      <c r="A51" s="9" t="s">
        <v>21</v>
      </c>
      <c r="B51" s="120" t="s">
        <v>71</v>
      </c>
      <c r="C51" s="120"/>
      <c r="D51" s="120"/>
      <c r="E51" s="78"/>
    </row>
    <row r="52" spans="1:5" ht="39" customHeight="1" x14ac:dyDescent="0.15">
      <c r="A52" s="9" t="s">
        <v>22</v>
      </c>
      <c r="B52" s="125" t="s">
        <v>72</v>
      </c>
      <c r="C52" s="125"/>
      <c r="D52" s="125"/>
      <c r="E52" s="76"/>
    </row>
    <row r="53" spans="1:5" ht="20.100000000000001" customHeight="1" x14ac:dyDescent="0.15">
      <c r="A53" s="9" t="s">
        <v>23</v>
      </c>
      <c r="B53" s="120" t="s">
        <v>73</v>
      </c>
      <c r="C53" s="120"/>
      <c r="D53" s="120"/>
      <c r="E53" s="78"/>
    </row>
    <row r="54" spans="1:5" ht="20.100000000000001" customHeight="1" thickBot="1" x14ac:dyDescent="0.2">
      <c r="A54" s="10" t="s">
        <v>24</v>
      </c>
      <c r="B54" s="118" t="s">
        <v>74</v>
      </c>
      <c r="C54" s="118"/>
      <c r="D54" s="118"/>
      <c r="E54" s="77"/>
    </row>
    <row r="55" spans="1:5" ht="20.100000000000001" customHeight="1" thickBot="1" x14ac:dyDescent="0.2">
      <c r="A55" s="34" t="s">
        <v>168</v>
      </c>
      <c r="B55" s="35"/>
      <c r="C55" s="35"/>
      <c r="D55" s="35"/>
      <c r="E55" s="82"/>
    </row>
    <row r="56" spans="1:5" ht="20.100000000000001" customHeight="1" x14ac:dyDescent="0.15">
      <c r="A56" s="8" t="s">
        <v>94</v>
      </c>
      <c r="B56" s="119" t="s">
        <v>66</v>
      </c>
      <c r="C56" s="119"/>
      <c r="D56" s="119"/>
      <c r="E56" s="75"/>
    </row>
    <row r="57" spans="1:5" ht="20.100000000000001" customHeight="1" x14ac:dyDescent="0.15">
      <c r="A57" s="9" t="s">
        <v>25</v>
      </c>
      <c r="B57" s="120" t="s">
        <v>75</v>
      </c>
      <c r="C57" s="120"/>
      <c r="D57" s="120"/>
      <c r="E57" s="78"/>
    </row>
    <row r="58" spans="1:5" ht="20.100000000000001" customHeight="1" x14ac:dyDescent="0.15">
      <c r="A58" s="9" t="s">
        <v>26</v>
      </c>
      <c r="B58" s="120" t="s">
        <v>76</v>
      </c>
      <c r="C58" s="120"/>
      <c r="D58" s="120"/>
      <c r="E58" s="78"/>
    </row>
    <row r="59" spans="1:5" ht="20.100000000000001" customHeight="1" x14ac:dyDescent="0.15">
      <c r="A59" s="9" t="s">
        <v>27</v>
      </c>
      <c r="B59" s="120" t="s">
        <v>77</v>
      </c>
      <c r="C59" s="120"/>
      <c r="D59" s="120"/>
      <c r="E59" s="78"/>
    </row>
    <row r="60" spans="1:5" ht="20.100000000000001" customHeight="1" x14ac:dyDescent="0.15">
      <c r="A60" s="9" t="s">
        <v>28</v>
      </c>
      <c r="B60" s="120" t="s">
        <v>78</v>
      </c>
      <c r="C60" s="120"/>
      <c r="D60" s="120"/>
      <c r="E60" s="78"/>
    </row>
    <row r="61" spans="1:5" ht="20.100000000000001" customHeight="1" x14ac:dyDescent="0.15">
      <c r="A61" s="9" t="s">
        <v>29</v>
      </c>
      <c r="B61" s="120" t="s">
        <v>79</v>
      </c>
      <c r="C61" s="120"/>
      <c r="D61" s="120"/>
      <c r="E61" s="78"/>
    </row>
    <row r="62" spans="1:5" ht="20.100000000000001" customHeight="1" x14ac:dyDescent="0.15">
      <c r="A62" s="9" t="s">
        <v>30</v>
      </c>
      <c r="B62" s="120" t="s">
        <v>80</v>
      </c>
      <c r="C62" s="120"/>
      <c r="D62" s="120"/>
      <c r="E62" s="78"/>
    </row>
    <row r="63" spans="1:5" ht="20.100000000000001" customHeight="1" x14ac:dyDescent="0.15">
      <c r="A63" s="9" t="s">
        <v>31</v>
      </c>
      <c r="B63" s="120" t="s">
        <v>81</v>
      </c>
      <c r="C63" s="120"/>
      <c r="D63" s="120"/>
      <c r="E63" s="78"/>
    </row>
    <row r="64" spans="1:5" ht="20.100000000000001" customHeight="1" x14ac:dyDescent="0.15">
      <c r="A64" s="9" t="s">
        <v>32</v>
      </c>
      <c r="B64" s="120" t="s">
        <v>247</v>
      </c>
      <c r="C64" s="120"/>
      <c r="D64" s="120"/>
      <c r="E64" s="78"/>
    </row>
    <row r="65" spans="1:5" ht="20.100000000000001" customHeight="1" x14ac:dyDescent="0.15">
      <c r="A65" s="9" t="s">
        <v>33</v>
      </c>
      <c r="B65" s="120" t="s">
        <v>82</v>
      </c>
      <c r="C65" s="120"/>
      <c r="D65" s="120"/>
      <c r="E65" s="78"/>
    </row>
    <row r="66" spans="1:5" ht="20.100000000000001" customHeight="1" x14ac:dyDescent="0.15">
      <c r="A66" s="9" t="s">
        <v>34</v>
      </c>
      <c r="B66" s="120" t="s">
        <v>83</v>
      </c>
      <c r="C66" s="120"/>
      <c r="D66" s="120"/>
      <c r="E66" s="78"/>
    </row>
    <row r="67" spans="1:5" ht="20.100000000000001" customHeight="1" x14ac:dyDescent="0.15">
      <c r="A67" s="9" t="s">
        <v>35</v>
      </c>
      <c r="B67" s="120" t="s">
        <v>84</v>
      </c>
      <c r="C67" s="120"/>
      <c r="D67" s="120"/>
      <c r="E67" s="78"/>
    </row>
    <row r="68" spans="1:5" ht="20.100000000000001" customHeight="1" x14ac:dyDescent="0.15">
      <c r="A68" s="9" t="s">
        <v>36</v>
      </c>
      <c r="B68" s="120" t="s">
        <v>249</v>
      </c>
      <c r="C68" s="120"/>
      <c r="D68" s="120"/>
      <c r="E68" s="78"/>
    </row>
    <row r="69" spans="1:5" ht="39" customHeight="1" x14ac:dyDescent="0.15">
      <c r="A69" s="9" t="s">
        <v>37</v>
      </c>
      <c r="B69" s="125" t="s">
        <v>85</v>
      </c>
      <c r="C69" s="125"/>
      <c r="D69" s="125"/>
      <c r="E69" s="76"/>
    </row>
    <row r="70" spans="1:5" ht="20.100000000000001" customHeight="1" x14ac:dyDescent="0.15">
      <c r="A70" s="9" t="s">
        <v>38</v>
      </c>
      <c r="B70" s="120" t="s">
        <v>86</v>
      </c>
      <c r="C70" s="120"/>
      <c r="D70" s="120"/>
      <c r="E70" s="78"/>
    </row>
    <row r="71" spans="1:5" ht="20.100000000000001" customHeight="1" x14ac:dyDescent="0.15">
      <c r="A71" s="9" t="s">
        <v>39</v>
      </c>
      <c r="B71" s="120" t="s">
        <v>87</v>
      </c>
      <c r="C71" s="120"/>
      <c r="D71" s="120"/>
      <c r="E71" s="78"/>
    </row>
    <row r="72" spans="1:5" ht="20.100000000000001" customHeight="1" x14ac:dyDescent="0.15">
      <c r="A72" s="9" t="s">
        <v>40</v>
      </c>
      <c r="B72" s="120" t="s">
        <v>88</v>
      </c>
      <c r="C72" s="120"/>
      <c r="D72" s="120"/>
      <c r="E72" s="78"/>
    </row>
    <row r="73" spans="1:5" ht="20.100000000000001" customHeight="1" x14ac:dyDescent="0.15">
      <c r="A73" s="9" t="s">
        <v>41</v>
      </c>
      <c r="B73" s="120" t="s">
        <v>89</v>
      </c>
      <c r="C73" s="120"/>
      <c r="D73" s="120"/>
      <c r="E73" s="78"/>
    </row>
    <row r="74" spans="1:5" ht="20.100000000000001" customHeight="1" x14ac:dyDescent="0.15">
      <c r="A74" s="9" t="s">
        <v>42</v>
      </c>
      <c r="B74" s="120" t="s">
        <v>90</v>
      </c>
      <c r="C74" s="120"/>
      <c r="D74" s="120"/>
      <c r="E74" s="78"/>
    </row>
    <row r="75" spans="1:5" ht="20.100000000000001" customHeight="1" x14ac:dyDescent="0.15">
      <c r="A75" s="9" t="s">
        <v>43</v>
      </c>
      <c r="B75" s="120" t="s">
        <v>91</v>
      </c>
      <c r="C75" s="120"/>
      <c r="D75" s="120"/>
      <c r="E75" s="78"/>
    </row>
    <row r="76" spans="1:5" ht="39" customHeight="1" thickBot="1" x14ac:dyDescent="0.2">
      <c r="A76" s="10" t="s">
        <v>44</v>
      </c>
      <c r="B76" s="140" t="s">
        <v>92</v>
      </c>
      <c r="C76" s="140"/>
      <c r="D76" s="141"/>
      <c r="E76" s="77"/>
    </row>
    <row r="77" spans="1:5" ht="20.100000000000001" customHeight="1" x14ac:dyDescent="0.15">
      <c r="A77" s="36" t="s">
        <v>11</v>
      </c>
      <c r="B77" s="37"/>
      <c r="C77" s="37"/>
      <c r="D77" s="37"/>
      <c r="E77" s="111"/>
    </row>
    <row r="78" spans="1:5" ht="20.100000000000001" customHeight="1" thickBot="1" x14ac:dyDescent="0.2">
      <c r="A78" s="38" t="s">
        <v>121</v>
      </c>
      <c r="B78" s="39"/>
      <c r="C78" s="39"/>
      <c r="D78" s="39"/>
      <c r="E78" s="83"/>
    </row>
    <row r="79" spans="1:5" ht="20.100000000000001" customHeight="1" x14ac:dyDescent="0.15">
      <c r="A79" s="13" t="s">
        <v>100</v>
      </c>
      <c r="B79" s="119" t="s">
        <v>103</v>
      </c>
      <c r="C79" s="119"/>
      <c r="D79" s="119"/>
      <c r="E79" s="75"/>
    </row>
    <row r="80" spans="1:5" ht="20.100000000000001" customHeight="1" x14ac:dyDescent="0.15">
      <c r="A80" s="9" t="s">
        <v>101</v>
      </c>
      <c r="B80" s="120" t="s">
        <v>104</v>
      </c>
      <c r="C80" s="120"/>
      <c r="D80" s="120"/>
      <c r="E80" s="78"/>
    </row>
    <row r="81" spans="1:5" ht="39" customHeight="1" thickBot="1" x14ac:dyDescent="0.2">
      <c r="A81" s="14" t="s">
        <v>102</v>
      </c>
      <c r="B81" s="140" t="s">
        <v>105</v>
      </c>
      <c r="C81" s="140"/>
      <c r="D81" s="141"/>
      <c r="E81" s="77"/>
    </row>
    <row r="82" spans="1:5" ht="20.100000000000001" customHeight="1" thickBot="1" x14ac:dyDescent="0.2">
      <c r="A82" s="38" t="s">
        <v>122</v>
      </c>
      <c r="B82" s="39"/>
      <c r="C82" s="39"/>
      <c r="D82" s="39"/>
      <c r="E82" s="84"/>
    </row>
    <row r="83" spans="1:5" ht="39" customHeight="1" x14ac:dyDescent="0.15">
      <c r="A83" s="13" t="s">
        <v>107</v>
      </c>
      <c r="B83" s="142" t="s">
        <v>109</v>
      </c>
      <c r="C83" s="142"/>
      <c r="D83" s="142"/>
      <c r="E83" s="79"/>
    </row>
    <row r="84" spans="1:5" ht="20.100000000000001" customHeight="1" thickBot="1" x14ac:dyDescent="0.2">
      <c r="A84" s="12" t="s">
        <v>45</v>
      </c>
      <c r="B84" s="118" t="s">
        <v>108</v>
      </c>
      <c r="C84" s="118"/>
      <c r="D84" s="118"/>
      <c r="E84" s="77"/>
    </row>
    <row r="85" spans="1:5" ht="20.100000000000001" customHeight="1" thickBot="1" x14ac:dyDescent="0.2">
      <c r="A85" s="38" t="s">
        <v>123</v>
      </c>
      <c r="B85" s="39"/>
      <c r="C85" s="39"/>
      <c r="D85" s="39"/>
      <c r="E85" s="84"/>
    </row>
    <row r="86" spans="1:5" ht="20.100000000000001" customHeight="1" x14ac:dyDescent="0.15">
      <c r="A86" s="13" t="s">
        <v>110</v>
      </c>
      <c r="B86" s="119" t="s">
        <v>111</v>
      </c>
      <c r="C86" s="119"/>
      <c r="D86" s="119"/>
      <c r="E86" s="75"/>
    </row>
    <row r="87" spans="1:5" ht="20.100000000000001" customHeight="1" thickBot="1" x14ac:dyDescent="0.2">
      <c r="A87" s="14" t="s">
        <v>47</v>
      </c>
      <c r="B87" s="118" t="s">
        <v>112</v>
      </c>
      <c r="C87" s="118"/>
      <c r="D87" s="118"/>
      <c r="E87" s="77"/>
    </row>
    <row r="88" spans="1:5" ht="20.100000000000001" customHeight="1" thickBot="1" x14ac:dyDescent="0.2">
      <c r="A88" s="38" t="s">
        <v>124</v>
      </c>
      <c r="B88" s="39"/>
      <c r="C88" s="39"/>
      <c r="D88" s="39"/>
      <c r="E88" s="84"/>
    </row>
    <row r="89" spans="1:5" ht="20.100000000000001" customHeight="1" x14ac:dyDescent="0.15">
      <c r="A89" s="13" t="s">
        <v>113</v>
      </c>
      <c r="B89" s="119" t="s">
        <v>114</v>
      </c>
      <c r="C89" s="119"/>
      <c r="D89" s="119"/>
      <c r="E89" s="75"/>
    </row>
    <row r="90" spans="1:5" ht="20.100000000000001" customHeight="1" thickBot="1" x14ac:dyDescent="0.2">
      <c r="A90" s="14" t="s">
        <v>49</v>
      </c>
      <c r="B90" s="118" t="s">
        <v>115</v>
      </c>
      <c r="C90" s="118"/>
      <c r="D90" s="118"/>
      <c r="E90" s="77"/>
    </row>
    <row r="91" spans="1:5" ht="20.100000000000001" customHeight="1" thickBot="1" x14ac:dyDescent="0.2">
      <c r="A91" s="38" t="s">
        <v>125</v>
      </c>
      <c r="B91" s="39"/>
      <c r="C91" s="39"/>
      <c r="D91" s="39"/>
      <c r="E91" s="84"/>
    </row>
    <row r="92" spans="1:5" ht="20.100000000000001" customHeight="1" x14ac:dyDescent="0.15">
      <c r="A92" s="13" t="s">
        <v>116</v>
      </c>
      <c r="B92" s="119" t="s">
        <v>117</v>
      </c>
      <c r="C92" s="119"/>
      <c r="D92" s="119"/>
      <c r="E92" s="75"/>
    </row>
    <row r="93" spans="1:5" ht="20.100000000000001" customHeight="1" x14ac:dyDescent="0.15">
      <c r="A93" s="9" t="s">
        <v>51</v>
      </c>
      <c r="B93" s="120" t="s">
        <v>118</v>
      </c>
      <c r="C93" s="120"/>
      <c r="D93" s="120"/>
      <c r="E93" s="78"/>
    </row>
    <row r="94" spans="1:5" ht="39" customHeight="1" x14ac:dyDescent="0.15">
      <c r="A94" s="9" t="s">
        <v>52</v>
      </c>
      <c r="B94" s="125" t="s">
        <v>159</v>
      </c>
      <c r="C94" s="125"/>
      <c r="D94" s="125"/>
      <c r="E94" s="76"/>
    </row>
    <row r="95" spans="1:5" ht="20.100000000000001" customHeight="1" x14ac:dyDescent="0.15">
      <c r="A95" s="9" t="s">
        <v>53</v>
      </c>
      <c r="B95" s="120" t="s">
        <v>119</v>
      </c>
      <c r="C95" s="120"/>
      <c r="D95" s="120"/>
      <c r="E95" s="78"/>
    </row>
    <row r="96" spans="1:5" ht="39" customHeight="1" thickBot="1" x14ac:dyDescent="0.2">
      <c r="A96" s="10" t="s">
        <v>54</v>
      </c>
      <c r="B96" s="140" t="s">
        <v>120</v>
      </c>
      <c r="C96" s="140"/>
      <c r="D96" s="141"/>
      <c r="E96" s="77"/>
    </row>
    <row r="97" spans="1:5" ht="20.100000000000001" customHeight="1" thickBot="1" x14ac:dyDescent="0.2">
      <c r="A97" s="40" t="s">
        <v>129</v>
      </c>
      <c r="B97" s="41"/>
      <c r="C97" s="41"/>
      <c r="D97" s="41"/>
      <c r="E97" s="85"/>
    </row>
    <row r="98" spans="1:5" ht="20.100000000000001" customHeight="1" x14ac:dyDescent="0.15">
      <c r="A98" s="8" t="s">
        <v>126</v>
      </c>
      <c r="B98" s="142" t="s">
        <v>127</v>
      </c>
      <c r="C98" s="142"/>
      <c r="D98" s="142"/>
      <c r="E98" s="79"/>
    </row>
    <row r="99" spans="1:5" ht="20.100000000000001" customHeight="1" x14ac:dyDescent="0.15">
      <c r="A99" s="9" t="s">
        <v>56</v>
      </c>
      <c r="B99" s="125" t="s">
        <v>128</v>
      </c>
      <c r="C99" s="125"/>
      <c r="D99" s="125"/>
      <c r="E99" s="76"/>
    </row>
    <row r="100" spans="1:5" ht="39" customHeight="1" thickBot="1" x14ac:dyDescent="0.2">
      <c r="A100" s="10" t="s">
        <v>57</v>
      </c>
      <c r="B100" s="140" t="s">
        <v>215</v>
      </c>
      <c r="C100" s="140"/>
      <c r="D100" s="140"/>
      <c r="E100" s="80"/>
    </row>
    <row r="101" spans="1:5" ht="20.100000000000001" customHeight="1" x14ac:dyDescent="0.15">
      <c r="A101" s="7"/>
    </row>
    <row r="102" spans="1:5" ht="20.100000000000001" customHeight="1" x14ac:dyDescent="0.15">
      <c r="A102" s="7"/>
    </row>
    <row r="103" spans="1:5" ht="20.100000000000001" customHeight="1" x14ac:dyDescent="0.15">
      <c r="A103" s="7"/>
    </row>
    <row r="104" spans="1:5" ht="20.100000000000001" customHeight="1" x14ac:dyDescent="0.15">
      <c r="A104" s="7"/>
    </row>
    <row r="105" spans="1:5" ht="20.100000000000001" customHeight="1" x14ac:dyDescent="0.15">
      <c r="A105" s="7"/>
    </row>
    <row r="106" spans="1:5" ht="20.100000000000001" customHeight="1" x14ac:dyDescent="0.15">
      <c r="A106" s="7"/>
    </row>
    <row r="107" spans="1:5" ht="20.100000000000001" customHeight="1" x14ac:dyDescent="0.15">
      <c r="A107" s="7"/>
    </row>
    <row r="108" spans="1:5" ht="20.100000000000001" customHeight="1" x14ac:dyDescent="0.15">
      <c r="A108" s="7"/>
    </row>
    <row r="109" spans="1:5" ht="20.100000000000001" customHeight="1" x14ac:dyDescent="0.15">
      <c r="A109" s="7"/>
    </row>
    <row r="110" spans="1:5" ht="20.100000000000001" customHeight="1" x14ac:dyDescent="0.15">
      <c r="A110" s="7"/>
    </row>
    <row r="111" spans="1:5" ht="20.100000000000001" customHeight="1" x14ac:dyDescent="0.15">
      <c r="A111" s="7"/>
    </row>
    <row r="112" spans="1:5" ht="20.100000000000001" customHeight="1" x14ac:dyDescent="0.15">
      <c r="A112" s="7"/>
    </row>
  </sheetData>
  <sheetProtection password="C41C" sheet="1" objects="1" scenarios="1"/>
  <mergeCells count="67">
    <mergeCell ref="B95:D95"/>
    <mergeCell ref="B96:D96"/>
    <mergeCell ref="B98:D98"/>
    <mergeCell ref="B99:D99"/>
    <mergeCell ref="B100:D100"/>
    <mergeCell ref="B76:D76"/>
    <mergeCell ref="B79:D79"/>
    <mergeCell ref="B80:D80"/>
    <mergeCell ref="B81:D81"/>
    <mergeCell ref="B83:D83"/>
    <mergeCell ref="B71:D71"/>
    <mergeCell ref="B72:D72"/>
    <mergeCell ref="B73:D73"/>
    <mergeCell ref="B74:D74"/>
    <mergeCell ref="B75:D75"/>
    <mergeCell ref="B66:D66"/>
    <mergeCell ref="B67:D67"/>
    <mergeCell ref="B68:D68"/>
    <mergeCell ref="B69:D69"/>
    <mergeCell ref="B70:D70"/>
    <mergeCell ref="B61:D61"/>
    <mergeCell ref="B62:D62"/>
    <mergeCell ref="B63:D63"/>
    <mergeCell ref="B64:D64"/>
    <mergeCell ref="B65:D65"/>
    <mergeCell ref="B50:D50"/>
    <mergeCell ref="B51:D51"/>
    <mergeCell ref="B52:D52"/>
    <mergeCell ref="B53:D53"/>
    <mergeCell ref="B54:D54"/>
    <mergeCell ref="B89:D89"/>
    <mergeCell ref="B90:D90"/>
    <mergeCell ref="B92:D92"/>
    <mergeCell ref="B93:D93"/>
    <mergeCell ref="B94:D94"/>
    <mergeCell ref="B1:E1"/>
    <mergeCell ref="A5:C5"/>
    <mergeCell ref="B56:D56"/>
    <mergeCell ref="B57:D57"/>
    <mergeCell ref="B58:D58"/>
    <mergeCell ref="A39:E39"/>
    <mergeCell ref="A4:C4"/>
    <mergeCell ref="A6:C6"/>
    <mergeCell ref="A7:C7"/>
    <mergeCell ref="A8:C8"/>
    <mergeCell ref="A9:B10"/>
    <mergeCell ref="B41:D41"/>
    <mergeCell ref="B42:D42"/>
    <mergeCell ref="B43:D43"/>
    <mergeCell ref="A22:B26"/>
    <mergeCell ref="C22:D22"/>
    <mergeCell ref="A11:C11"/>
    <mergeCell ref="A18:D18"/>
    <mergeCell ref="B84:D84"/>
    <mergeCell ref="B86:D86"/>
    <mergeCell ref="B87:D87"/>
    <mergeCell ref="B59:D59"/>
    <mergeCell ref="B60:D60"/>
    <mergeCell ref="C23:D23"/>
    <mergeCell ref="C24:D24"/>
    <mergeCell ref="C25:D25"/>
    <mergeCell ref="C26:D26"/>
    <mergeCell ref="B44:D44"/>
    <mergeCell ref="B46:D46"/>
    <mergeCell ref="B47:D47"/>
    <mergeCell ref="B48:D48"/>
    <mergeCell ref="B49:D49"/>
  </mergeCells>
  <phoneticPr fontId="1"/>
  <dataValidations count="2">
    <dataValidation type="list" allowBlank="1" showInputMessage="1" showErrorMessage="1" sqref="E30">
      <formula1>"はい,いいえ"</formula1>
    </dataValidation>
    <dataValidation type="list" allowBlank="1" showInputMessage="1" showErrorMessage="1" sqref="E41:E44 E46:E54 E56:E76 E79:E81 E83:E84 E86:E87 E89:E90 E92:E96 E98:E100">
      <formula1>"○,　"</formula1>
    </dataValidation>
  </dataValidations>
  <printOptions horizontalCentered="1"/>
  <pageMargins left="0.39370078740157483" right="0.39370078740157483" top="0.39370078740157483" bottom="0.39370078740157483" header="0" footer="0"/>
  <pageSetup paperSize="9" scale="89" orientation="portrait" useFirstPageNumber="1" r:id="rId1"/>
  <headerFooter>
    <oddFooter>&amp;C&amp;P</oddFooter>
  </headerFooter>
  <rowBreaks count="2" manualBreakCount="2">
    <brk id="38" max="4" man="1"/>
    <brk id="7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90"/>
  <sheetViews>
    <sheetView view="pageBreakPreview" topLeftCell="A58" zoomScaleNormal="100" zoomScaleSheetLayoutView="100" workbookViewId="0">
      <selection activeCell="E64" sqref="E64"/>
    </sheetView>
  </sheetViews>
  <sheetFormatPr defaultRowHeight="20.100000000000001" customHeight="1" x14ac:dyDescent="0.15"/>
  <cols>
    <col min="1" max="1" width="4.625" customWidth="1"/>
    <col min="2" max="3" width="12.625" customWidth="1"/>
    <col min="4" max="4" width="55.625" customWidth="1"/>
    <col min="5" max="5" width="8.625" customWidth="1"/>
  </cols>
  <sheetData>
    <row r="1" spans="1:11" ht="20.100000000000001" customHeight="1" x14ac:dyDescent="0.15">
      <c r="B1" s="126" t="s">
        <v>139</v>
      </c>
      <c r="C1" s="126"/>
      <c r="D1" s="126"/>
      <c r="E1" s="126"/>
      <c r="F1" s="1"/>
      <c r="G1" s="1"/>
      <c r="H1" s="1"/>
      <c r="I1" s="1"/>
      <c r="J1" s="1"/>
      <c r="K1" s="1"/>
    </row>
    <row r="3" spans="1:11" ht="20.100000000000001" customHeight="1" x14ac:dyDescent="0.15">
      <c r="A3" s="18" t="s">
        <v>0</v>
      </c>
    </row>
    <row r="4" spans="1:11" ht="20.100000000000001" customHeight="1" x14ac:dyDescent="0.15">
      <c r="A4" s="129" t="s">
        <v>1</v>
      </c>
      <c r="B4" s="129"/>
      <c r="C4" s="129"/>
      <c r="D4" s="71"/>
      <c r="E4" s="2"/>
    </row>
    <row r="5" spans="1:11" ht="20.100000000000001" customHeight="1" x14ac:dyDescent="0.15">
      <c r="A5" s="114" t="s">
        <v>136</v>
      </c>
      <c r="B5" s="115"/>
      <c r="C5" s="116"/>
      <c r="D5" s="71"/>
      <c r="E5" s="2"/>
    </row>
    <row r="6" spans="1:11" ht="20.100000000000001" customHeight="1" x14ac:dyDescent="0.15">
      <c r="A6" s="129" t="s">
        <v>2</v>
      </c>
      <c r="B6" s="129"/>
      <c r="C6" s="129"/>
      <c r="D6" s="71"/>
      <c r="E6" s="2"/>
    </row>
    <row r="7" spans="1:11" ht="20.100000000000001" customHeight="1" x14ac:dyDescent="0.15">
      <c r="A7" s="129" t="s">
        <v>3</v>
      </c>
      <c r="B7" s="129"/>
      <c r="C7" s="129"/>
      <c r="D7" s="71"/>
      <c r="E7" s="2"/>
    </row>
    <row r="8" spans="1:11" ht="20.100000000000001" customHeight="1" x14ac:dyDescent="0.15">
      <c r="A8" s="129" t="s">
        <v>4</v>
      </c>
      <c r="B8" s="129"/>
      <c r="C8" s="129"/>
      <c r="D8" s="71"/>
      <c r="E8" s="2"/>
    </row>
    <row r="9" spans="1:11" ht="20.100000000000001" customHeight="1" x14ac:dyDescent="0.15">
      <c r="A9" s="130" t="s">
        <v>5</v>
      </c>
      <c r="B9" s="131"/>
      <c r="C9" s="4" t="s">
        <v>6</v>
      </c>
      <c r="D9" s="72"/>
      <c r="E9" s="2"/>
    </row>
    <row r="10" spans="1:11" ht="20.100000000000001" customHeight="1" x14ac:dyDescent="0.15">
      <c r="A10" s="130"/>
      <c r="B10" s="131"/>
      <c r="C10" s="5" t="s">
        <v>7</v>
      </c>
      <c r="D10" s="73"/>
      <c r="E10" s="2"/>
    </row>
    <row r="11" spans="1:11" ht="20.100000000000001" customHeight="1" x14ac:dyDescent="0.15">
      <c r="A11" s="114" t="s">
        <v>8</v>
      </c>
      <c r="B11" s="115"/>
      <c r="C11" s="116"/>
      <c r="D11" s="71"/>
      <c r="E11" s="2"/>
    </row>
    <row r="14" spans="1:11" ht="20.100000000000001" customHeight="1" x14ac:dyDescent="0.15">
      <c r="A14" s="18" t="s">
        <v>9</v>
      </c>
    </row>
    <row r="15" spans="1:11" ht="20.100000000000001" customHeight="1" x14ac:dyDescent="0.15">
      <c r="A15" t="s">
        <v>364</v>
      </c>
    </row>
    <row r="16" spans="1:11" ht="20.100000000000001" customHeight="1" x14ac:dyDescent="0.15">
      <c r="A16" t="s">
        <v>365</v>
      </c>
    </row>
    <row r="18" spans="1:5" ht="20.100000000000001" customHeight="1" x14ac:dyDescent="0.15">
      <c r="A18" s="143" t="s">
        <v>10</v>
      </c>
      <c r="B18" s="143"/>
      <c r="C18" s="143"/>
      <c r="D18" s="143"/>
      <c r="E18" s="24" t="s">
        <v>366</v>
      </c>
    </row>
    <row r="19" spans="1:5" ht="20.100000000000001" customHeight="1" x14ac:dyDescent="0.15">
      <c r="A19" s="15" t="s">
        <v>221</v>
      </c>
      <c r="B19" s="16"/>
      <c r="C19" s="11"/>
      <c r="D19" s="6"/>
      <c r="E19" s="3" t="str">
        <f>IF(AND(OR(E37="○",E38="○"),E39="○",E40="○",E41="○",E42="○"),"○","")</f>
        <v/>
      </c>
    </row>
    <row r="20" spans="1:5" ht="20.100000000000001" customHeight="1" x14ac:dyDescent="0.15">
      <c r="A20" s="15" t="s">
        <v>183</v>
      </c>
      <c r="B20" s="16"/>
      <c r="C20" s="11"/>
      <c r="D20" s="6"/>
      <c r="E20" s="3" t="str">
        <f>IF(AND(E45="○",E46="○",E47="○",E48="○",E49="○",E50="○",E51="○",E52="○",E53="○",E54="○",E55="○",E56="○",E57="○",E58="○"),"○","")</f>
        <v/>
      </c>
    </row>
    <row r="21" spans="1:5" ht="20.100000000000001" customHeight="1" x14ac:dyDescent="0.15">
      <c r="A21" s="15" t="s">
        <v>184</v>
      </c>
      <c r="B21" s="16"/>
      <c r="C21" s="11"/>
      <c r="D21" s="6"/>
      <c r="E21" s="3" t="str">
        <f>IF(AND(E60="○",E61="○",E62="○",E63="○",E64="○",E65="○",E66="○",E67="○",E68="○",E69="○",E70="○",E71="○",E72="○",E73="○",E74="○",E75="○"),"○","")</f>
        <v/>
      </c>
    </row>
    <row r="22" spans="1:5" ht="20.100000000000001" customHeight="1" x14ac:dyDescent="0.15">
      <c r="A22" s="15" t="s">
        <v>182</v>
      </c>
      <c r="B22" s="16"/>
      <c r="C22" s="16"/>
      <c r="D22" s="23"/>
      <c r="E22" s="3" t="str">
        <f>IF(AND(E77="○",E78="○"),"○","")</f>
        <v/>
      </c>
    </row>
    <row r="25" spans="1:5" ht="20.100000000000001" customHeight="1" x14ac:dyDescent="0.15">
      <c r="A25" s="18" t="s">
        <v>363</v>
      </c>
    </row>
    <row r="26" spans="1:5" ht="20.100000000000001" customHeight="1" x14ac:dyDescent="0.15">
      <c r="A26" s="19" t="s">
        <v>137</v>
      </c>
      <c r="E26" s="74"/>
    </row>
    <row r="35" spans="1:5" ht="20.100000000000001" customHeight="1" x14ac:dyDescent="0.15">
      <c r="A35" s="127" t="s">
        <v>12</v>
      </c>
      <c r="B35" s="127"/>
      <c r="C35" s="127"/>
      <c r="D35" s="127"/>
      <c r="E35" s="127"/>
    </row>
    <row r="36" spans="1:5" ht="20.100000000000001" customHeight="1" thickBot="1" x14ac:dyDescent="0.2">
      <c r="A36" s="42" t="s">
        <v>222</v>
      </c>
      <c r="B36" s="43"/>
      <c r="C36" s="43"/>
      <c r="D36" s="43"/>
      <c r="E36" s="86"/>
    </row>
    <row r="37" spans="1:5" ht="58.5" customHeight="1" x14ac:dyDescent="0.15">
      <c r="A37" s="8" t="s">
        <v>13</v>
      </c>
      <c r="B37" s="142" t="s">
        <v>368</v>
      </c>
      <c r="C37" s="142"/>
      <c r="D37" s="142"/>
      <c r="E37" s="79"/>
    </row>
    <row r="38" spans="1:5" ht="58.5" customHeight="1" x14ac:dyDescent="0.15">
      <c r="A38" s="9" t="s">
        <v>14</v>
      </c>
      <c r="B38" s="125" t="s">
        <v>140</v>
      </c>
      <c r="C38" s="125"/>
      <c r="D38" s="125"/>
      <c r="E38" s="76"/>
    </row>
    <row r="39" spans="1:5" ht="39" customHeight="1" x14ac:dyDescent="0.15">
      <c r="A39" s="9" t="s">
        <v>15</v>
      </c>
      <c r="B39" s="125" t="s">
        <v>141</v>
      </c>
      <c r="C39" s="125"/>
      <c r="D39" s="125"/>
      <c r="E39" s="76"/>
    </row>
    <row r="40" spans="1:5" ht="20.100000000000001" customHeight="1" x14ac:dyDescent="0.15">
      <c r="A40" s="14" t="s">
        <v>16</v>
      </c>
      <c r="B40" s="120" t="s">
        <v>142</v>
      </c>
      <c r="C40" s="120"/>
      <c r="D40" s="120"/>
      <c r="E40" s="78"/>
    </row>
    <row r="41" spans="1:5" ht="20.100000000000001" customHeight="1" x14ac:dyDescent="0.15">
      <c r="A41" s="9" t="s">
        <v>143</v>
      </c>
      <c r="B41" s="120" t="s">
        <v>144</v>
      </c>
      <c r="C41" s="120"/>
      <c r="D41" s="120"/>
      <c r="E41" s="78"/>
    </row>
    <row r="42" spans="1:5" ht="20.100000000000001" customHeight="1" thickBot="1" x14ac:dyDescent="0.2">
      <c r="A42" s="14" t="s">
        <v>17</v>
      </c>
      <c r="B42" s="120" t="s">
        <v>145</v>
      </c>
      <c r="C42" s="120"/>
      <c r="D42" s="120"/>
      <c r="E42" s="77"/>
    </row>
    <row r="43" spans="1:5" ht="58.5" customHeight="1" x14ac:dyDescent="0.15">
      <c r="A43" s="25" t="s">
        <v>146</v>
      </c>
      <c r="B43" s="145" t="s">
        <v>147</v>
      </c>
      <c r="C43" s="145"/>
      <c r="D43" s="145"/>
      <c r="E43" s="146"/>
    </row>
    <row r="44" spans="1:5" ht="20.100000000000001" customHeight="1" thickBot="1" x14ac:dyDescent="0.2">
      <c r="A44" s="42" t="s">
        <v>150</v>
      </c>
      <c r="B44" s="43"/>
      <c r="C44" s="43"/>
      <c r="D44" s="43"/>
      <c r="E44" s="86"/>
    </row>
    <row r="45" spans="1:5" ht="20.100000000000001" customHeight="1" x14ac:dyDescent="0.15">
      <c r="A45" s="8" t="s">
        <v>148</v>
      </c>
      <c r="B45" s="119" t="s">
        <v>151</v>
      </c>
      <c r="C45" s="119"/>
      <c r="D45" s="119"/>
      <c r="E45" s="75"/>
    </row>
    <row r="46" spans="1:5" ht="39" customHeight="1" x14ac:dyDescent="0.15">
      <c r="A46" s="9" t="s">
        <v>19</v>
      </c>
      <c r="B46" s="125" t="s">
        <v>152</v>
      </c>
      <c r="C46" s="125"/>
      <c r="D46" s="125"/>
      <c r="E46" s="76"/>
    </row>
    <row r="47" spans="1:5" ht="39" customHeight="1" x14ac:dyDescent="0.15">
      <c r="A47" s="9" t="s">
        <v>20</v>
      </c>
      <c r="B47" s="125" t="s">
        <v>153</v>
      </c>
      <c r="C47" s="125"/>
      <c r="D47" s="144"/>
      <c r="E47" s="78"/>
    </row>
    <row r="48" spans="1:5" ht="19.5" customHeight="1" x14ac:dyDescent="0.15">
      <c r="A48" s="9" t="s">
        <v>21</v>
      </c>
      <c r="B48" s="125" t="s">
        <v>154</v>
      </c>
      <c r="C48" s="125"/>
      <c r="D48" s="125"/>
      <c r="E48" s="76"/>
    </row>
    <row r="49" spans="1:5" ht="19.5" customHeight="1" x14ac:dyDescent="0.15">
      <c r="A49" s="9" t="s">
        <v>22</v>
      </c>
      <c r="B49" s="125" t="s">
        <v>155</v>
      </c>
      <c r="C49" s="125"/>
      <c r="D49" s="125"/>
      <c r="E49" s="76"/>
    </row>
    <row r="50" spans="1:5" ht="20.100000000000001" customHeight="1" x14ac:dyDescent="0.15">
      <c r="A50" s="9" t="s">
        <v>23</v>
      </c>
      <c r="B50" s="120" t="s">
        <v>156</v>
      </c>
      <c r="C50" s="120"/>
      <c r="D50" s="120"/>
      <c r="E50" s="78"/>
    </row>
    <row r="51" spans="1:5" ht="58.5" customHeight="1" x14ac:dyDescent="0.15">
      <c r="A51" s="9" t="s">
        <v>24</v>
      </c>
      <c r="B51" s="125" t="s">
        <v>157</v>
      </c>
      <c r="C51" s="125"/>
      <c r="D51" s="125"/>
      <c r="E51" s="76"/>
    </row>
    <row r="52" spans="1:5" ht="20.100000000000001" customHeight="1" x14ac:dyDescent="0.15">
      <c r="A52" s="9" t="s">
        <v>149</v>
      </c>
      <c r="B52" s="120" t="s">
        <v>158</v>
      </c>
      <c r="C52" s="120"/>
      <c r="D52" s="120"/>
      <c r="E52" s="78"/>
    </row>
    <row r="53" spans="1:5" ht="39" customHeight="1" x14ac:dyDescent="0.15">
      <c r="A53" s="14" t="s">
        <v>25</v>
      </c>
      <c r="B53" s="125" t="s">
        <v>160</v>
      </c>
      <c r="C53" s="125"/>
      <c r="D53" s="125"/>
      <c r="E53" s="76"/>
    </row>
    <row r="54" spans="1:5" ht="39" customHeight="1" x14ac:dyDescent="0.15">
      <c r="A54" s="14" t="s">
        <v>26</v>
      </c>
      <c r="B54" s="125" t="s">
        <v>161</v>
      </c>
      <c r="C54" s="125"/>
      <c r="D54" s="125"/>
      <c r="E54" s="76"/>
    </row>
    <row r="55" spans="1:5" ht="20.100000000000001" customHeight="1" x14ac:dyDescent="0.15">
      <c r="A55" s="14" t="s">
        <v>27</v>
      </c>
      <c r="B55" s="120" t="s">
        <v>162</v>
      </c>
      <c r="C55" s="120"/>
      <c r="D55" s="120"/>
      <c r="E55" s="78"/>
    </row>
    <row r="56" spans="1:5" ht="39" customHeight="1" x14ac:dyDescent="0.15">
      <c r="A56" s="14" t="s">
        <v>28</v>
      </c>
      <c r="B56" s="125" t="s">
        <v>163</v>
      </c>
      <c r="C56" s="125"/>
      <c r="D56" s="125"/>
      <c r="E56" s="76"/>
    </row>
    <row r="57" spans="1:5" ht="20.100000000000001" customHeight="1" x14ac:dyDescent="0.15">
      <c r="A57" s="14" t="s">
        <v>29</v>
      </c>
      <c r="B57" s="120" t="s">
        <v>164</v>
      </c>
      <c r="C57" s="120"/>
      <c r="D57" s="120"/>
      <c r="E57" s="78"/>
    </row>
    <row r="58" spans="1:5" ht="20.100000000000001" customHeight="1" thickBot="1" x14ac:dyDescent="0.2">
      <c r="A58" s="10" t="s">
        <v>30</v>
      </c>
      <c r="B58" s="118" t="s">
        <v>165</v>
      </c>
      <c r="C58" s="118"/>
      <c r="D58" s="147"/>
      <c r="E58" s="77"/>
    </row>
    <row r="59" spans="1:5" ht="20.100000000000001" customHeight="1" thickBot="1" x14ac:dyDescent="0.2">
      <c r="A59" s="42" t="s">
        <v>167</v>
      </c>
      <c r="B59" s="43"/>
      <c r="C59" s="43"/>
      <c r="D59" s="43"/>
      <c r="E59" s="86"/>
    </row>
    <row r="60" spans="1:5" ht="20.100000000000001" customHeight="1" x14ac:dyDescent="0.15">
      <c r="A60" s="8" t="s">
        <v>166</v>
      </c>
      <c r="B60" s="119" t="s">
        <v>169</v>
      </c>
      <c r="C60" s="119"/>
      <c r="D60" s="119"/>
      <c r="E60" s="75"/>
    </row>
    <row r="61" spans="1:5" ht="20.100000000000001" customHeight="1" x14ac:dyDescent="0.15">
      <c r="A61" s="9" t="s">
        <v>32</v>
      </c>
      <c r="B61" s="120" t="s">
        <v>151</v>
      </c>
      <c r="C61" s="120"/>
      <c r="D61" s="120"/>
      <c r="E61" s="78"/>
    </row>
    <row r="62" spans="1:5" ht="39" customHeight="1" x14ac:dyDescent="0.15">
      <c r="A62" s="9" t="s">
        <v>33</v>
      </c>
      <c r="B62" s="125" t="s">
        <v>170</v>
      </c>
      <c r="C62" s="125"/>
      <c r="D62" s="125"/>
      <c r="E62" s="76"/>
    </row>
    <row r="63" spans="1:5" ht="20.100000000000001" customHeight="1" x14ac:dyDescent="0.15">
      <c r="A63" s="9" t="s">
        <v>34</v>
      </c>
      <c r="B63" s="120" t="s">
        <v>249</v>
      </c>
      <c r="C63" s="120"/>
      <c r="D63" s="120"/>
      <c r="E63" s="78"/>
    </row>
    <row r="64" spans="1:5" ht="20.100000000000001" customHeight="1" x14ac:dyDescent="0.15">
      <c r="A64" s="9" t="s">
        <v>35</v>
      </c>
      <c r="B64" s="120" t="s">
        <v>247</v>
      </c>
      <c r="C64" s="120"/>
      <c r="D64" s="120"/>
      <c r="E64" s="78"/>
    </row>
    <row r="65" spans="1:5" ht="39" customHeight="1" x14ac:dyDescent="0.15">
      <c r="A65" s="9" t="s">
        <v>36</v>
      </c>
      <c r="B65" s="125" t="s">
        <v>153</v>
      </c>
      <c r="C65" s="125"/>
      <c r="D65" s="144"/>
      <c r="E65" s="78"/>
    </row>
    <row r="66" spans="1:5" ht="20.100000000000001" customHeight="1" x14ac:dyDescent="0.15">
      <c r="A66" s="9" t="s">
        <v>37</v>
      </c>
      <c r="B66" s="120" t="s">
        <v>171</v>
      </c>
      <c r="C66" s="120"/>
      <c r="D66" s="120"/>
      <c r="E66" s="78"/>
    </row>
    <row r="67" spans="1:5" ht="20.100000000000001" customHeight="1" x14ac:dyDescent="0.15">
      <c r="A67" s="9" t="s">
        <v>38</v>
      </c>
      <c r="B67" s="120" t="s">
        <v>172</v>
      </c>
      <c r="C67" s="120"/>
      <c r="D67" s="120"/>
      <c r="E67" s="78"/>
    </row>
    <row r="68" spans="1:5" ht="58.5" customHeight="1" x14ac:dyDescent="0.15">
      <c r="A68" s="9" t="s">
        <v>39</v>
      </c>
      <c r="B68" s="125" t="s">
        <v>173</v>
      </c>
      <c r="C68" s="125"/>
      <c r="D68" s="125"/>
      <c r="E68" s="76"/>
    </row>
    <row r="69" spans="1:5" ht="20.100000000000001" customHeight="1" x14ac:dyDescent="0.15">
      <c r="A69" s="9" t="s">
        <v>40</v>
      </c>
      <c r="B69" s="120" t="s">
        <v>174</v>
      </c>
      <c r="C69" s="120"/>
      <c r="D69" s="120"/>
      <c r="E69" s="78"/>
    </row>
    <row r="70" spans="1:5" ht="39" customHeight="1" x14ac:dyDescent="0.15">
      <c r="A70" s="9" t="s">
        <v>41</v>
      </c>
      <c r="B70" s="125" t="s">
        <v>175</v>
      </c>
      <c r="C70" s="125"/>
      <c r="D70" s="125"/>
      <c r="E70" s="76"/>
    </row>
    <row r="71" spans="1:5" ht="20.100000000000001" customHeight="1" x14ac:dyDescent="0.15">
      <c r="A71" s="9" t="s">
        <v>42</v>
      </c>
      <c r="B71" s="120" t="s">
        <v>176</v>
      </c>
      <c r="C71" s="120"/>
      <c r="D71" s="120"/>
      <c r="E71" s="78"/>
    </row>
    <row r="72" spans="1:5" ht="20.100000000000001" customHeight="1" x14ac:dyDescent="0.15">
      <c r="A72" s="9" t="s">
        <v>43</v>
      </c>
      <c r="B72" s="120" t="s">
        <v>177</v>
      </c>
      <c r="C72" s="120"/>
      <c r="D72" s="120"/>
      <c r="E72" s="78"/>
    </row>
    <row r="73" spans="1:5" ht="19.5" customHeight="1" x14ac:dyDescent="0.15">
      <c r="A73" s="9" t="s">
        <v>44</v>
      </c>
      <c r="B73" s="125" t="s">
        <v>178</v>
      </c>
      <c r="C73" s="125"/>
      <c r="D73" s="125"/>
      <c r="E73" s="76"/>
    </row>
    <row r="74" spans="1:5" ht="20.100000000000001" customHeight="1" x14ac:dyDescent="0.15">
      <c r="A74" s="9" t="s">
        <v>99</v>
      </c>
      <c r="B74" s="120" t="s">
        <v>164</v>
      </c>
      <c r="C74" s="120"/>
      <c r="D74" s="120"/>
      <c r="E74" s="78"/>
    </row>
    <row r="75" spans="1:5" ht="20.100000000000001" customHeight="1" thickBot="1" x14ac:dyDescent="0.2">
      <c r="A75" s="10" t="s">
        <v>101</v>
      </c>
      <c r="B75" s="118" t="s">
        <v>165</v>
      </c>
      <c r="C75" s="118"/>
      <c r="D75" s="118"/>
      <c r="E75" s="77"/>
    </row>
    <row r="76" spans="1:5" ht="20.100000000000001" customHeight="1" thickBot="1" x14ac:dyDescent="0.2">
      <c r="A76" s="44" t="s">
        <v>181</v>
      </c>
      <c r="B76" s="45"/>
      <c r="C76" s="45"/>
      <c r="D76" s="45"/>
      <c r="E76" s="87"/>
    </row>
    <row r="77" spans="1:5" ht="78" customHeight="1" x14ac:dyDescent="0.15">
      <c r="A77" s="8" t="s">
        <v>179</v>
      </c>
      <c r="B77" s="142" t="s">
        <v>367</v>
      </c>
      <c r="C77" s="142"/>
      <c r="D77" s="142"/>
      <c r="E77" s="75"/>
    </row>
    <row r="78" spans="1:5" ht="39" customHeight="1" thickBot="1" x14ac:dyDescent="0.2">
      <c r="A78" s="10" t="s">
        <v>180</v>
      </c>
      <c r="B78" s="140" t="s">
        <v>153</v>
      </c>
      <c r="C78" s="140"/>
      <c r="D78" s="141"/>
      <c r="E78" s="77"/>
    </row>
    <row r="79" spans="1:5" ht="20.100000000000001" customHeight="1" x14ac:dyDescent="0.15">
      <c r="A79" s="7"/>
    </row>
    <row r="80" spans="1:5" ht="20.100000000000001" customHeight="1" x14ac:dyDescent="0.15">
      <c r="A80" s="7"/>
    </row>
    <row r="81" spans="1:1" ht="20.100000000000001" customHeight="1" x14ac:dyDescent="0.15">
      <c r="A81" s="7"/>
    </row>
    <row r="82" spans="1:1" ht="20.100000000000001" customHeight="1" x14ac:dyDescent="0.15">
      <c r="A82" s="7"/>
    </row>
    <row r="83" spans="1:1" ht="20.100000000000001" customHeight="1" x14ac:dyDescent="0.15">
      <c r="A83" s="7"/>
    </row>
    <row r="84" spans="1:1" ht="20.100000000000001" customHeight="1" x14ac:dyDescent="0.15">
      <c r="A84" s="7"/>
    </row>
    <row r="85" spans="1:1" ht="20.100000000000001" customHeight="1" x14ac:dyDescent="0.15">
      <c r="A85" s="7"/>
    </row>
    <row r="86" spans="1:1" ht="20.100000000000001" customHeight="1" x14ac:dyDescent="0.15">
      <c r="A86" s="7"/>
    </row>
    <row r="87" spans="1:1" ht="20.100000000000001" customHeight="1" x14ac:dyDescent="0.15">
      <c r="A87" s="7"/>
    </row>
    <row r="88" spans="1:1" ht="20.100000000000001" customHeight="1" x14ac:dyDescent="0.15">
      <c r="A88" s="7"/>
    </row>
    <row r="89" spans="1:1" ht="20.100000000000001" customHeight="1" x14ac:dyDescent="0.15">
      <c r="A89" s="7"/>
    </row>
    <row r="90" spans="1:1" ht="20.100000000000001" customHeight="1" x14ac:dyDescent="0.15">
      <c r="A90" s="7"/>
    </row>
  </sheetData>
  <sheetProtection password="C41C" sheet="1" objects="1" scenarios="1"/>
  <mergeCells count="49">
    <mergeCell ref="B46:D46"/>
    <mergeCell ref="B47:D47"/>
    <mergeCell ref="B48:D48"/>
    <mergeCell ref="B65:D65"/>
    <mergeCell ref="B43:E43"/>
    <mergeCell ref="B49:D49"/>
    <mergeCell ref="B50:D50"/>
    <mergeCell ref="B51:D51"/>
    <mergeCell ref="B52:D52"/>
    <mergeCell ref="B53:D53"/>
    <mergeCell ref="B54:D54"/>
    <mergeCell ref="B55:D55"/>
    <mergeCell ref="B56:D56"/>
    <mergeCell ref="B57:D57"/>
    <mergeCell ref="B58:D58"/>
    <mergeCell ref="B60:D60"/>
    <mergeCell ref="B39:D39"/>
    <mergeCell ref="B40:D40"/>
    <mergeCell ref="B41:D41"/>
    <mergeCell ref="B42:D42"/>
    <mergeCell ref="B45:D45"/>
    <mergeCell ref="A8:C8"/>
    <mergeCell ref="A35:E35"/>
    <mergeCell ref="B37:D37"/>
    <mergeCell ref="B38:D38"/>
    <mergeCell ref="B1:E1"/>
    <mergeCell ref="A4:C4"/>
    <mergeCell ref="A5:C5"/>
    <mergeCell ref="A6:C6"/>
    <mergeCell ref="A7:C7"/>
    <mergeCell ref="A9:B10"/>
    <mergeCell ref="A11:C11"/>
    <mergeCell ref="A18:D18"/>
    <mergeCell ref="B61:D61"/>
    <mergeCell ref="B62:D62"/>
    <mergeCell ref="B63:D63"/>
    <mergeCell ref="B64:D64"/>
    <mergeCell ref="B66:D66"/>
    <mergeCell ref="B67:D67"/>
    <mergeCell ref="B68:D68"/>
    <mergeCell ref="B69:D69"/>
    <mergeCell ref="B70:D70"/>
    <mergeCell ref="B77:D77"/>
    <mergeCell ref="B78:D78"/>
    <mergeCell ref="B71:D71"/>
    <mergeCell ref="B72:D72"/>
    <mergeCell ref="B73:D73"/>
    <mergeCell ref="B74:D74"/>
    <mergeCell ref="B75:D75"/>
  </mergeCells>
  <phoneticPr fontId="1"/>
  <dataValidations count="2">
    <dataValidation type="list" allowBlank="1" showInputMessage="1" showErrorMessage="1" sqref="E26">
      <formula1>"はい,いいえ"</formula1>
    </dataValidation>
    <dataValidation type="list" allowBlank="1" showInputMessage="1" showErrorMessage="1" sqref="E37:E42 E45:E58 E60:E75 E77:E78">
      <formula1>"○,　"</formula1>
    </dataValidation>
  </dataValidations>
  <printOptions horizontalCentered="1"/>
  <pageMargins left="0.39370078740157483" right="0.39370078740157483" top="0.39370078740157483" bottom="0.39370078740157483" header="0" footer="0"/>
  <pageSetup paperSize="9" scale="95" orientation="portrait" useFirstPageNumber="1" r:id="rId1"/>
  <headerFooter>
    <oddFooter>&amp;C&amp;P</oddFooter>
  </headerFooter>
  <rowBreaks count="2" manualBreakCount="2">
    <brk id="34" max="4" man="1"/>
    <brk id="5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K81"/>
  <sheetViews>
    <sheetView view="pageBreakPreview" topLeftCell="A51" zoomScaleNormal="100" zoomScaleSheetLayoutView="100" workbookViewId="0">
      <selection activeCell="E58" sqref="E58"/>
    </sheetView>
  </sheetViews>
  <sheetFormatPr defaultRowHeight="20.100000000000001" customHeight="1" x14ac:dyDescent="0.15"/>
  <cols>
    <col min="1" max="1" width="4.625" customWidth="1"/>
    <col min="2" max="3" width="12.625" customWidth="1"/>
    <col min="4" max="4" width="55.625" customWidth="1"/>
    <col min="5" max="5" width="8.625" customWidth="1"/>
  </cols>
  <sheetData>
    <row r="1" spans="1:11" ht="20.100000000000001" customHeight="1" x14ac:dyDescent="0.15">
      <c r="B1" s="126" t="s">
        <v>185</v>
      </c>
      <c r="C1" s="126"/>
      <c r="D1" s="126"/>
      <c r="E1" s="126"/>
      <c r="F1" s="1"/>
      <c r="G1" s="1"/>
      <c r="H1" s="1"/>
      <c r="I1" s="1"/>
      <c r="J1" s="1"/>
      <c r="K1" s="1"/>
    </row>
    <row r="3" spans="1:11" ht="20.100000000000001" customHeight="1" x14ac:dyDescent="0.15">
      <c r="A3" s="18" t="s">
        <v>0</v>
      </c>
    </row>
    <row r="4" spans="1:11" ht="20.100000000000001" customHeight="1" x14ac:dyDescent="0.15">
      <c r="A4" s="129" t="s">
        <v>1</v>
      </c>
      <c r="B4" s="129"/>
      <c r="C4" s="129"/>
      <c r="D4" s="71"/>
      <c r="E4" s="2"/>
    </row>
    <row r="5" spans="1:11" ht="20.100000000000001" customHeight="1" x14ac:dyDescent="0.15">
      <c r="A5" s="114" t="s">
        <v>136</v>
      </c>
      <c r="B5" s="115"/>
      <c r="C5" s="116"/>
      <c r="D5" s="71"/>
      <c r="E5" s="2"/>
    </row>
    <row r="6" spans="1:11" ht="20.100000000000001" customHeight="1" x14ac:dyDescent="0.15">
      <c r="A6" s="129" t="s">
        <v>2</v>
      </c>
      <c r="B6" s="129"/>
      <c r="C6" s="129"/>
      <c r="D6" s="71"/>
      <c r="E6" s="2"/>
    </row>
    <row r="7" spans="1:11" ht="20.100000000000001" customHeight="1" x14ac:dyDescent="0.15">
      <c r="A7" s="129" t="s">
        <v>3</v>
      </c>
      <c r="B7" s="129"/>
      <c r="C7" s="129"/>
      <c r="D7" s="71"/>
      <c r="E7" s="2"/>
    </row>
    <row r="8" spans="1:11" ht="20.100000000000001" customHeight="1" x14ac:dyDescent="0.15">
      <c r="A8" s="129" t="s">
        <v>4</v>
      </c>
      <c r="B8" s="129"/>
      <c r="C8" s="129"/>
      <c r="D8" s="71"/>
      <c r="E8" s="2"/>
    </row>
    <row r="9" spans="1:11" ht="20.100000000000001" customHeight="1" x14ac:dyDescent="0.15">
      <c r="A9" s="130" t="s">
        <v>5</v>
      </c>
      <c r="B9" s="131"/>
      <c r="C9" s="4" t="s">
        <v>6</v>
      </c>
      <c r="D9" s="72"/>
      <c r="E9" s="2"/>
    </row>
    <row r="10" spans="1:11" ht="20.100000000000001" customHeight="1" x14ac:dyDescent="0.15">
      <c r="A10" s="130"/>
      <c r="B10" s="131"/>
      <c r="C10" s="5" t="s">
        <v>7</v>
      </c>
      <c r="D10" s="73"/>
      <c r="E10" s="2"/>
    </row>
    <row r="11" spans="1:11" ht="20.100000000000001" customHeight="1" x14ac:dyDescent="0.15">
      <c r="A11" s="114" t="s">
        <v>8</v>
      </c>
      <c r="B11" s="115"/>
      <c r="C11" s="116"/>
      <c r="D11" s="71"/>
      <c r="E11" s="2"/>
    </row>
    <row r="14" spans="1:11" ht="20.100000000000001" customHeight="1" x14ac:dyDescent="0.15">
      <c r="A14" s="18" t="s">
        <v>9</v>
      </c>
    </row>
    <row r="15" spans="1:11" ht="20.100000000000001" customHeight="1" x14ac:dyDescent="0.15">
      <c r="A15" t="s">
        <v>364</v>
      </c>
    </row>
    <row r="16" spans="1:11" ht="20.100000000000001" customHeight="1" x14ac:dyDescent="0.15">
      <c r="A16" t="s">
        <v>365</v>
      </c>
    </row>
    <row r="18" spans="1:5" ht="20.100000000000001" customHeight="1" x14ac:dyDescent="0.15">
      <c r="A18" s="148" t="s">
        <v>10</v>
      </c>
      <c r="B18" s="148"/>
      <c r="C18" s="148"/>
      <c r="D18" s="148"/>
      <c r="E18" s="29" t="s">
        <v>366</v>
      </c>
    </row>
    <row r="19" spans="1:5" ht="20.100000000000001" customHeight="1" x14ac:dyDescent="0.15">
      <c r="A19" s="15" t="s">
        <v>221</v>
      </c>
      <c r="B19" s="16"/>
      <c r="C19" s="11"/>
      <c r="D19" s="6"/>
      <c r="E19" s="3" t="str">
        <f>IF(AND(OR(E37="○",E38="○"),E39="○",E40="○",E41="○",E42="○"),"○","")</f>
        <v/>
      </c>
    </row>
    <row r="20" spans="1:5" ht="20.100000000000001" customHeight="1" x14ac:dyDescent="0.15">
      <c r="A20" s="15" t="s">
        <v>219</v>
      </c>
      <c r="B20" s="16"/>
      <c r="C20" s="11"/>
      <c r="D20" s="6"/>
      <c r="E20" s="3" t="str">
        <f>IF(AND(E44="○",E45="○",E46="○",E47="○",E48="○",E49="○",E50="○",E51="○",E52="○",E53="○",E54="○",E55="○",E56="○",E57="○",E58="○",E59="○"),"○","")</f>
        <v/>
      </c>
    </row>
    <row r="21" spans="1:5" ht="20.100000000000001" customHeight="1" x14ac:dyDescent="0.15">
      <c r="A21" s="132" t="s">
        <v>186</v>
      </c>
      <c r="B21" s="149"/>
      <c r="C21" s="151" t="s">
        <v>217</v>
      </c>
      <c r="D21" s="152"/>
      <c r="E21" s="20" t="str">
        <f>IF(AND(E62="○",E63="○",E64="○"),"○","")</f>
        <v/>
      </c>
    </row>
    <row r="22" spans="1:5" ht="20.100000000000001" customHeight="1" x14ac:dyDescent="0.15">
      <c r="A22" s="136"/>
      <c r="B22" s="150"/>
      <c r="C22" s="153" t="s">
        <v>218</v>
      </c>
      <c r="D22" s="154"/>
      <c r="E22" s="50" t="str">
        <f>IF(AND(OR(E66="○",E67="○",E68="○"),E69="○"),"○","")</f>
        <v/>
      </c>
    </row>
    <row r="25" spans="1:5" ht="20.100000000000001" customHeight="1" x14ac:dyDescent="0.15">
      <c r="A25" s="18" t="s">
        <v>363</v>
      </c>
    </row>
    <row r="26" spans="1:5" ht="20.100000000000001" customHeight="1" x14ac:dyDescent="0.15">
      <c r="A26" s="19" t="s">
        <v>137</v>
      </c>
      <c r="E26" s="74"/>
    </row>
    <row r="35" spans="1:5" ht="20.100000000000001" customHeight="1" x14ac:dyDescent="0.15">
      <c r="A35" s="127" t="s">
        <v>12</v>
      </c>
      <c r="B35" s="127"/>
      <c r="C35" s="127"/>
      <c r="D35" s="127"/>
      <c r="E35" s="127"/>
    </row>
    <row r="36" spans="1:5" ht="20.100000000000001" customHeight="1" thickBot="1" x14ac:dyDescent="0.2">
      <c r="A36" s="46" t="s">
        <v>222</v>
      </c>
      <c r="B36" s="47"/>
      <c r="C36" s="47"/>
      <c r="D36" s="47"/>
      <c r="E36" s="91"/>
    </row>
    <row r="37" spans="1:5" ht="58.5" customHeight="1" x14ac:dyDescent="0.15">
      <c r="A37" s="8" t="s">
        <v>13</v>
      </c>
      <c r="B37" s="142" t="s">
        <v>187</v>
      </c>
      <c r="C37" s="142"/>
      <c r="D37" s="142"/>
      <c r="E37" s="79"/>
    </row>
    <row r="38" spans="1:5" ht="58.5" customHeight="1" x14ac:dyDescent="0.15">
      <c r="A38" s="9" t="s">
        <v>14</v>
      </c>
      <c r="B38" s="125" t="s">
        <v>188</v>
      </c>
      <c r="C38" s="125"/>
      <c r="D38" s="125"/>
      <c r="E38" s="76"/>
    </row>
    <row r="39" spans="1:5" ht="78" customHeight="1" x14ac:dyDescent="0.15">
      <c r="A39" s="9" t="s">
        <v>15</v>
      </c>
      <c r="B39" s="125" t="s">
        <v>189</v>
      </c>
      <c r="C39" s="125"/>
      <c r="D39" s="125"/>
      <c r="E39" s="76"/>
    </row>
    <row r="40" spans="1:5" ht="20.100000000000001" customHeight="1" x14ac:dyDescent="0.15">
      <c r="A40" s="14" t="s">
        <v>16</v>
      </c>
      <c r="B40" s="120" t="s">
        <v>190</v>
      </c>
      <c r="C40" s="120"/>
      <c r="D40" s="120"/>
      <c r="E40" s="78"/>
    </row>
    <row r="41" spans="1:5" ht="39" customHeight="1" x14ac:dyDescent="0.15">
      <c r="A41" s="9" t="s">
        <v>143</v>
      </c>
      <c r="B41" s="125" t="s">
        <v>191</v>
      </c>
      <c r="C41" s="125"/>
      <c r="D41" s="125"/>
      <c r="E41" s="76"/>
    </row>
    <row r="42" spans="1:5" ht="20.100000000000001" customHeight="1" thickBot="1" x14ac:dyDescent="0.2">
      <c r="A42" s="14" t="s">
        <v>17</v>
      </c>
      <c r="B42" s="118" t="s">
        <v>192</v>
      </c>
      <c r="C42" s="118"/>
      <c r="D42" s="118"/>
      <c r="E42" s="77"/>
    </row>
    <row r="43" spans="1:5" ht="20.100000000000001" customHeight="1" thickBot="1" x14ac:dyDescent="0.2">
      <c r="A43" s="46" t="s">
        <v>193</v>
      </c>
      <c r="B43" s="47"/>
      <c r="C43" s="47"/>
      <c r="D43" s="47"/>
      <c r="E43" s="88"/>
    </row>
    <row r="44" spans="1:5" ht="20.100000000000001" customHeight="1" x14ac:dyDescent="0.15">
      <c r="A44" s="8" t="s">
        <v>148</v>
      </c>
      <c r="B44" s="119" t="s">
        <v>194</v>
      </c>
      <c r="C44" s="119"/>
      <c r="D44" s="119"/>
      <c r="E44" s="75"/>
    </row>
    <row r="45" spans="1:5" ht="19.5" customHeight="1" x14ac:dyDescent="0.15">
      <c r="A45" s="9" t="s">
        <v>19</v>
      </c>
      <c r="B45" s="125" t="s">
        <v>195</v>
      </c>
      <c r="C45" s="125"/>
      <c r="D45" s="125"/>
      <c r="E45" s="76"/>
    </row>
    <row r="46" spans="1:5" ht="39" customHeight="1" x14ac:dyDescent="0.15">
      <c r="A46" s="9" t="s">
        <v>20</v>
      </c>
      <c r="B46" s="125" t="s">
        <v>196</v>
      </c>
      <c r="C46" s="125"/>
      <c r="D46" s="125"/>
      <c r="E46" s="76"/>
    </row>
    <row r="47" spans="1:5" ht="19.5" customHeight="1" x14ac:dyDescent="0.15">
      <c r="A47" s="9" t="s">
        <v>21</v>
      </c>
      <c r="B47" s="155" t="s">
        <v>248</v>
      </c>
      <c r="C47" s="155"/>
      <c r="D47" s="155"/>
      <c r="E47" s="89"/>
    </row>
    <row r="48" spans="1:5" ht="39" customHeight="1" x14ac:dyDescent="0.15">
      <c r="A48" s="9" t="s">
        <v>22</v>
      </c>
      <c r="B48" s="125" t="s">
        <v>197</v>
      </c>
      <c r="C48" s="125"/>
      <c r="D48" s="125"/>
      <c r="E48" s="76"/>
    </row>
    <row r="49" spans="1:5" ht="20.100000000000001" customHeight="1" x14ac:dyDescent="0.15">
      <c r="A49" s="9" t="s">
        <v>23</v>
      </c>
      <c r="B49" s="120" t="s">
        <v>249</v>
      </c>
      <c r="C49" s="120"/>
      <c r="D49" s="120"/>
      <c r="E49" s="78"/>
    </row>
    <row r="50" spans="1:5" ht="39" customHeight="1" x14ac:dyDescent="0.15">
      <c r="A50" s="9" t="s">
        <v>24</v>
      </c>
      <c r="B50" s="125" t="s">
        <v>198</v>
      </c>
      <c r="C50" s="125"/>
      <c r="D50" s="125"/>
      <c r="E50" s="76"/>
    </row>
    <row r="51" spans="1:5" ht="20.100000000000001" customHeight="1" x14ac:dyDescent="0.15">
      <c r="A51" s="9" t="s">
        <v>149</v>
      </c>
      <c r="B51" s="120" t="s">
        <v>199</v>
      </c>
      <c r="C51" s="120"/>
      <c r="D51" s="120"/>
      <c r="E51" s="78"/>
    </row>
    <row r="52" spans="1:5" ht="19.5" customHeight="1" x14ac:dyDescent="0.15">
      <c r="A52" s="14" t="s">
        <v>25</v>
      </c>
      <c r="B52" s="120" t="s">
        <v>84</v>
      </c>
      <c r="C52" s="120"/>
      <c r="D52" s="120"/>
      <c r="E52" s="78"/>
    </row>
    <row r="53" spans="1:5" ht="39" customHeight="1" x14ac:dyDescent="0.15">
      <c r="A53" s="14" t="s">
        <v>26</v>
      </c>
      <c r="B53" s="125" t="s">
        <v>200</v>
      </c>
      <c r="C53" s="125"/>
      <c r="D53" s="125"/>
      <c r="E53" s="76"/>
    </row>
    <row r="54" spans="1:5" ht="20.100000000000001" customHeight="1" x14ac:dyDescent="0.15">
      <c r="A54" s="14" t="s">
        <v>27</v>
      </c>
      <c r="B54" s="120" t="s">
        <v>201</v>
      </c>
      <c r="C54" s="120"/>
      <c r="D54" s="120"/>
      <c r="E54" s="78"/>
    </row>
    <row r="55" spans="1:5" ht="19.5" customHeight="1" x14ac:dyDescent="0.15">
      <c r="A55" s="14" t="s">
        <v>28</v>
      </c>
      <c r="B55" s="120" t="s">
        <v>202</v>
      </c>
      <c r="C55" s="120"/>
      <c r="D55" s="120"/>
      <c r="E55" s="78"/>
    </row>
    <row r="56" spans="1:5" ht="39" customHeight="1" x14ac:dyDescent="0.15">
      <c r="A56" s="14" t="s">
        <v>29</v>
      </c>
      <c r="B56" s="125" t="s">
        <v>203</v>
      </c>
      <c r="C56" s="125"/>
      <c r="D56" s="125"/>
      <c r="E56" s="76"/>
    </row>
    <row r="57" spans="1:5" ht="39" customHeight="1" x14ac:dyDescent="0.15">
      <c r="A57" s="14" t="s">
        <v>30</v>
      </c>
      <c r="B57" s="125" t="s">
        <v>204</v>
      </c>
      <c r="C57" s="125"/>
      <c r="D57" s="125"/>
      <c r="E57" s="76"/>
    </row>
    <row r="58" spans="1:5" ht="20.100000000000001" customHeight="1" x14ac:dyDescent="0.15">
      <c r="A58" s="14" t="s">
        <v>31</v>
      </c>
      <c r="B58" s="120" t="s">
        <v>205</v>
      </c>
      <c r="C58" s="120"/>
      <c r="D58" s="120"/>
      <c r="E58" s="78"/>
    </row>
    <row r="59" spans="1:5" ht="20.100000000000001" customHeight="1" thickBot="1" x14ac:dyDescent="0.2">
      <c r="A59" s="10" t="s">
        <v>32</v>
      </c>
      <c r="B59" s="118" t="s">
        <v>206</v>
      </c>
      <c r="C59" s="118"/>
      <c r="D59" s="118"/>
      <c r="E59" s="80"/>
    </row>
    <row r="60" spans="1:5" ht="20.100000000000001" customHeight="1" x14ac:dyDescent="0.15">
      <c r="A60" s="46" t="s">
        <v>208</v>
      </c>
      <c r="B60" s="47"/>
      <c r="C60" s="47"/>
      <c r="D60" s="47"/>
      <c r="E60" s="112"/>
    </row>
    <row r="61" spans="1:5" ht="20.100000000000001" customHeight="1" thickBot="1" x14ac:dyDescent="0.2">
      <c r="A61" s="48" t="s">
        <v>209</v>
      </c>
      <c r="B61" s="49"/>
      <c r="C61" s="49"/>
      <c r="D61" s="49"/>
      <c r="E61" s="90"/>
    </row>
    <row r="62" spans="1:5" ht="78" customHeight="1" x14ac:dyDescent="0.15">
      <c r="A62" s="13" t="s">
        <v>207</v>
      </c>
      <c r="B62" s="142" t="s">
        <v>210</v>
      </c>
      <c r="C62" s="142"/>
      <c r="D62" s="142"/>
      <c r="E62" s="79"/>
    </row>
    <row r="63" spans="1:5" ht="39" customHeight="1" x14ac:dyDescent="0.15">
      <c r="A63" s="13" t="s">
        <v>34</v>
      </c>
      <c r="B63" s="125" t="s">
        <v>153</v>
      </c>
      <c r="C63" s="125"/>
      <c r="D63" s="125"/>
      <c r="E63" s="76"/>
    </row>
    <row r="64" spans="1:5" ht="39" customHeight="1" thickBot="1" x14ac:dyDescent="0.2">
      <c r="A64" s="12" t="s">
        <v>35</v>
      </c>
      <c r="B64" s="140" t="s">
        <v>211</v>
      </c>
      <c r="C64" s="140"/>
      <c r="D64" s="140"/>
      <c r="E64" s="80"/>
    </row>
    <row r="65" spans="1:5" ht="20.100000000000001" customHeight="1" thickBot="1" x14ac:dyDescent="0.2">
      <c r="A65" s="48" t="s">
        <v>212</v>
      </c>
      <c r="B65" s="49"/>
      <c r="C65" s="49"/>
      <c r="D65" s="49"/>
      <c r="E65" s="92"/>
    </row>
    <row r="66" spans="1:5" ht="20.100000000000001" customHeight="1" x14ac:dyDescent="0.15">
      <c r="A66" s="13" t="s">
        <v>36</v>
      </c>
      <c r="B66" s="119" t="s">
        <v>213</v>
      </c>
      <c r="C66" s="119"/>
      <c r="D66" s="119"/>
      <c r="E66" s="75"/>
    </row>
    <row r="67" spans="1:5" ht="20.100000000000001" customHeight="1" x14ac:dyDescent="0.15">
      <c r="A67" s="13" t="s">
        <v>37</v>
      </c>
      <c r="B67" s="120" t="s">
        <v>214</v>
      </c>
      <c r="C67" s="120"/>
      <c r="D67" s="120"/>
      <c r="E67" s="78"/>
    </row>
    <row r="68" spans="1:5" ht="39" customHeight="1" x14ac:dyDescent="0.15">
      <c r="A68" s="13" t="s">
        <v>38</v>
      </c>
      <c r="B68" s="125" t="s">
        <v>216</v>
      </c>
      <c r="C68" s="125"/>
      <c r="D68" s="125"/>
      <c r="E68" s="76"/>
    </row>
    <row r="69" spans="1:5" ht="39" customHeight="1" thickBot="1" x14ac:dyDescent="0.2">
      <c r="A69" s="10" t="s">
        <v>39</v>
      </c>
      <c r="B69" s="140" t="s">
        <v>153</v>
      </c>
      <c r="C69" s="140"/>
      <c r="D69" s="141"/>
      <c r="E69" s="77"/>
    </row>
    <row r="70" spans="1:5" ht="20.100000000000001" customHeight="1" x14ac:dyDescent="0.15">
      <c r="A70" s="7"/>
    </row>
    <row r="71" spans="1:5" ht="20.100000000000001" customHeight="1" x14ac:dyDescent="0.15">
      <c r="A71" s="7"/>
    </row>
    <row r="72" spans="1:5" ht="20.100000000000001" customHeight="1" x14ac:dyDescent="0.15">
      <c r="A72" s="7"/>
    </row>
    <row r="73" spans="1:5" ht="20.100000000000001" customHeight="1" x14ac:dyDescent="0.15">
      <c r="A73" s="7"/>
    </row>
    <row r="74" spans="1:5" ht="20.100000000000001" customHeight="1" x14ac:dyDescent="0.15">
      <c r="A74" s="7"/>
    </row>
    <row r="75" spans="1:5" ht="20.100000000000001" customHeight="1" x14ac:dyDescent="0.15">
      <c r="A75" s="7"/>
    </row>
    <row r="76" spans="1:5" ht="20.100000000000001" customHeight="1" x14ac:dyDescent="0.15">
      <c r="A76" s="7"/>
    </row>
    <row r="77" spans="1:5" ht="20.100000000000001" customHeight="1" x14ac:dyDescent="0.15">
      <c r="A77" s="7"/>
    </row>
    <row r="78" spans="1:5" ht="20.100000000000001" customHeight="1" x14ac:dyDescent="0.15">
      <c r="A78" s="7"/>
    </row>
    <row r="79" spans="1:5" ht="20.100000000000001" customHeight="1" x14ac:dyDescent="0.15">
      <c r="A79" s="7"/>
    </row>
    <row r="80" spans="1:5" ht="20.100000000000001" customHeight="1" x14ac:dyDescent="0.15">
      <c r="A80" s="7"/>
    </row>
    <row r="81" spans="1:1" ht="20.100000000000001" customHeight="1" x14ac:dyDescent="0.15">
      <c r="A81" s="7"/>
    </row>
  </sheetData>
  <sheetProtection password="C41C" sheet="1" objects="1" scenarios="1"/>
  <mergeCells count="42">
    <mergeCell ref="B69:D69"/>
    <mergeCell ref="B57:D57"/>
    <mergeCell ref="B58:D58"/>
    <mergeCell ref="B59:D59"/>
    <mergeCell ref="B63:D63"/>
    <mergeCell ref="B64:D64"/>
    <mergeCell ref="B66:D66"/>
    <mergeCell ref="B67:D67"/>
    <mergeCell ref="B68:D68"/>
    <mergeCell ref="B55:D55"/>
    <mergeCell ref="B56:D56"/>
    <mergeCell ref="B44:D44"/>
    <mergeCell ref="B45:D45"/>
    <mergeCell ref="B62:D62"/>
    <mergeCell ref="B50:D50"/>
    <mergeCell ref="B51:D51"/>
    <mergeCell ref="B52:D52"/>
    <mergeCell ref="B53:D53"/>
    <mergeCell ref="B54:D54"/>
    <mergeCell ref="B42:D42"/>
    <mergeCell ref="B46:D46"/>
    <mergeCell ref="B47:D47"/>
    <mergeCell ref="B48:D48"/>
    <mergeCell ref="B49:D49"/>
    <mergeCell ref="B37:D37"/>
    <mergeCell ref="B38:D38"/>
    <mergeCell ref="B39:D39"/>
    <mergeCell ref="B40:D40"/>
    <mergeCell ref="B41:D41"/>
    <mergeCell ref="A8:C8"/>
    <mergeCell ref="A9:B10"/>
    <mergeCell ref="A11:C11"/>
    <mergeCell ref="A18:D18"/>
    <mergeCell ref="A35:E35"/>
    <mergeCell ref="A21:B22"/>
    <mergeCell ref="C21:D21"/>
    <mergeCell ref="C22:D22"/>
    <mergeCell ref="B1:E1"/>
    <mergeCell ref="A4:C4"/>
    <mergeCell ref="A5:C5"/>
    <mergeCell ref="A6:C6"/>
    <mergeCell ref="A7:C7"/>
  </mergeCells>
  <phoneticPr fontId="1"/>
  <dataValidations count="2">
    <dataValidation type="list" allowBlank="1" showInputMessage="1" showErrorMessage="1" sqref="E26">
      <formula1>"はい,いいえ"</formula1>
    </dataValidation>
    <dataValidation type="list" allowBlank="1" showInputMessage="1" showErrorMessage="1" sqref="E37:E42 E44:E59 E62:E64 E66:E69">
      <formula1>"○,　"</formula1>
    </dataValidation>
  </dataValidations>
  <printOptions horizontalCentered="1"/>
  <pageMargins left="0.39370078740157483" right="0.39370078740157483" top="0.39370078740157483" bottom="0.39370078740157483" header="0" footer="0"/>
  <pageSetup paperSize="9" scale="95" fitToHeight="0" orientation="portrait" useFirstPageNumber="1" r:id="rId1"/>
  <headerFooter>
    <oddFooter>&amp;C&amp;P</oddFooter>
  </headerFooter>
  <rowBreaks count="2" manualBreakCount="2">
    <brk id="34" max="4" man="1"/>
    <brk id="59"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123"/>
  <sheetViews>
    <sheetView view="pageBreakPreview" topLeftCell="A95" zoomScaleNormal="100" zoomScaleSheetLayoutView="100" workbookViewId="0">
      <selection activeCell="E102" sqref="E102"/>
    </sheetView>
  </sheetViews>
  <sheetFormatPr defaultRowHeight="20.100000000000001" customHeight="1" x14ac:dyDescent="0.15"/>
  <cols>
    <col min="1" max="1" width="4.625" customWidth="1"/>
    <col min="2" max="3" width="12.625" customWidth="1"/>
    <col min="4" max="4" width="55.625" customWidth="1"/>
    <col min="5" max="5" width="8.625" customWidth="1"/>
  </cols>
  <sheetData>
    <row r="1" spans="1:11" ht="20.100000000000001" customHeight="1" x14ac:dyDescent="0.15">
      <c r="B1" s="126" t="s">
        <v>220</v>
      </c>
      <c r="C1" s="126"/>
      <c r="D1" s="126"/>
      <c r="E1" s="126"/>
      <c r="F1" s="1"/>
      <c r="G1" s="1"/>
      <c r="H1" s="1"/>
      <c r="I1" s="1"/>
      <c r="J1" s="1"/>
      <c r="K1" s="1"/>
    </row>
    <row r="3" spans="1:11" ht="20.100000000000001" customHeight="1" x14ac:dyDescent="0.15">
      <c r="A3" s="18" t="s">
        <v>0</v>
      </c>
    </row>
    <row r="4" spans="1:11" ht="20.100000000000001" customHeight="1" x14ac:dyDescent="0.15">
      <c r="A4" s="129" t="s">
        <v>1</v>
      </c>
      <c r="B4" s="129"/>
      <c r="C4" s="129"/>
      <c r="D4" s="71"/>
      <c r="E4" s="2"/>
    </row>
    <row r="5" spans="1:11" ht="20.100000000000001" customHeight="1" x14ac:dyDescent="0.15">
      <c r="A5" s="114" t="s">
        <v>136</v>
      </c>
      <c r="B5" s="115"/>
      <c r="C5" s="116"/>
      <c r="D5" s="71"/>
      <c r="E5" s="2"/>
    </row>
    <row r="6" spans="1:11" ht="20.100000000000001" customHeight="1" x14ac:dyDescent="0.15">
      <c r="A6" s="129" t="s">
        <v>2</v>
      </c>
      <c r="B6" s="129"/>
      <c r="C6" s="129"/>
      <c r="D6" s="71"/>
      <c r="E6" s="2"/>
    </row>
    <row r="7" spans="1:11" ht="20.100000000000001" customHeight="1" x14ac:dyDescent="0.15">
      <c r="A7" s="129" t="s">
        <v>3</v>
      </c>
      <c r="B7" s="129"/>
      <c r="C7" s="129"/>
      <c r="D7" s="71"/>
      <c r="E7" s="2"/>
    </row>
    <row r="8" spans="1:11" ht="20.100000000000001" customHeight="1" x14ac:dyDescent="0.15">
      <c r="A8" s="129" t="s">
        <v>4</v>
      </c>
      <c r="B8" s="129"/>
      <c r="C8" s="129"/>
      <c r="D8" s="71"/>
      <c r="E8" s="2"/>
    </row>
    <row r="9" spans="1:11" ht="20.100000000000001" customHeight="1" x14ac:dyDescent="0.15">
      <c r="A9" s="130" t="s">
        <v>5</v>
      </c>
      <c r="B9" s="131"/>
      <c r="C9" s="4" t="s">
        <v>6</v>
      </c>
      <c r="D9" s="72"/>
      <c r="E9" s="2"/>
    </row>
    <row r="10" spans="1:11" ht="20.100000000000001" customHeight="1" x14ac:dyDescent="0.15">
      <c r="A10" s="130"/>
      <c r="B10" s="131"/>
      <c r="C10" s="5" t="s">
        <v>7</v>
      </c>
      <c r="D10" s="73"/>
      <c r="E10" s="2"/>
    </row>
    <row r="11" spans="1:11" ht="20.100000000000001" customHeight="1" x14ac:dyDescent="0.15">
      <c r="A11" s="114" t="s">
        <v>8</v>
      </c>
      <c r="B11" s="115"/>
      <c r="C11" s="116"/>
      <c r="D11" s="71"/>
      <c r="E11" s="2"/>
    </row>
    <row r="14" spans="1:11" ht="20.100000000000001" customHeight="1" x14ac:dyDescent="0.15">
      <c r="A14" s="18" t="s">
        <v>9</v>
      </c>
    </row>
    <row r="15" spans="1:11" ht="20.100000000000001" customHeight="1" x14ac:dyDescent="0.15">
      <c r="A15" t="s">
        <v>364</v>
      </c>
    </row>
    <row r="16" spans="1:11" ht="20.100000000000001" customHeight="1" x14ac:dyDescent="0.15">
      <c r="A16" t="s">
        <v>365</v>
      </c>
    </row>
    <row r="18" spans="1:5" ht="20.100000000000001" customHeight="1" x14ac:dyDescent="0.15">
      <c r="A18" s="159" t="s">
        <v>10</v>
      </c>
      <c r="B18" s="159"/>
      <c r="C18" s="159"/>
      <c r="D18" s="159"/>
      <c r="E18" s="30" t="s">
        <v>366</v>
      </c>
    </row>
    <row r="19" spans="1:5" ht="20.100000000000001" customHeight="1" x14ac:dyDescent="0.15">
      <c r="A19" s="15" t="s">
        <v>221</v>
      </c>
      <c r="B19" s="16"/>
      <c r="C19" s="11"/>
      <c r="D19" s="6"/>
      <c r="E19" s="3" t="str">
        <f>IF(AND(E43="○",E45="○",E46="○",E47="○",E48="○"),"○","")</f>
        <v/>
      </c>
    </row>
    <row r="20" spans="1:5" ht="20.100000000000001" customHeight="1" x14ac:dyDescent="0.15">
      <c r="A20" s="15" t="s">
        <v>298</v>
      </c>
      <c r="B20" s="16"/>
      <c r="C20" s="11"/>
      <c r="D20" s="6"/>
      <c r="E20" s="3" t="str">
        <f>IF(AND(E50="○",E51="○",E52="○",E53="○",E55="○",E56="○",E57="○"),"○","")</f>
        <v/>
      </c>
    </row>
    <row r="21" spans="1:5" ht="20.100000000000001" customHeight="1" x14ac:dyDescent="0.15">
      <c r="A21" s="160" t="s">
        <v>224</v>
      </c>
      <c r="B21" s="161"/>
      <c r="C21" s="138" t="s">
        <v>299</v>
      </c>
      <c r="D21" s="139"/>
      <c r="E21" s="20" t="str">
        <f>IF(AND(E60="○",E61="○",E62="○",E63="○",E64="○",E65="○",E66="○",E67="○",E68="○",E69="○",E71="○",E72="○",E73="○",E74="○",E75="○",E76="○",E77="○",E78="○",E80="○"),"○","")</f>
        <v/>
      </c>
    </row>
    <row r="22" spans="1:5" ht="20.100000000000001" customHeight="1" x14ac:dyDescent="0.15">
      <c r="A22" s="162"/>
      <c r="B22" s="163"/>
      <c r="C22" s="121" t="s">
        <v>300</v>
      </c>
      <c r="D22" s="122"/>
      <c r="E22" s="21" t="str">
        <f>IF(AND(E60="○",E61="○",E62="○",E63="○",E64="○",E65="○",E66="○",E67="○",E68="○",E69="○",E71="○",E72="○",E73="○",E74="○",E75="○",E76="○",E77="○",E78="○",E82="○"),"○","")</f>
        <v/>
      </c>
    </row>
    <row r="23" spans="1:5" ht="20.100000000000001" customHeight="1" x14ac:dyDescent="0.15">
      <c r="A23" s="164"/>
      <c r="B23" s="165"/>
      <c r="C23" s="123" t="s">
        <v>301</v>
      </c>
      <c r="D23" s="124"/>
      <c r="E23" s="22" t="str">
        <f>IF(AND(E50="○",E51="○",E52="○",E53="○",E55="○",E56="○",E57="○",E84="○",E85="○",E86="○",E87="○",E88="○"),"○","")</f>
        <v/>
      </c>
    </row>
    <row r="24" spans="1:5" ht="20.100000000000001" customHeight="1" x14ac:dyDescent="0.15">
      <c r="A24" s="132" t="s">
        <v>131</v>
      </c>
      <c r="B24" s="133"/>
      <c r="C24" s="138" t="s">
        <v>302</v>
      </c>
      <c r="D24" s="139"/>
      <c r="E24" s="20" t="str">
        <f>IF(AND(E91="○",E92="○",E93="○",E94="○"),"○","")</f>
        <v/>
      </c>
    </row>
    <row r="25" spans="1:5" ht="39" customHeight="1" x14ac:dyDescent="0.15">
      <c r="A25" s="134"/>
      <c r="B25" s="135"/>
      <c r="C25" s="166" t="s">
        <v>225</v>
      </c>
      <c r="D25" s="27" t="s">
        <v>303</v>
      </c>
      <c r="E25" s="21" t="str">
        <f>IF(AND(E96="○",E97="○",E98="○"),"○","")</f>
        <v/>
      </c>
    </row>
    <row r="26" spans="1:5" ht="39" customHeight="1" x14ac:dyDescent="0.15">
      <c r="A26" s="134"/>
      <c r="B26" s="135"/>
      <c r="C26" s="167"/>
      <c r="D26" s="26" t="s">
        <v>304</v>
      </c>
      <c r="E26" s="21" t="str">
        <f>IF(AND(E100="○",E101="○",E102="○",E103="○"),"○","")</f>
        <v/>
      </c>
    </row>
    <row r="27" spans="1:5" ht="20.100000000000001" customHeight="1" x14ac:dyDescent="0.15">
      <c r="A27" s="134"/>
      <c r="B27" s="135"/>
      <c r="C27" s="121" t="s">
        <v>305</v>
      </c>
      <c r="D27" s="122"/>
      <c r="E27" s="21" t="str">
        <f>IF(AND(E105="○"),"○","")</f>
        <v/>
      </c>
    </row>
    <row r="28" spans="1:5" ht="20.100000000000001" customHeight="1" x14ac:dyDescent="0.15">
      <c r="A28" s="136"/>
      <c r="B28" s="137"/>
      <c r="C28" s="123" t="s">
        <v>306</v>
      </c>
      <c r="D28" s="124"/>
      <c r="E28" s="22" t="str">
        <f>IF(AND(OR(E108="○",E109="○",E110="○"),E111="○"),"○","")</f>
        <v/>
      </c>
    </row>
    <row r="31" spans="1:5" ht="20.100000000000001" customHeight="1" x14ac:dyDescent="0.15">
      <c r="A31" s="18" t="s">
        <v>363</v>
      </c>
    </row>
    <row r="32" spans="1:5" ht="20.100000000000001" customHeight="1" x14ac:dyDescent="0.15">
      <c r="A32" s="19" t="s">
        <v>137</v>
      </c>
      <c r="E32" s="74"/>
    </row>
    <row r="41" spans="1:5" ht="20.100000000000001" customHeight="1" x14ac:dyDescent="0.15">
      <c r="A41" s="127" t="s">
        <v>12</v>
      </c>
      <c r="B41" s="127"/>
      <c r="C41" s="127"/>
      <c r="D41" s="127"/>
      <c r="E41" s="127"/>
    </row>
    <row r="42" spans="1:5" ht="20.100000000000001" customHeight="1" thickBot="1" x14ac:dyDescent="0.2">
      <c r="A42" s="51" t="s">
        <v>233</v>
      </c>
      <c r="B42" s="52"/>
      <c r="C42" s="52"/>
      <c r="D42" s="52"/>
      <c r="E42" s="97"/>
    </row>
    <row r="43" spans="1:5" ht="20.100000000000001" customHeight="1" x14ac:dyDescent="0.15">
      <c r="A43" s="8" t="s">
        <v>13</v>
      </c>
      <c r="B43" s="119" t="s">
        <v>227</v>
      </c>
      <c r="C43" s="119"/>
      <c r="D43" s="119"/>
      <c r="E43" s="75"/>
    </row>
    <row r="44" spans="1:5" ht="19.5" customHeight="1" x14ac:dyDescent="0.15">
      <c r="A44" s="9" t="s">
        <v>14</v>
      </c>
      <c r="B44" s="120" t="s">
        <v>228</v>
      </c>
      <c r="C44" s="120"/>
      <c r="D44" s="120"/>
      <c r="E44" s="78"/>
    </row>
    <row r="45" spans="1:5" ht="39" customHeight="1" x14ac:dyDescent="0.15">
      <c r="A45" s="9" t="s">
        <v>15</v>
      </c>
      <c r="B45" s="125" t="s">
        <v>229</v>
      </c>
      <c r="C45" s="125"/>
      <c r="D45" s="125"/>
      <c r="E45" s="76"/>
    </row>
    <row r="46" spans="1:5" ht="19.5" customHeight="1" x14ac:dyDescent="0.15">
      <c r="A46" s="9" t="s">
        <v>16</v>
      </c>
      <c r="B46" s="120" t="s">
        <v>230</v>
      </c>
      <c r="C46" s="120"/>
      <c r="D46" s="120"/>
      <c r="E46" s="78"/>
    </row>
    <row r="47" spans="1:5" ht="19.5" customHeight="1" x14ac:dyDescent="0.15">
      <c r="A47" s="9" t="s">
        <v>143</v>
      </c>
      <c r="B47" s="120" t="s">
        <v>231</v>
      </c>
      <c r="C47" s="120"/>
      <c r="D47" s="120"/>
      <c r="E47" s="78"/>
    </row>
    <row r="48" spans="1:5" ht="20.100000000000001" customHeight="1" thickBot="1" x14ac:dyDescent="0.2">
      <c r="A48" s="10" t="s">
        <v>17</v>
      </c>
      <c r="B48" s="118" t="s">
        <v>232</v>
      </c>
      <c r="C48" s="118"/>
      <c r="D48" s="118"/>
      <c r="E48" s="77"/>
    </row>
    <row r="49" spans="1:5" ht="20.100000000000001" customHeight="1" thickBot="1" x14ac:dyDescent="0.2">
      <c r="A49" s="51" t="s">
        <v>234</v>
      </c>
      <c r="B49" s="52"/>
      <c r="C49" s="52"/>
      <c r="D49" s="52"/>
      <c r="E49" s="98"/>
    </row>
    <row r="50" spans="1:5" ht="20.100000000000001" customHeight="1" x14ac:dyDescent="0.15">
      <c r="A50" s="8" t="s">
        <v>148</v>
      </c>
      <c r="B50" s="119" t="s">
        <v>235</v>
      </c>
      <c r="C50" s="119"/>
      <c r="D50" s="119"/>
      <c r="E50" s="75"/>
    </row>
    <row r="51" spans="1:5" ht="19.5" customHeight="1" x14ac:dyDescent="0.15">
      <c r="A51" s="9" t="s">
        <v>19</v>
      </c>
      <c r="B51" s="125" t="s">
        <v>151</v>
      </c>
      <c r="C51" s="125"/>
      <c r="D51" s="125"/>
      <c r="E51" s="76"/>
    </row>
    <row r="52" spans="1:5" ht="39" customHeight="1" x14ac:dyDescent="0.15">
      <c r="A52" s="9" t="s">
        <v>20</v>
      </c>
      <c r="B52" s="125" t="s">
        <v>236</v>
      </c>
      <c r="C52" s="125"/>
      <c r="D52" s="125"/>
      <c r="E52" s="76"/>
    </row>
    <row r="53" spans="1:5" ht="19.5" customHeight="1" x14ac:dyDescent="0.15">
      <c r="A53" s="9" t="s">
        <v>21</v>
      </c>
      <c r="B53" s="125" t="s">
        <v>237</v>
      </c>
      <c r="C53" s="125"/>
      <c r="D53" s="125"/>
      <c r="E53" s="76"/>
    </row>
    <row r="54" spans="1:5" ht="19.5" customHeight="1" x14ac:dyDescent="0.15">
      <c r="A54" s="9" t="s">
        <v>22</v>
      </c>
      <c r="B54" s="125" t="s">
        <v>238</v>
      </c>
      <c r="C54" s="125"/>
      <c r="D54" s="125"/>
      <c r="E54" s="76"/>
    </row>
    <row r="55" spans="1:5" ht="39" customHeight="1" x14ac:dyDescent="0.15">
      <c r="A55" s="9" t="s">
        <v>23</v>
      </c>
      <c r="B55" s="125" t="s">
        <v>239</v>
      </c>
      <c r="C55" s="125"/>
      <c r="D55" s="125"/>
      <c r="E55" s="78"/>
    </row>
    <row r="56" spans="1:5" ht="19.5" customHeight="1" x14ac:dyDescent="0.15">
      <c r="A56" s="9" t="s">
        <v>24</v>
      </c>
      <c r="B56" s="125" t="s">
        <v>240</v>
      </c>
      <c r="C56" s="125"/>
      <c r="D56" s="125"/>
      <c r="E56" s="76"/>
    </row>
    <row r="57" spans="1:5" ht="39" customHeight="1" thickBot="1" x14ac:dyDescent="0.2">
      <c r="A57" s="9" t="s">
        <v>149</v>
      </c>
      <c r="B57" s="140" t="s">
        <v>241</v>
      </c>
      <c r="C57" s="140"/>
      <c r="D57" s="140"/>
      <c r="E57" s="77"/>
    </row>
    <row r="58" spans="1:5" ht="20.100000000000001" customHeight="1" x14ac:dyDescent="0.15">
      <c r="A58" s="51" t="s">
        <v>243</v>
      </c>
      <c r="B58" s="52"/>
      <c r="C58" s="52"/>
      <c r="D58" s="52"/>
      <c r="E58" s="99"/>
    </row>
    <row r="59" spans="1:5" ht="20.100000000000001" customHeight="1" thickBot="1" x14ac:dyDescent="0.2">
      <c r="A59" s="53" t="s">
        <v>242</v>
      </c>
      <c r="B59" s="54"/>
      <c r="C59" s="54"/>
      <c r="D59" s="54"/>
      <c r="E59" s="100"/>
    </row>
    <row r="60" spans="1:5" ht="20.100000000000001" customHeight="1" x14ac:dyDescent="0.15">
      <c r="A60" s="13" t="s">
        <v>25</v>
      </c>
      <c r="B60" s="119" t="s">
        <v>244</v>
      </c>
      <c r="C60" s="119"/>
      <c r="D60" s="119"/>
      <c r="E60" s="75"/>
    </row>
    <row r="61" spans="1:5" ht="20.100000000000001" customHeight="1" x14ac:dyDescent="0.15">
      <c r="A61" s="9" t="s">
        <v>26</v>
      </c>
      <c r="B61" s="120" t="s">
        <v>151</v>
      </c>
      <c r="C61" s="120"/>
      <c r="D61" s="120"/>
      <c r="E61" s="78"/>
    </row>
    <row r="62" spans="1:5" ht="20.100000000000001" customHeight="1" x14ac:dyDescent="0.15">
      <c r="A62" s="9" t="s">
        <v>27</v>
      </c>
      <c r="B62" s="120" t="s">
        <v>245</v>
      </c>
      <c r="C62" s="120"/>
      <c r="D62" s="120"/>
      <c r="E62" s="78"/>
    </row>
    <row r="63" spans="1:5" ht="20.100000000000001" customHeight="1" x14ac:dyDescent="0.15">
      <c r="A63" s="9" t="s">
        <v>28</v>
      </c>
      <c r="B63" s="120" t="s">
        <v>246</v>
      </c>
      <c r="C63" s="120"/>
      <c r="D63" s="120"/>
      <c r="E63" s="78"/>
    </row>
    <row r="64" spans="1:5" ht="20.100000000000001" customHeight="1" x14ac:dyDescent="0.15">
      <c r="A64" s="9" t="s">
        <v>29</v>
      </c>
      <c r="B64" s="120" t="s">
        <v>247</v>
      </c>
      <c r="C64" s="120"/>
      <c r="D64" s="120"/>
      <c r="E64" s="78"/>
    </row>
    <row r="65" spans="1:5" ht="39" customHeight="1" x14ac:dyDescent="0.15">
      <c r="A65" s="9" t="s">
        <v>30</v>
      </c>
      <c r="B65" s="125" t="s">
        <v>250</v>
      </c>
      <c r="C65" s="125"/>
      <c r="D65" s="144"/>
      <c r="E65" s="78"/>
    </row>
    <row r="66" spans="1:5" ht="39" customHeight="1" x14ac:dyDescent="0.15">
      <c r="A66" s="9" t="s">
        <v>31</v>
      </c>
      <c r="B66" s="125" t="s">
        <v>251</v>
      </c>
      <c r="C66" s="125"/>
      <c r="D66" s="125"/>
      <c r="E66" s="76"/>
    </row>
    <row r="67" spans="1:5" ht="20.100000000000001" customHeight="1" x14ac:dyDescent="0.15">
      <c r="A67" s="9" t="s">
        <v>32</v>
      </c>
      <c r="B67" s="120" t="s">
        <v>252</v>
      </c>
      <c r="C67" s="120"/>
      <c r="D67" s="120"/>
      <c r="E67" s="78"/>
    </row>
    <row r="68" spans="1:5" ht="39" customHeight="1" x14ac:dyDescent="0.15">
      <c r="A68" s="9" t="s">
        <v>33</v>
      </c>
      <c r="B68" s="125" t="s">
        <v>253</v>
      </c>
      <c r="C68" s="125"/>
      <c r="D68" s="125"/>
      <c r="E68" s="76"/>
    </row>
    <row r="69" spans="1:5" ht="20.100000000000001" customHeight="1" x14ac:dyDescent="0.15">
      <c r="A69" s="9" t="s">
        <v>34</v>
      </c>
      <c r="B69" s="120" t="s">
        <v>254</v>
      </c>
      <c r="C69" s="120"/>
      <c r="D69" s="120"/>
      <c r="E69" s="78"/>
    </row>
    <row r="70" spans="1:5" ht="20.100000000000001" customHeight="1" x14ac:dyDescent="0.15">
      <c r="A70" s="9" t="s">
        <v>35</v>
      </c>
      <c r="B70" s="120" t="s">
        <v>255</v>
      </c>
      <c r="C70" s="120"/>
      <c r="D70" s="120"/>
      <c r="E70" s="78"/>
    </row>
    <row r="71" spans="1:5" ht="20.100000000000001" customHeight="1" x14ac:dyDescent="0.15">
      <c r="A71" s="9" t="s">
        <v>36</v>
      </c>
      <c r="B71" s="120" t="s">
        <v>256</v>
      </c>
      <c r="C71" s="120"/>
      <c r="D71" s="120"/>
      <c r="E71" s="78"/>
    </row>
    <row r="72" spans="1:5" ht="19.5" customHeight="1" x14ac:dyDescent="0.15">
      <c r="A72" s="9" t="s">
        <v>37</v>
      </c>
      <c r="B72" s="125" t="s">
        <v>257</v>
      </c>
      <c r="C72" s="125"/>
      <c r="D72" s="125"/>
      <c r="E72" s="76"/>
    </row>
    <row r="73" spans="1:5" ht="20.100000000000001" customHeight="1" x14ac:dyDescent="0.15">
      <c r="A73" s="9" t="s">
        <v>38</v>
      </c>
      <c r="B73" s="120" t="s">
        <v>258</v>
      </c>
      <c r="C73" s="120"/>
      <c r="D73" s="120"/>
      <c r="E73" s="78"/>
    </row>
    <row r="74" spans="1:5" ht="20.100000000000001" customHeight="1" x14ac:dyDescent="0.15">
      <c r="A74" s="9" t="s">
        <v>39</v>
      </c>
      <c r="B74" s="120" t="s">
        <v>259</v>
      </c>
      <c r="C74" s="120"/>
      <c r="D74" s="120"/>
      <c r="E74" s="78"/>
    </row>
    <row r="75" spans="1:5" ht="20.100000000000001" customHeight="1" x14ac:dyDescent="0.15">
      <c r="A75" s="9" t="s">
        <v>40</v>
      </c>
      <c r="B75" s="120" t="s">
        <v>260</v>
      </c>
      <c r="C75" s="120"/>
      <c r="D75" s="120"/>
      <c r="E75" s="78"/>
    </row>
    <row r="76" spans="1:5" ht="20.100000000000001" customHeight="1" x14ac:dyDescent="0.15">
      <c r="A76" s="9" t="s">
        <v>41</v>
      </c>
      <c r="B76" s="120" t="s">
        <v>261</v>
      </c>
      <c r="C76" s="120"/>
      <c r="D76" s="120"/>
      <c r="E76" s="78"/>
    </row>
    <row r="77" spans="1:5" ht="20.100000000000001" customHeight="1" x14ac:dyDescent="0.15">
      <c r="A77" s="9" t="s">
        <v>42</v>
      </c>
      <c r="B77" s="120" t="s">
        <v>262</v>
      </c>
      <c r="C77" s="120"/>
      <c r="D77" s="120"/>
      <c r="E77" s="78"/>
    </row>
    <row r="78" spans="1:5" ht="20.100000000000001" customHeight="1" thickBot="1" x14ac:dyDescent="0.2">
      <c r="A78" s="10" t="s">
        <v>369</v>
      </c>
      <c r="B78" s="118" t="s">
        <v>263</v>
      </c>
      <c r="C78" s="118"/>
      <c r="D78" s="118"/>
      <c r="E78" s="77"/>
    </row>
    <row r="79" spans="1:5" ht="20.100000000000001" customHeight="1" thickBot="1" x14ac:dyDescent="0.2">
      <c r="A79" s="55" t="s">
        <v>264</v>
      </c>
      <c r="B79" s="56"/>
      <c r="C79" s="56"/>
      <c r="D79" s="56"/>
      <c r="E79" s="103"/>
    </row>
    <row r="80" spans="1:5" ht="20.100000000000001" customHeight="1" thickBot="1" x14ac:dyDescent="0.2">
      <c r="A80" s="12" t="s">
        <v>265</v>
      </c>
      <c r="B80" s="168" t="s">
        <v>266</v>
      </c>
      <c r="C80" s="168"/>
      <c r="D80" s="168"/>
      <c r="E80" s="93"/>
    </row>
    <row r="81" spans="1:5" ht="20.100000000000001" customHeight="1" thickBot="1" x14ac:dyDescent="0.2">
      <c r="A81" s="53" t="s">
        <v>267</v>
      </c>
      <c r="B81" s="54"/>
      <c r="C81" s="54"/>
      <c r="D81" s="54"/>
      <c r="E81" s="101"/>
    </row>
    <row r="82" spans="1:5" ht="39" customHeight="1" thickBot="1" x14ac:dyDescent="0.2">
      <c r="A82" s="12" t="s">
        <v>95</v>
      </c>
      <c r="B82" s="169" t="s">
        <v>268</v>
      </c>
      <c r="C82" s="169"/>
      <c r="D82" s="169"/>
      <c r="E82" s="93"/>
    </row>
    <row r="83" spans="1:5" ht="20.100000000000001" customHeight="1" thickBot="1" x14ac:dyDescent="0.2">
      <c r="A83" s="57" t="s">
        <v>274</v>
      </c>
      <c r="B83" s="58"/>
      <c r="C83" s="58"/>
      <c r="D83" s="58"/>
      <c r="E83" s="102"/>
    </row>
    <row r="84" spans="1:5" ht="19.5" customHeight="1" x14ac:dyDescent="0.15">
      <c r="A84" s="8" t="s">
        <v>269</v>
      </c>
      <c r="B84" s="142" t="s">
        <v>270</v>
      </c>
      <c r="C84" s="142"/>
      <c r="D84" s="142"/>
      <c r="E84" s="79"/>
    </row>
    <row r="85" spans="1:5" ht="19.5" customHeight="1" x14ac:dyDescent="0.15">
      <c r="A85" s="9" t="s">
        <v>102</v>
      </c>
      <c r="B85" s="125" t="s">
        <v>271</v>
      </c>
      <c r="C85" s="125"/>
      <c r="D85" s="125"/>
      <c r="E85" s="76"/>
    </row>
    <row r="86" spans="1:5" ht="39" customHeight="1" x14ac:dyDescent="0.15">
      <c r="A86" s="9" t="s">
        <v>106</v>
      </c>
      <c r="B86" s="125" t="s">
        <v>272</v>
      </c>
      <c r="C86" s="125"/>
      <c r="D86" s="125"/>
      <c r="E86" s="76"/>
    </row>
    <row r="87" spans="1:5" ht="19.5" customHeight="1" x14ac:dyDescent="0.15">
      <c r="A87" s="9" t="s">
        <v>45</v>
      </c>
      <c r="B87" s="125" t="s">
        <v>247</v>
      </c>
      <c r="C87" s="125"/>
      <c r="D87" s="125"/>
      <c r="E87" s="76"/>
    </row>
    <row r="88" spans="1:5" ht="39" customHeight="1" thickBot="1" x14ac:dyDescent="0.2">
      <c r="A88" s="10" t="s">
        <v>46</v>
      </c>
      <c r="B88" s="140" t="s">
        <v>273</v>
      </c>
      <c r="C88" s="140"/>
      <c r="D88" s="141"/>
      <c r="E88" s="77"/>
    </row>
    <row r="89" spans="1:5" ht="20.100000000000001" customHeight="1" x14ac:dyDescent="0.15">
      <c r="A89" s="51" t="s">
        <v>275</v>
      </c>
      <c r="B89" s="52"/>
      <c r="C89" s="52"/>
      <c r="D89" s="52"/>
      <c r="E89" s="99"/>
    </row>
    <row r="90" spans="1:5" ht="20.100000000000001" customHeight="1" thickBot="1" x14ac:dyDescent="0.2">
      <c r="A90" s="59" t="s">
        <v>277</v>
      </c>
      <c r="B90" s="60"/>
      <c r="C90" s="60"/>
      <c r="D90" s="60"/>
      <c r="E90" s="103"/>
    </row>
    <row r="91" spans="1:5" ht="39" customHeight="1" x14ac:dyDescent="0.15">
      <c r="A91" s="13" t="s">
        <v>276</v>
      </c>
      <c r="B91" s="142" t="s">
        <v>278</v>
      </c>
      <c r="C91" s="142"/>
      <c r="D91" s="142"/>
      <c r="E91" s="79"/>
    </row>
    <row r="92" spans="1:5" ht="20.100000000000001" customHeight="1" x14ac:dyDescent="0.15">
      <c r="A92" s="9" t="s">
        <v>48</v>
      </c>
      <c r="B92" s="120" t="s">
        <v>279</v>
      </c>
      <c r="C92" s="120"/>
      <c r="D92" s="120"/>
      <c r="E92" s="78"/>
    </row>
    <row r="93" spans="1:5" ht="20.100000000000001" customHeight="1" x14ac:dyDescent="0.15">
      <c r="A93" s="9" t="s">
        <v>49</v>
      </c>
      <c r="B93" s="120" t="s">
        <v>280</v>
      </c>
      <c r="C93" s="120"/>
      <c r="D93" s="120"/>
      <c r="E93" s="78"/>
    </row>
    <row r="94" spans="1:5" ht="39" customHeight="1" thickBot="1" x14ac:dyDescent="0.2">
      <c r="A94" s="13" t="s">
        <v>50</v>
      </c>
      <c r="B94" s="140" t="s">
        <v>273</v>
      </c>
      <c r="C94" s="140"/>
      <c r="D94" s="141"/>
      <c r="E94" s="77"/>
    </row>
    <row r="95" spans="1:5" ht="20.100000000000001" customHeight="1" thickBot="1" x14ac:dyDescent="0.2">
      <c r="A95" s="57" t="s">
        <v>281</v>
      </c>
      <c r="B95" s="58"/>
      <c r="C95" s="58"/>
      <c r="D95" s="58"/>
      <c r="E95" s="102"/>
    </row>
    <row r="96" spans="1:5" ht="20.100000000000001" customHeight="1" x14ac:dyDescent="0.15">
      <c r="A96" s="13" t="s">
        <v>282</v>
      </c>
      <c r="B96" s="119" t="s">
        <v>283</v>
      </c>
      <c r="C96" s="119"/>
      <c r="D96" s="119"/>
      <c r="E96" s="75"/>
    </row>
    <row r="97" spans="1:5" ht="20.100000000000001" customHeight="1" x14ac:dyDescent="0.15">
      <c r="A97" s="9" t="s">
        <v>52</v>
      </c>
      <c r="B97" s="120" t="s">
        <v>280</v>
      </c>
      <c r="C97" s="120"/>
      <c r="D97" s="120"/>
      <c r="E97" s="78"/>
    </row>
    <row r="98" spans="1:5" ht="39" customHeight="1" thickBot="1" x14ac:dyDescent="0.2">
      <c r="A98" s="13" t="s">
        <v>53</v>
      </c>
      <c r="B98" s="140" t="s">
        <v>273</v>
      </c>
      <c r="C98" s="140"/>
      <c r="D98" s="141"/>
      <c r="E98" s="77"/>
    </row>
    <row r="99" spans="1:5" ht="20.100000000000001" customHeight="1" thickBot="1" x14ac:dyDescent="0.2">
      <c r="A99" s="57" t="s">
        <v>284</v>
      </c>
      <c r="B99" s="58"/>
      <c r="C99" s="58"/>
      <c r="D99" s="58"/>
      <c r="E99" s="102"/>
    </row>
    <row r="100" spans="1:5" ht="20.100000000000001" customHeight="1" x14ac:dyDescent="0.15">
      <c r="A100" s="13" t="s">
        <v>285</v>
      </c>
      <c r="B100" s="119" t="s">
        <v>286</v>
      </c>
      <c r="C100" s="119"/>
      <c r="D100" s="119"/>
      <c r="E100" s="75"/>
    </row>
    <row r="101" spans="1:5" ht="39" customHeight="1" x14ac:dyDescent="0.15">
      <c r="A101" s="13" t="s">
        <v>55</v>
      </c>
      <c r="B101" s="125" t="s">
        <v>287</v>
      </c>
      <c r="C101" s="125"/>
      <c r="D101" s="125"/>
      <c r="E101" s="76"/>
    </row>
    <row r="102" spans="1:5" ht="19.5" customHeight="1" x14ac:dyDescent="0.15">
      <c r="A102" s="13" t="s">
        <v>56</v>
      </c>
      <c r="B102" s="125" t="s">
        <v>288</v>
      </c>
      <c r="C102" s="125"/>
      <c r="D102" s="125"/>
      <c r="E102" s="76"/>
    </row>
    <row r="103" spans="1:5" ht="39" customHeight="1" thickBot="1" x14ac:dyDescent="0.2">
      <c r="A103" s="13" t="s">
        <v>57</v>
      </c>
      <c r="B103" s="140" t="s">
        <v>273</v>
      </c>
      <c r="C103" s="140"/>
      <c r="D103" s="141"/>
      <c r="E103" s="77"/>
    </row>
    <row r="104" spans="1:5" ht="20.100000000000001" customHeight="1" thickBot="1" x14ac:dyDescent="0.2">
      <c r="A104" s="53" t="s">
        <v>292</v>
      </c>
      <c r="B104" s="54"/>
      <c r="C104" s="54"/>
      <c r="D104" s="54"/>
      <c r="E104" s="101"/>
    </row>
    <row r="105" spans="1:5" ht="20.100000000000001" customHeight="1" x14ac:dyDescent="0.15">
      <c r="A105" s="8" t="s">
        <v>289</v>
      </c>
      <c r="B105" s="142" t="s">
        <v>290</v>
      </c>
      <c r="C105" s="142"/>
      <c r="D105" s="142"/>
      <c r="E105" s="79"/>
    </row>
    <row r="106" spans="1:5" ht="39" customHeight="1" thickBot="1" x14ac:dyDescent="0.2">
      <c r="A106" s="12" t="s">
        <v>58</v>
      </c>
      <c r="B106" s="140" t="s">
        <v>291</v>
      </c>
      <c r="C106" s="140"/>
      <c r="D106" s="140"/>
      <c r="E106" s="80"/>
    </row>
    <row r="107" spans="1:5" ht="20.100000000000001" customHeight="1" thickBot="1" x14ac:dyDescent="0.2">
      <c r="A107" s="53" t="s">
        <v>293</v>
      </c>
      <c r="B107" s="54"/>
      <c r="C107" s="54"/>
      <c r="D107" s="54"/>
      <c r="E107" s="101"/>
    </row>
    <row r="108" spans="1:5" ht="20.100000000000001" customHeight="1" x14ac:dyDescent="0.15">
      <c r="A108" s="31" t="s">
        <v>294</v>
      </c>
      <c r="B108" s="157" t="s">
        <v>213</v>
      </c>
      <c r="C108" s="157"/>
      <c r="D108" s="157"/>
      <c r="E108" s="94"/>
    </row>
    <row r="109" spans="1:5" ht="39" customHeight="1" x14ac:dyDescent="0.15">
      <c r="A109" s="32" t="s">
        <v>59</v>
      </c>
      <c r="B109" s="156" t="s">
        <v>295</v>
      </c>
      <c r="C109" s="156"/>
      <c r="D109" s="158"/>
      <c r="E109" s="95"/>
    </row>
    <row r="110" spans="1:5" ht="39" customHeight="1" x14ac:dyDescent="0.15">
      <c r="A110" s="32" t="s">
        <v>60</v>
      </c>
      <c r="B110" s="156" t="s">
        <v>296</v>
      </c>
      <c r="C110" s="156"/>
      <c r="D110" s="156"/>
      <c r="E110" s="96"/>
    </row>
    <row r="111" spans="1:5" ht="39" customHeight="1" thickBot="1" x14ac:dyDescent="0.2">
      <c r="A111" s="33" t="s">
        <v>61</v>
      </c>
      <c r="B111" s="140" t="s">
        <v>273</v>
      </c>
      <c r="C111" s="140"/>
      <c r="D111" s="140"/>
      <c r="E111" s="80"/>
    </row>
    <row r="112" spans="1:5" ht="20.100000000000001" customHeight="1" x14ac:dyDescent="0.15">
      <c r="A112" s="7"/>
    </row>
    <row r="113" spans="1:1" ht="20.100000000000001" customHeight="1" x14ac:dyDescent="0.15">
      <c r="A113" s="7"/>
    </row>
    <row r="114" spans="1:1" ht="20.100000000000001" customHeight="1" x14ac:dyDescent="0.15">
      <c r="A114" s="7"/>
    </row>
    <row r="115" spans="1:1" ht="20.100000000000001" customHeight="1" x14ac:dyDescent="0.15">
      <c r="A115" s="7"/>
    </row>
    <row r="116" spans="1:1" ht="20.100000000000001" customHeight="1" x14ac:dyDescent="0.15">
      <c r="A116" s="7"/>
    </row>
    <row r="117" spans="1:1" ht="20.100000000000001" customHeight="1" x14ac:dyDescent="0.15">
      <c r="A117" s="7"/>
    </row>
    <row r="118" spans="1:1" ht="20.100000000000001" customHeight="1" x14ac:dyDescent="0.15">
      <c r="A118" s="7"/>
    </row>
    <row r="119" spans="1:1" ht="20.100000000000001" customHeight="1" x14ac:dyDescent="0.15">
      <c r="A119" s="7"/>
    </row>
    <row r="120" spans="1:1" ht="20.100000000000001" customHeight="1" x14ac:dyDescent="0.15">
      <c r="A120" s="7"/>
    </row>
    <row r="121" spans="1:1" ht="20.100000000000001" customHeight="1" x14ac:dyDescent="0.15">
      <c r="A121" s="7"/>
    </row>
    <row r="122" spans="1:1" ht="20.100000000000001" customHeight="1" x14ac:dyDescent="0.15">
      <c r="A122" s="7"/>
    </row>
    <row r="123" spans="1:1" ht="20.100000000000001" customHeight="1" x14ac:dyDescent="0.15">
      <c r="A123" s="7"/>
    </row>
  </sheetData>
  <sheetProtection password="C41C" sheet="1" objects="1" scenarios="1"/>
  <mergeCells count="76">
    <mergeCell ref="B92:D92"/>
    <mergeCell ref="B93:D93"/>
    <mergeCell ref="B94:D94"/>
    <mergeCell ref="B96:D96"/>
    <mergeCell ref="B82:D82"/>
    <mergeCell ref="B84:D84"/>
    <mergeCell ref="B85:D85"/>
    <mergeCell ref="B86:D86"/>
    <mergeCell ref="B87:D87"/>
    <mergeCell ref="B88:D88"/>
    <mergeCell ref="B91:D91"/>
    <mergeCell ref="B75:D75"/>
    <mergeCell ref="B76:D76"/>
    <mergeCell ref="B77:D77"/>
    <mergeCell ref="B78:D78"/>
    <mergeCell ref="B80:D80"/>
    <mergeCell ref="B60:D60"/>
    <mergeCell ref="B61:D61"/>
    <mergeCell ref="B62:D62"/>
    <mergeCell ref="B63:D63"/>
    <mergeCell ref="B74:D74"/>
    <mergeCell ref="B64:D64"/>
    <mergeCell ref="B65:D65"/>
    <mergeCell ref="B66:D66"/>
    <mergeCell ref="B67:D67"/>
    <mergeCell ref="B68:D68"/>
    <mergeCell ref="B69:D69"/>
    <mergeCell ref="B70:D70"/>
    <mergeCell ref="B71:D71"/>
    <mergeCell ref="B72:D72"/>
    <mergeCell ref="B73:D73"/>
    <mergeCell ref="B53:D53"/>
    <mergeCell ref="B54:D54"/>
    <mergeCell ref="B55:D55"/>
    <mergeCell ref="B56:D56"/>
    <mergeCell ref="B57:D57"/>
    <mergeCell ref="A41:E41"/>
    <mergeCell ref="B43:D43"/>
    <mergeCell ref="B44:D44"/>
    <mergeCell ref="B45:D45"/>
    <mergeCell ref="B52:D52"/>
    <mergeCell ref="B46:D46"/>
    <mergeCell ref="B47:D47"/>
    <mergeCell ref="B48:D48"/>
    <mergeCell ref="B50:D50"/>
    <mergeCell ref="B51:D51"/>
    <mergeCell ref="A9:B10"/>
    <mergeCell ref="A11:C11"/>
    <mergeCell ref="A18:D18"/>
    <mergeCell ref="A24:B28"/>
    <mergeCell ref="C24:D24"/>
    <mergeCell ref="C27:D27"/>
    <mergeCell ref="C28:D28"/>
    <mergeCell ref="A21:B23"/>
    <mergeCell ref="C21:D21"/>
    <mergeCell ref="C22:D22"/>
    <mergeCell ref="C23:D23"/>
    <mergeCell ref="C25:C26"/>
    <mergeCell ref="A8:C8"/>
    <mergeCell ref="B1:E1"/>
    <mergeCell ref="A4:C4"/>
    <mergeCell ref="A5:C5"/>
    <mergeCell ref="A6:C6"/>
    <mergeCell ref="A7:C7"/>
    <mergeCell ref="B97:D97"/>
    <mergeCell ref="B98:D98"/>
    <mergeCell ref="B100:D100"/>
    <mergeCell ref="B101:D101"/>
    <mergeCell ref="B102:D102"/>
    <mergeCell ref="B110:D110"/>
    <mergeCell ref="B111:D111"/>
    <mergeCell ref="B103:D103"/>
    <mergeCell ref="B105:D105"/>
    <mergeCell ref="B106:D106"/>
    <mergeCell ref="B108:D108"/>
    <mergeCell ref="B109:D109"/>
  </mergeCells>
  <phoneticPr fontId="1"/>
  <dataValidations count="2">
    <dataValidation type="list" allowBlank="1" showInputMessage="1" showErrorMessage="1" sqref="E32">
      <formula1>"はい,いいえ"</formula1>
    </dataValidation>
    <dataValidation type="list" allowBlank="1" showInputMessage="1" showErrorMessage="1" sqref="E43:E48 E50:E57 E60:E78 E80 E82 E84:E88 E91:E94 E96:E98 E100:E103 E105:E106 E108:E111">
      <formula1>"○,　"</formula1>
    </dataValidation>
  </dataValidations>
  <printOptions horizontalCentered="1"/>
  <pageMargins left="0.39370078740157483" right="0.39370078740157483" top="0.39370078740157483" bottom="0.39370078740157483" header="0" footer="0"/>
  <pageSetup paperSize="9" scale="95" fitToHeight="0" orientation="portrait" useFirstPageNumber="1" r:id="rId1"/>
  <headerFooter>
    <oddFooter>&amp;C&amp;P</oddFooter>
  </headerFooter>
  <rowBreaks count="2" manualBreakCount="2">
    <brk id="40" max="4" man="1"/>
    <brk id="7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114"/>
  <sheetViews>
    <sheetView tabSelected="1" view="pageBreakPreview" zoomScaleNormal="100" zoomScaleSheetLayoutView="100" workbookViewId="0">
      <selection activeCell="E19" sqref="E19"/>
    </sheetView>
  </sheetViews>
  <sheetFormatPr defaultRowHeight="20.100000000000001" customHeight="1" x14ac:dyDescent="0.15"/>
  <cols>
    <col min="1" max="1" width="4.625" customWidth="1"/>
    <col min="2" max="3" width="12.625" customWidth="1"/>
    <col min="4" max="4" width="55.625" customWidth="1"/>
    <col min="5" max="5" width="8.625" customWidth="1"/>
  </cols>
  <sheetData>
    <row r="1" spans="1:11" ht="20.100000000000001" customHeight="1" x14ac:dyDescent="0.15">
      <c r="B1" s="126" t="s">
        <v>297</v>
      </c>
      <c r="C1" s="126"/>
      <c r="D1" s="126"/>
      <c r="E1" s="126"/>
      <c r="F1" s="1"/>
      <c r="G1" s="1"/>
      <c r="H1" s="1"/>
      <c r="I1" s="1"/>
      <c r="J1" s="1"/>
      <c r="K1" s="1"/>
    </row>
    <row r="3" spans="1:11" ht="20.100000000000001" customHeight="1" x14ac:dyDescent="0.15">
      <c r="A3" s="18" t="s">
        <v>0</v>
      </c>
    </row>
    <row r="4" spans="1:11" ht="20.100000000000001" customHeight="1" x14ac:dyDescent="0.15">
      <c r="A4" s="129" t="s">
        <v>1</v>
      </c>
      <c r="B4" s="129"/>
      <c r="C4" s="129"/>
      <c r="D4" s="71"/>
      <c r="E4" s="2"/>
    </row>
    <row r="5" spans="1:11" ht="20.100000000000001" customHeight="1" x14ac:dyDescent="0.15">
      <c r="A5" s="114" t="s">
        <v>136</v>
      </c>
      <c r="B5" s="115"/>
      <c r="C5" s="116"/>
      <c r="D5" s="71"/>
      <c r="E5" s="2"/>
    </row>
    <row r="6" spans="1:11" ht="20.100000000000001" customHeight="1" x14ac:dyDescent="0.15">
      <c r="A6" s="129" t="s">
        <v>2</v>
      </c>
      <c r="B6" s="129"/>
      <c r="C6" s="129"/>
      <c r="D6" s="71"/>
      <c r="E6" s="2"/>
    </row>
    <row r="7" spans="1:11" ht="20.100000000000001" customHeight="1" x14ac:dyDescent="0.15">
      <c r="A7" s="129" t="s">
        <v>3</v>
      </c>
      <c r="B7" s="129"/>
      <c r="C7" s="129"/>
      <c r="D7" s="71"/>
      <c r="E7" s="2"/>
    </row>
    <row r="8" spans="1:11" ht="20.100000000000001" customHeight="1" x14ac:dyDescent="0.15">
      <c r="A8" s="129" t="s">
        <v>4</v>
      </c>
      <c r="B8" s="129"/>
      <c r="C8" s="129"/>
      <c r="D8" s="71"/>
      <c r="E8" s="2"/>
    </row>
    <row r="9" spans="1:11" ht="20.100000000000001" customHeight="1" x14ac:dyDescent="0.15">
      <c r="A9" s="130" t="s">
        <v>5</v>
      </c>
      <c r="B9" s="131"/>
      <c r="C9" s="4" t="s">
        <v>6</v>
      </c>
      <c r="D9" s="72"/>
      <c r="E9" s="2"/>
    </row>
    <row r="10" spans="1:11" ht="20.100000000000001" customHeight="1" x14ac:dyDescent="0.15">
      <c r="A10" s="130"/>
      <c r="B10" s="131"/>
      <c r="C10" s="5" t="s">
        <v>7</v>
      </c>
      <c r="D10" s="73"/>
      <c r="E10" s="2"/>
    </row>
    <row r="11" spans="1:11" ht="20.100000000000001" customHeight="1" x14ac:dyDescent="0.15">
      <c r="A11" s="114" t="s">
        <v>8</v>
      </c>
      <c r="B11" s="115"/>
      <c r="C11" s="116"/>
      <c r="D11" s="71"/>
      <c r="E11" s="2"/>
    </row>
    <row r="14" spans="1:11" ht="20.100000000000001" customHeight="1" x14ac:dyDescent="0.15">
      <c r="A14" s="18" t="s">
        <v>9</v>
      </c>
    </row>
    <row r="15" spans="1:11" ht="20.100000000000001" customHeight="1" x14ac:dyDescent="0.15">
      <c r="A15" t="s">
        <v>364</v>
      </c>
    </row>
    <row r="16" spans="1:11" ht="20.100000000000001" customHeight="1" x14ac:dyDescent="0.15">
      <c r="A16" t="s">
        <v>365</v>
      </c>
    </row>
    <row r="18" spans="1:5" ht="20.100000000000001" customHeight="1" x14ac:dyDescent="0.15">
      <c r="A18" s="170" t="s">
        <v>10</v>
      </c>
      <c r="B18" s="170"/>
      <c r="C18" s="170"/>
      <c r="D18" s="170"/>
      <c r="E18" s="28" t="s">
        <v>366</v>
      </c>
    </row>
    <row r="19" spans="1:5" ht="20.100000000000001" customHeight="1" x14ac:dyDescent="0.15">
      <c r="A19" s="15" t="s">
        <v>354</v>
      </c>
      <c r="B19" s="16"/>
      <c r="C19" s="11"/>
      <c r="D19" s="6"/>
      <c r="E19" s="3" t="str">
        <f>IF(AND(E42="○",E43="○",E44="○",E45="○",E46="○",OR(E47="○",E48="○",E49="○",E50="○")),"○","")</f>
        <v/>
      </c>
    </row>
    <row r="20" spans="1:5" ht="20.100000000000001" customHeight="1" x14ac:dyDescent="0.15">
      <c r="A20" s="15" t="s">
        <v>355</v>
      </c>
      <c r="B20" s="16"/>
      <c r="C20" s="11"/>
      <c r="D20" s="6"/>
      <c r="E20" s="3" t="str">
        <f>IF(AND(E52="○",E53="○",E54="○",E55="○",E56="○",E57="○",E58="○"),"○","")</f>
        <v/>
      </c>
    </row>
    <row r="21" spans="1:5" ht="20.100000000000001" customHeight="1" x14ac:dyDescent="0.15">
      <c r="A21" s="160" t="s">
        <v>224</v>
      </c>
      <c r="B21" s="161"/>
      <c r="C21" s="138" t="s">
        <v>356</v>
      </c>
      <c r="D21" s="139"/>
      <c r="E21" s="20" t="str">
        <f>IF(AND(E61="○",E62="○",E63="○",E64="○",E65="○",E66="○",E67="○",E68="○",E69="○",E70="○",E71="○",E72="○",E73="○",E75="○"),"○","")</f>
        <v/>
      </c>
    </row>
    <row r="22" spans="1:5" ht="20.100000000000001" customHeight="1" x14ac:dyDescent="0.15">
      <c r="A22" s="162"/>
      <c r="B22" s="163"/>
      <c r="C22" s="121" t="s">
        <v>357</v>
      </c>
      <c r="D22" s="122"/>
      <c r="E22" s="21" t="str">
        <f>IF(AND(E61="○",E62="○",E63="○",E64="○",E65="○",E66="○",E67="○",E68="○",E69="○",E70="○",E71="○",E72="○",E73="○",E77="○"),"○","")</f>
        <v/>
      </c>
    </row>
    <row r="23" spans="1:5" ht="20.100000000000001" customHeight="1" x14ac:dyDescent="0.15">
      <c r="A23" s="164"/>
      <c r="B23" s="165"/>
      <c r="C23" s="123" t="s">
        <v>358</v>
      </c>
      <c r="D23" s="124"/>
      <c r="E23" s="22" t="str">
        <f>IF(AND(E52="○",E53="○",E54="○",E55="○",E56="○",E57="○",E58="○",E79="○",E80="○",E81="○",E82="○"),"○","")</f>
        <v/>
      </c>
    </row>
    <row r="24" spans="1:5" ht="20.100000000000001" customHeight="1" x14ac:dyDescent="0.15">
      <c r="A24" s="132" t="s">
        <v>131</v>
      </c>
      <c r="B24" s="133"/>
      <c r="C24" s="138" t="s">
        <v>359</v>
      </c>
      <c r="D24" s="139"/>
      <c r="E24" s="20" t="str">
        <f>IF(AND(E85="○",E86="○",E87="○",E88="○"),"○","")</f>
        <v/>
      </c>
    </row>
    <row r="25" spans="1:5" ht="39" customHeight="1" x14ac:dyDescent="0.15">
      <c r="A25" s="134"/>
      <c r="B25" s="135"/>
      <c r="C25" s="166" t="s">
        <v>225</v>
      </c>
      <c r="D25" s="26" t="s">
        <v>362</v>
      </c>
      <c r="E25" s="21" t="str">
        <f>IF(AND(E90="○",E91="○",E92="○"),"○","")</f>
        <v/>
      </c>
    </row>
    <row r="26" spans="1:5" ht="39" customHeight="1" x14ac:dyDescent="0.15">
      <c r="A26" s="134"/>
      <c r="B26" s="135"/>
      <c r="C26" s="167"/>
      <c r="D26" s="26" t="s">
        <v>360</v>
      </c>
      <c r="E26" s="21" t="str">
        <f>IF(AND(E94="○",E95="○",E96="○",E97="○"),"○","")</f>
        <v/>
      </c>
    </row>
    <row r="27" spans="1:5" ht="20.100000000000001" customHeight="1" x14ac:dyDescent="0.15">
      <c r="A27" s="136"/>
      <c r="B27" s="137"/>
      <c r="C27" s="123" t="s">
        <v>361</v>
      </c>
      <c r="D27" s="124"/>
      <c r="E27" s="22" t="str">
        <f>IF(AND(OR(E99="○",E100="○",E101="○"),E102="○"),"○","")</f>
        <v/>
      </c>
    </row>
    <row r="30" spans="1:5" ht="20.100000000000001" customHeight="1" x14ac:dyDescent="0.15">
      <c r="A30" s="18" t="s">
        <v>363</v>
      </c>
    </row>
    <row r="31" spans="1:5" ht="20.100000000000001" customHeight="1" x14ac:dyDescent="0.15">
      <c r="A31" s="19" t="s">
        <v>137</v>
      </c>
      <c r="E31" s="74"/>
    </row>
    <row r="40" spans="1:5" ht="20.100000000000001" customHeight="1" x14ac:dyDescent="0.15">
      <c r="A40" s="127" t="s">
        <v>12</v>
      </c>
      <c r="B40" s="127"/>
      <c r="C40" s="127"/>
      <c r="D40" s="127"/>
      <c r="E40" s="127"/>
    </row>
    <row r="41" spans="1:5" ht="20.100000000000001" customHeight="1" thickBot="1" x14ac:dyDescent="0.2">
      <c r="A41" s="61" t="s">
        <v>313</v>
      </c>
      <c r="B41" s="62"/>
      <c r="C41" s="62"/>
      <c r="D41" s="62"/>
      <c r="E41" s="104"/>
    </row>
    <row r="42" spans="1:5" ht="20.100000000000001" customHeight="1" x14ac:dyDescent="0.15">
      <c r="A42" s="8" t="s">
        <v>13</v>
      </c>
      <c r="B42" s="119" t="s">
        <v>227</v>
      </c>
      <c r="C42" s="119"/>
      <c r="D42" s="119"/>
      <c r="E42" s="75"/>
    </row>
    <row r="43" spans="1:5" ht="39" customHeight="1" x14ac:dyDescent="0.15">
      <c r="A43" s="9" t="s">
        <v>14</v>
      </c>
      <c r="B43" s="125" t="s">
        <v>311</v>
      </c>
      <c r="C43" s="125"/>
      <c r="D43" s="125"/>
      <c r="E43" s="76"/>
    </row>
    <row r="44" spans="1:5" ht="19.5" customHeight="1" x14ac:dyDescent="0.15">
      <c r="A44" s="9" t="s">
        <v>15</v>
      </c>
      <c r="B44" s="120" t="s">
        <v>312</v>
      </c>
      <c r="C44" s="120"/>
      <c r="D44" s="120"/>
      <c r="E44" s="78"/>
    </row>
    <row r="45" spans="1:5" ht="19.5" customHeight="1" x14ac:dyDescent="0.15">
      <c r="A45" s="9" t="s">
        <v>16</v>
      </c>
      <c r="B45" s="120" t="s">
        <v>231</v>
      </c>
      <c r="C45" s="120"/>
      <c r="D45" s="120"/>
      <c r="E45" s="78"/>
    </row>
    <row r="46" spans="1:5" ht="20.100000000000001" customHeight="1" x14ac:dyDescent="0.15">
      <c r="A46" s="9" t="s">
        <v>143</v>
      </c>
      <c r="B46" s="120" t="s">
        <v>232</v>
      </c>
      <c r="C46" s="120"/>
      <c r="D46" s="120"/>
      <c r="E46" s="78"/>
    </row>
    <row r="47" spans="1:5" ht="39" customHeight="1" x14ac:dyDescent="0.15">
      <c r="A47" s="9" t="s">
        <v>17</v>
      </c>
      <c r="B47" s="125" t="s">
        <v>307</v>
      </c>
      <c r="C47" s="125"/>
      <c r="D47" s="125"/>
      <c r="E47" s="76"/>
    </row>
    <row r="48" spans="1:5" ht="19.5" customHeight="1" x14ac:dyDescent="0.15">
      <c r="A48" s="9" t="s">
        <v>18</v>
      </c>
      <c r="B48" s="120" t="s">
        <v>308</v>
      </c>
      <c r="C48" s="120"/>
      <c r="D48" s="120"/>
      <c r="E48" s="78"/>
    </row>
    <row r="49" spans="1:5" ht="19.5" customHeight="1" x14ac:dyDescent="0.15">
      <c r="A49" s="9" t="s">
        <v>19</v>
      </c>
      <c r="B49" s="120" t="s">
        <v>309</v>
      </c>
      <c r="C49" s="120"/>
      <c r="D49" s="120"/>
      <c r="E49" s="78"/>
    </row>
    <row r="50" spans="1:5" ht="19.5" customHeight="1" thickBot="1" x14ac:dyDescent="0.2">
      <c r="A50" s="10" t="s">
        <v>20</v>
      </c>
      <c r="B50" s="118" t="s">
        <v>310</v>
      </c>
      <c r="C50" s="118"/>
      <c r="D50" s="118"/>
      <c r="E50" s="77"/>
    </row>
    <row r="51" spans="1:5" ht="20.100000000000001" customHeight="1" thickBot="1" x14ac:dyDescent="0.2">
      <c r="A51" s="61" t="s">
        <v>319</v>
      </c>
      <c r="B51" s="62"/>
      <c r="C51" s="62"/>
      <c r="D51" s="62"/>
      <c r="E51" s="105"/>
    </row>
    <row r="52" spans="1:5" ht="20.100000000000001" customHeight="1" x14ac:dyDescent="0.15">
      <c r="A52" s="8" t="s">
        <v>21</v>
      </c>
      <c r="B52" s="119" t="s">
        <v>314</v>
      </c>
      <c r="C52" s="119"/>
      <c r="D52" s="119"/>
      <c r="E52" s="75"/>
    </row>
    <row r="53" spans="1:5" ht="19.5" customHeight="1" x14ac:dyDescent="0.15">
      <c r="A53" s="9" t="s">
        <v>22</v>
      </c>
      <c r="B53" s="125" t="s">
        <v>318</v>
      </c>
      <c r="C53" s="125"/>
      <c r="D53" s="125"/>
      <c r="E53" s="76"/>
    </row>
    <row r="54" spans="1:5" ht="39" customHeight="1" x14ac:dyDescent="0.15">
      <c r="A54" s="9" t="s">
        <v>23</v>
      </c>
      <c r="B54" s="125" t="s">
        <v>315</v>
      </c>
      <c r="C54" s="125"/>
      <c r="D54" s="125"/>
      <c r="E54" s="76"/>
    </row>
    <row r="55" spans="1:5" ht="19.5" customHeight="1" x14ac:dyDescent="0.15">
      <c r="A55" s="9" t="s">
        <v>24</v>
      </c>
      <c r="B55" s="125" t="s">
        <v>316</v>
      </c>
      <c r="C55" s="125"/>
      <c r="D55" s="125"/>
      <c r="E55" s="76"/>
    </row>
    <row r="56" spans="1:5" ht="39" customHeight="1" x14ac:dyDescent="0.15">
      <c r="A56" s="9" t="s">
        <v>149</v>
      </c>
      <c r="B56" s="125" t="s">
        <v>239</v>
      </c>
      <c r="C56" s="125"/>
      <c r="D56" s="125"/>
      <c r="E56" s="78"/>
    </row>
    <row r="57" spans="1:5" ht="19.5" customHeight="1" x14ac:dyDescent="0.15">
      <c r="A57" s="9" t="s">
        <v>25</v>
      </c>
      <c r="B57" s="125" t="s">
        <v>240</v>
      </c>
      <c r="C57" s="125"/>
      <c r="D57" s="125"/>
      <c r="E57" s="76"/>
    </row>
    <row r="58" spans="1:5" ht="19.5" customHeight="1" thickBot="1" x14ac:dyDescent="0.2">
      <c r="A58" s="9" t="s">
        <v>26</v>
      </c>
      <c r="B58" s="140" t="s">
        <v>317</v>
      </c>
      <c r="C58" s="140"/>
      <c r="D58" s="140"/>
      <c r="E58" s="77"/>
    </row>
    <row r="59" spans="1:5" ht="20.100000000000001" customHeight="1" x14ac:dyDescent="0.15">
      <c r="A59" s="61" t="s">
        <v>243</v>
      </c>
      <c r="B59" s="62"/>
      <c r="C59" s="62"/>
      <c r="D59" s="62"/>
      <c r="E59" s="106"/>
    </row>
    <row r="60" spans="1:5" ht="20.100000000000001" customHeight="1" thickBot="1" x14ac:dyDescent="0.2">
      <c r="A60" s="63" t="s">
        <v>242</v>
      </c>
      <c r="B60" s="64"/>
      <c r="C60" s="64"/>
      <c r="D60" s="64"/>
      <c r="E60" s="107"/>
    </row>
    <row r="61" spans="1:5" ht="20.100000000000001" customHeight="1" x14ac:dyDescent="0.15">
      <c r="A61" s="13" t="s">
        <v>329</v>
      </c>
      <c r="B61" s="119" t="s">
        <v>320</v>
      </c>
      <c r="C61" s="119"/>
      <c r="D61" s="119"/>
      <c r="E61" s="75"/>
    </row>
    <row r="62" spans="1:5" ht="20.100000000000001" customHeight="1" x14ac:dyDescent="0.15">
      <c r="A62" s="13" t="s">
        <v>28</v>
      </c>
      <c r="B62" s="120" t="s">
        <v>318</v>
      </c>
      <c r="C62" s="120"/>
      <c r="D62" s="120"/>
      <c r="E62" s="78"/>
    </row>
    <row r="63" spans="1:5" ht="39" customHeight="1" x14ac:dyDescent="0.15">
      <c r="A63" s="13" t="s">
        <v>29</v>
      </c>
      <c r="B63" s="125" t="s">
        <v>321</v>
      </c>
      <c r="C63" s="125"/>
      <c r="D63" s="125"/>
      <c r="E63" s="76"/>
    </row>
    <row r="64" spans="1:5" ht="20.100000000000001" customHeight="1" x14ac:dyDescent="0.15">
      <c r="A64" s="13" t="s">
        <v>30</v>
      </c>
      <c r="B64" s="120" t="s">
        <v>370</v>
      </c>
      <c r="C64" s="120"/>
      <c r="D64" s="120"/>
      <c r="E64" s="78"/>
    </row>
    <row r="65" spans="1:5" ht="20.100000000000001" customHeight="1" x14ac:dyDescent="0.15">
      <c r="A65" s="13" t="s">
        <v>31</v>
      </c>
      <c r="B65" s="120" t="s">
        <v>247</v>
      </c>
      <c r="C65" s="120"/>
      <c r="D65" s="120"/>
      <c r="E65" s="78"/>
    </row>
    <row r="66" spans="1:5" ht="39" customHeight="1" x14ac:dyDescent="0.15">
      <c r="A66" s="13" t="s">
        <v>32</v>
      </c>
      <c r="B66" s="125" t="s">
        <v>250</v>
      </c>
      <c r="C66" s="125"/>
      <c r="D66" s="144"/>
      <c r="E66" s="78"/>
    </row>
    <row r="67" spans="1:5" ht="19.5" customHeight="1" x14ac:dyDescent="0.15">
      <c r="A67" s="13" t="s">
        <v>33</v>
      </c>
      <c r="B67" s="125" t="s">
        <v>322</v>
      </c>
      <c r="C67" s="125"/>
      <c r="D67" s="125"/>
      <c r="E67" s="76"/>
    </row>
    <row r="68" spans="1:5" ht="20.100000000000001" customHeight="1" x14ac:dyDescent="0.15">
      <c r="A68" s="13" t="s">
        <v>34</v>
      </c>
      <c r="B68" s="120" t="s">
        <v>323</v>
      </c>
      <c r="C68" s="120"/>
      <c r="D68" s="120"/>
      <c r="E68" s="78"/>
    </row>
    <row r="69" spans="1:5" ht="39" customHeight="1" x14ac:dyDescent="0.15">
      <c r="A69" s="13" t="s">
        <v>35</v>
      </c>
      <c r="B69" s="125" t="s">
        <v>324</v>
      </c>
      <c r="C69" s="125"/>
      <c r="D69" s="125"/>
      <c r="E69" s="76"/>
    </row>
    <row r="70" spans="1:5" ht="20.100000000000001" customHeight="1" x14ac:dyDescent="0.15">
      <c r="A70" s="13" t="s">
        <v>36</v>
      </c>
      <c r="B70" s="120" t="s">
        <v>325</v>
      </c>
      <c r="C70" s="120"/>
      <c r="D70" s="120"/>
      <c r="E70" s="78"/>
    </row>
    <row r="71" spans="1:5" ht="39" customHeight="1" x14ac:dyDescent="0.15">
      <c r="A71" s="13" t="s">
        <v>37</v>
      </c>
      <c r="B71" s="125" t="s">
        <v>326</v>
      </c>
      <c r="C71" s="125"/>
      <c r="D71" s="125"/>
      <c r="E71" s="76"/>
    </row>
    <row r="72" spans="1:5" ht="20.100000000000001" customHeight="1" x14ac:dyDescent="0.15">
      <c r="A72" s="13" t="s">
        <v>38</v>
      </c>
      <c r="B72" s="120" t="s">
        <v>327</v>
      </c>
      <c r="C72" s="120"/>
      <c r="D72" s="120"/>
      <c r="E72" s="78"/>
    </row>
    <row r="73" spans="1:5" ht="19.5" customHeight="1" thickBot="1" x14ac:dyDescent="0.2">
      <c r="A73" s="10" t="s">
        <v>39</v>
      </c>
      <c r="B73" s="140" t="s">
        <v>328</v>
      </c>
      <c r="C73" s="140"/>
      <c r="D73" s="141"/>
      <c r="E73" s="80"/>
    </row>
    <row r="74" spans="1:5" ht="20.100000000000001" customHeight="1" thickBot="1" x14ac:dyDescent="0.2">
      <c r="A74" s="65" t="s">
        <v>330</v>
      </c>
      <c r="B74" s="66"/>
      <c r="C74" s="66"/>
      <c r="D74" s="66"/>
      <c r="E74" s="113"/>
    </row>
    <row r="75" spans="1:5" ht="39" customHeight="1" thickBot="1" x14ac:dyDescent="0.2">
      <c r="A75" s="12" t="s">
        <v>331</v>
      </c>
      <c r="B75" s="169" t="s">
        <v>332</v>
      </c>
      <c r="C75" s="169"/>
      <c r="D75" s="169"/>
      <c r="E75" s="93"/>
    </row>
    <row r="76" spans="1:5" ht="20.100000000000001" customHeight="1" thickBot="1" x14ac:dyDescent="0.2">
      <c r="A76" s="63" t="s">
        <v>335</v>
      </c>
      <c r="B76" s="64"/>
      <c r="C76" s="64"/>
      <c r="D76" s="64"/>
      <c r="E76" s="108"/>
    </row>
    <row r="77" spans="1:5" ht="39" customHeight="1" thickBot="1" x14ac:dyDescent="0.2">
      <c r="A77" s="12" t="s">
        <v>333</v>
      </c>
      <c r="B77" s="169" t="s">
        <v>334</v>
      </c>
      <c r="C77" s="169"/>
      <c r="D77" s="169"/>
      <c r="E77" s="93"/>
    </row>
    <row r="78" spans="1:5" ht="20.100000000000001" customHeight="1" thickBot="1" x14ac:dyDescent="0.2">
      <c r="A78" s="67" t="s">
        <v>341</v>
      </c>
      <c r="B78" s="68"/>
      <c r="C78" s="68"/>
      <c r="D78" s="68"/>
      <c r="E78" s="109"/>
    </row>
    <row r="79" spans="1:5" ht="19.5" customHeight="1" x14ac:dyDescent="0.15">
      <c r="A79" s="8" t="s">
        <v>336</v>
      </c>
      <c r="B79" s="142" t="s">
        <v>337</v>
      </c>
      <c r="C79" s="142"/>
      <c r="D79" s="142"/>
      <c r="E79" s="79"/>
    </row>
    <row r="80" spans="1:5" ht="19.5" customHeight="1" x14ac:dyDescent="0.15">
      <c r="A80" s="9" t="s">
        <v>43</v>
      </c>
      <c r="B80" s="125" t="s">
        <v>338</v>
      </c>
      <c r="C80" s="125"/>
      <c r="D80" s="125"/>
      <c r="E80" s="76"/>
    </row>
    <row r="81" spans="1:5" ht="39" customHeight="1" x14ac:dyDescent="0.15">
      <c r="A81" s="9" t="s">
        <v>44</v>
      </c>
      <c r="B81" s="125" t="s">
        <v>339</v>
      </c>
      <c r="C81" s="125"/>
      <c r="D81" s="125"/>
      <c r="E81" s="76"/>
    </row>
    <row r="82" spans="1:5" ht="39" customHeight="1" thickBot="1" x14ac:dyDescent="0.2">
      <c r="A82" s="9" t="s">
        <v>99</v>
      </c>
      <c r="B82" s="140" t="s">
        <v>340</v>
      </c>
      <c r="C82" s="140"/>
      <c r="D82" s="140"/>
      <c r="E82" s="80"/>
    </row>
    <row r="83" spans="1:5" ht="20.100000000000001" customHeight="1" x14ac:dyDescent="0.15">
      <c r="A83" s="61" t="s">
        <v>275</v>
      </c>
      <c r="B83" s="62"/>
      <c r="C83" s="62"/>
      <c r="D83" s="62"/>
      <c r="E83" s="106"/>
    </row>
    <row r="84" spans="1:5" ht="20.100000000000001" customHeight="1" thickBot="1" x14ac:dyDescent="0.2">
      <c r="A84" s="69" t="s">
        <v>342</v>
      </c>
      <c r="B84" s="70"/>
      <c r="C84" s="70"/>
      <c r="D84" s="70"/>
      <c r="E84" s="110"/>
    </row>
    <row r="85" spans="1:5" ht="39" customHeight="1" x14ac:dyDescent="0.15">
      <c r="A85" s="13" t="s">
        <v>269</v>
      </c>
      <c r="B85" s="142" t="s">
        <v>343</v>
      </c>
      <c r="C85" s="142"/>
      <c r="D85" s="142"/>
      <c r="E85" s="79"/>
    </row>
    <row r="86" spans="1:5" ht="20.100000000000001" customHeight="1" x14ac:dyDescent="0.15">
      <c r="A86" s="13" t="s">
        <v>102</v>
      </c>
      <c r="B86" s="120" t="s">
        <v>344</v>
      </c>
      <c r="C86" s="120"/>
      <c r="D86" s="120"/>
      <c r="E86" s="78"/>
    </row>
    <row r="87" spans="1:5" ht="20.100000000000001" customHeight="1" x14ac:dyDescent="0.15">
      <c r="A87" s="13" t="s">
        <v>106</v>
      </c>
      <c r="B87" s="120" t="s">
        <v>345</v>
      </c>
      <c r="C87" s="120"/>
      <c r="D87" s="120"/>
      <c r="E87" s="78"/>
    </row>
    <row r="88" spans="1:5" ht="39" customHeight="1" thickBot="1" x14ac:dyDescent="0.2">
      <c r="A88" s="13" t="s">
        <v>45</v>
      </c>
      <c r="B88" s="140" t="s">
        <v>340</v>
      </c>
      <c r="C88" s="140"/>
      <c r="D88" s="141"/>
      <c r="E88" s="77"/>
    </row>
    <row r="89" spans="1:5" ht="20.100000000000001" customHeight="1" thickBot="1" x14ac:dyDescent="0.2">
      <c r="A89" s="67" t="s">
        <v>346</v>
      </c>
      <c r="B89" s="68"/>
      <c r="C89" s="68"/>
      <c r="D89" s="68"/>
      <c r="E89" s="109"/>
    </row>
    <row r="90" spans="1:5" ht="20.100000000000001" customHeight="1" x14ac:dyDescent="0.15">
      <c r="A90" s="13" t="s">
        <v>110</v>
      </c>
      <c r="B90" s="119" t="s">
        <v>347</v>
      </c>
      <c r="C90" s="119"/>
      <c r="D90" s="119"/>
      <c r="E90" s="75"/>
    </row>
    <row r="91" spans="1:5" ht="20.100000000000001" customHeight="1" x14ac:dyDescent="0.15">
      <c r="A91" s="13" t="s">
        <v>47</v>
      </c>
      <c r="B91" s="120" t="s">
        <v>345</v>
      </c>
      <c r="C91" s="120"/>
      <c r="D91" s="120"/>
      <c r="E91" s="78"/>
    </row>
    <row r="92" spans="1:5" ht="39" customHeight="1" thickBot="1" x14ac:dyDescent="0.2">
      <c r="A92" s="13" t="s">
        <v>48</v>
      </c>
      <c r="B92" s="140" t="s">
        <v>348</v>
      </c>
      <c r="C92" s="140"/>
      <c r="D92" s="141"/>
      <c r="E92" s="77"/>
    </row>
    <row r="93" spans="1:5" ht="20.100000000000001" customHeight="1" thickBot="1" x14ac:dyDescent="0.2">
      <c r="A93" s="67" t="s">
        <v>349</v>
      </c>
      <c r="B93" s="68"/>
      <c r="C93" s="68"/>
      <c r="D93" s="68"/>
      <c r="E93" s="109"/>
    </row>
    <row r="94" spans="1:5" ht="20.100000000000001" customHeight="1" x14ac:dyDescent="0.15">
      <c r="A94" s="13" t="s">
        <v>350</v>
      </c>
      <c r="B94" s="119" t="s">
        <v>286</v>
      </c>
      <c r="C94" s="119"/>
      <c r="D94" s="119"/>
      <c r="E94" s="75"/>
    </row>
    <row r="95" spans="1:5" ht="39" customHeight="1" x14ac:dyDescent="0.15">
      <c r="A95" s="13" t="s">
        <v>50</v>
      </c>
      <c r="B95" s="125" t="s">
        <v>351</v>
      </c>
      <c r="C95" s="125"/>
      <c r="D95" s="125"/>
      <c r="E95" s="76"/>
    </row>
    <row r="96" spans="1:5" ht="19.5" customHeight="1" x14ac:dyDescent="0.15">
      <c r="A96" s="13" t="s">
        <v>51</v>
      </c>
      <c r="B96" s="125" t="s">
        <v>345</v>
      </c>
      <c r="C96" s="125"/>
      <c r="D96" s="125"/>
      <c r="E96" s="76"/>
    </row>
    <row r="97" spans="1:5" ht="39" customHeight="1" thickBot="1" x14ac:dyDescent="0.2">
      <c r="A97" s="13" t="s">
        <v>52</v>
      </c>
      <c r="B97" s="140" t="s">
        <v>340</v>
      </c>
      <c r="C97" s="140"/>
      <c r="D97" s="141"/>
      <c r="E97" s="77"/>
    </row>
    <row r="98" spans="1:5" ht="20.100000000000001" customHeight="1" thickBot="1" x14ac:dyDescent="0.2">
      <c r="A98" s="63" t="s">
        <v>352</v>
      </c>
      <c r="B98" s="64"/>
      <c r="C98" s="64"/>
      <c r="D98" s="64"/>
      <c r="E98" s="108"/>
    </row>
    <row r="99" spans="1:5" ht="20.100000000000001" customHeight="1" x14ac:dyDescent="0.15">
      <c r="A99" s="31" t="s">
        <v>353</v>
      </c>
      <c r="B99" s="157" t="s">
        <v>213</v>
      </c>
      <c r="C99" s="157"/>
      <c r="D99" s="157"/>
      <c r="E99" s="94"/>
    </row>
    <row r="100" spans="1:5" ht="39" customHeight="1" x14ac:dyDescent="0.15">
      <c r="A100" s="32" t="s">
        <v>54</v>
      </c>
      <c r="B100" s="156" t="s">
        <v>295</v>
      </c>
      <c r="C100" s="156"/>
      <c r="D100" s="158"/>
      <c r="E100" s="95"/>
    </row>
    <row r="101" spans="1:5" ht="39" customHeight="1" x14ac:dyDescent="0.15">
      <c r="A101" s="32" t="s">
        <v>55</v>
      </c>
      <c r="B101" s="156" t="s">
        <v>296</v>
      </c>
      <c r="C101" s="156"/>
      <c r="D101" s="156"/>
      <c r="E101" s="96"/>
    </row>
    <row r="102" spans="1:5" ht="39" customHeight="1" thickBot="1" x14ac:dyDescent="0.2">
      <c r="A102" s="33" t="s">
        <v>56</v>
      </c>
      <c r="B102" s="140" t="s">
        <v>273</v>
      </c>
      <c r="C102" s="140"/>
      <c r="D102" s="140"/>
      <c r="E102" s="80"/>
    </row>
    <row r="103" spans="1:5" ht="20.100000000000001" customHeight="1" x14ac:dyDescent="0.15">
      <c r="A103" s="7"/>
    </row>
    <row r="104" spans="1:5" ht="20.100000000000001" customHeight="1" x14ac:dyDescent="0.15">
      <c r="A104" s="7"/>
    </row>
    <row r="105" spans="1:5" ht="20.100000000000001" customHeight="1" x14ac:dyDescent="0.15">
      <c r="A105" s="7"/>
    </row>
    <row r="106" spans="1:5" ht="20.100000000000001" customHeight="1" x14ac:dyDescent="0.15">
      <c r="A106" s="7"/>
    </row>
    <row r="107" spans="1:5" ht="20.100000000000001" customHeight="1" x14ac:dyDescent="0.15">
      <c r="A107" s="7"/>
    </row>
    <row r="108" spans="1:5" ht="20.100000000000001" customHeight="1" x14ac:dyDescent="0.15">
      <c r="A108" s="7"/>
    </row>
    <row r="109" spans="1:5" ht="20.100000000000001" customHeight="1" x14ac:dyDescent="0.15">
      <c r="A109" s="7"/>
    </row>
    <row r="110" spans="1:5" ht="20.100000000000001" customHeight="1" x14ac:dyDescent="0.15">
      <c r="A110" s="7"/>
    </row>
    <row r="111" spans="1:5" ht="20.100000000000001" customHeight="1" x14ac:dyDescent="0.15">
      <c r="A111" s="7"/>
    </row>
    <row r="112" spans="1:5" ht="20.100000000000001" customHeight="1" x14ac:dyDescent="0.15">
      <c r="A112" s="7"/>
    </row>
    <row r="113" spans="1:1" ht="20.100000000000001" customHeight="1" x14ac:dyDescent="0.15">
      <c r="A113" s="7"/>
    </row>
    <row r="114" spans="1:1" ht="20.100000000000001" customHeight="1" x14ac:dyDescent="0.15">
      <c r="A114" s="7"/>
    </row>
  </sheetData>
  <sheetProtection password="C41C" sheet="1" objects="1" scenarios="1"/>
  <mergeCells count="68">
    <mergeCell ref="B100:D100"/>
    <mergeCell ref="B101:D101"/>
    <mergeCell ref="B102:D102"/>
    <mergeCell ref="B95:D95"/>
    <mergeCell ref="B96:D96"/>
    <mergeCell ref="B97:D97"/>
    <mergeCell ref="B99:D99"/>
    <mergeCell ref="B65:D65"/>
    <mergeCell ref="B71:D71"/>
    <mergeCell ref="B72:D72"/>
    <mergeCell ref="B88:D88"/>
    <mergeCell ref="B90:D90"/>
    <mergeCell ref="B66:D66"/>
    <mergeCell ref="B67:D67"/>
    <mergeCell ref="B68:D68"/>
    <mergeCell ref="B69:D69"/>
    <mergeCell ref="B70:D70"/>
    <mergeCell ref="B73:D73"/>
    <mergeCell ref="B75:D75"/>
    <mergeCell ref="B77:D77"/>
    <mergeCell ref="B79:D79"/>
    <mergeCell ref="B80:D80"/>
    <mergeCell ref="B81:D81"/>
    <mergeCell ref="B58:D58"/>
    <mergeCell ref="B61:D61"/>
    <mergeCell ref="B62:D62"/>
    <mergeCell ref="B63:D63"/>
    <mergeCell ref="B64:D64"/>
    <mergeCell ref="A40:E40"/>
    <mergeCell ref="A9:B10"/>
    <mergeCell ref="A11:C11"/>
    <mergeCell ref="A18:D18"/>
    <mergeCell ref="A21:B23"/>
    <mergeCell ref="C21:D21"/>
    <mergeCell ref="C22:D22"/>
    <mergeCell ref="C23:D23"/>
    <mergeCell ref="A24:B27"/>
    <mergeCell ref="C24:D24"/>
    <mergeCell ref="C25:C26"/>
    <mergeCell ref="C27:D27"/>
    <mergeCell ref="A8:C8"/>
    <mergeCell ref="B1:E1"/>
    <mergeCell ref="A4:C4"/>
    <mergeCell ref="A5:C5"/>
    <mergeCell ref="A6:C6"/>
    <mergeCell ref="A7:C7"/>
    <mergeCell ref="B42:D42"/>
    <mergeCell ref="B43:D43"/>
    <mergeCell ref="B44:D44"/>
    <mergeCell ref="B45:D45"/>
    <mergeCell ref="B46:D46"/>
    <mergeCell ref="B47:D47"/>
    <mergeCell ref="B48:D48"/>
    <mergeCell ref="B49:D49"/>
    <mergeCell ref="B50:D50"/>
    <mergeCell ref="B52:D52"/>
    <mergeCell ref="B53:D53"/>
    <mergeCell ref="B54:D54"/>
    <mergeCell ref="B55:D55"/>
    <mergeCell ref="B56:D56"/>
    <mergeCell ref="B57:D57"/>
    <mergeCell ref="B82:D82"/>
    <mergeCell ref="B85:D85"/>
    <mergeCell ref="B86:D86"/>
    <mergeCell ref="B87:D87"/>
    <mergeCell ref="B94:D94"/>
    <mergeCell ref="B91:D91"/>
    <mergeCell ref="B92:D92"/>
  </mergeCells>
  <phoneticPr fontId="1"/>
  <dataValidations count="2">
    <dataValidation type="list" allowBlank="1" showInputMessage="1" showErrorMessage="1" sqref="E31">
      <formula1>"はい,いいえ"</formula1>
    </dataValidation>
    <dataValidation type="list" allowBlank="1" showInputMessage="1" showErrorMessage="1" sqref="E42:E50 E52:E58 E61:E73 E75 E77 E79:E82 E85:E88 E90:E92 E94:E97 E99:E102">
      <formula1>"○,　"</formula1>
    </dataValidation>
  </dataValidations>
  <printOptions horizontalCentered="1"/>
  <pageMargins left="0.39370078740157483" right="0.39370078740157483" top="0.39370078740157483" bottom="0.39370078740157483" header="0" footer="0"/>
  <pageSetup paperSize="9" scale="95" orientation="portrait" useFirstPageNumber="1" r:id="rId1"/>
  <headerFooter>
    <oddFooter>&amp;C&amp;P</oddFooter>
  </headerFooter>
  <rowBreaks count="2" manualBreakCount="2">
    <brk id="39" max="4" man="1"/>
    <brk id="7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乳がん</vt:lpstr>
      <vt:lpstr>肺がん</vt:lpstr>
      <vt:lpstr>肝がん</vt:lpstr>
      <vt:lpstr>大腸がん</vt:lpstr>
      <vt:lpstr>胃がん</vt:lpstr>
      <vt:lpstr>胃がん!Print_Area</vt:lpstr>
      <vt:lpstr>肝がん!Print_Area</vt:lpstr>
      <vt:lpstr>大腸がん!Print_Area</vt:lpstr>
      <vt:lpstr>乳がん!Print_Area</vt:lpstr>
      <vt:lpstr>肺がん!Print_Area</vt:lpstr>
    </vt:vector>
  </TitlesOfParts>
  <Company>広島県庁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2020-02-06T04:55:28Z</cp:lastPrinted>
  <dcterms:created xsi:type="dcterms:W3CDTF">2020-01-08T23:36:48Z</dcterms:created>
  <dcterms:modified xsi:type="dcterms:W3CDTF">2020-03-06T10:05:45Z</dcterms:modified>
</cp:coreProperties>
</file>