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7KEZW+IaRWK5LKPkk2gdIhrz3iSNoR0rrTY3/Q4cLXAvMDkuhLG8t/FfBOeYWz6JGFpxGohD2Nn3Q5jeuTKhQ==" workbookSaltValue="NLGRvftIdP/aKLLnLlIC+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<sst xmlns="http://schemas.openxmlformats.org/spreadsheetml/2006/main" count="237" uniqueCount="124">
  <si>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</si>
  <si>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</si>
  <si>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</si>
  <si>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</si>
  <si>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</si>
  <si>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</si>
  <si>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</si>
  <si>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</si>
  <si>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</si>
  <si>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</si>
  <si>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</si>
  <si>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</si>
  <si>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</si>
  <si>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</si>
  <si>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</si>
  <si>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</si>
  <si>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</si>
  <si>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</si>
  <si>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</si>
  <si>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</si>
  <si>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</si>
  <si>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</si>
  <si>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</si>
  <si>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</si>
  <si>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</si>
  <si>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</si>
  <si>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</si>
  <si>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</si>
  <si>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</si>
  <si>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</si>
  <si>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</si>
  <si>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</si>
  <si>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</si>
  <si>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</si>
  <si>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</si>
  <si>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</si>
  <si>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</si>
  <si>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</si>
  <si>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</si>
  <si>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</si>
  <si>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</si>
  <si>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</si>
  <si>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</si>
  <si>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</si>
  <si>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</si>
  <si>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</si>
  <si>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</si>
  <si>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</si>
  <si>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</si>
  <si>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</si>
  <si>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</si>
  <si>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</si>
  <si>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</si>
  <si>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</si>
  <si>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</si>
  <si>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</si>
  <si>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</si>
  <si>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</si>
  <si>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</si>
  <si>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</si>
  <si>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</si>
  <si>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</si>
  <si>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</si>
  <si>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</si>
  <si>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</si>
  <si>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</si>
  <si>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</si>
  <si>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</si>
  <si>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</si>
  <si>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</si>
  <si>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</si>
  <si>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</si>
  <si>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</si>
  <si>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</si>
  <si>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</si>
  <si>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</si>
  <si>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</si>
  <si>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</si>
  <si>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</si>
  <si>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</si>
  <si>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</si>
  <si>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</si>
  <si>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</si>
  <si>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</si>
  <si>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</si>
  <si>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</si>
  <si>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</si>
  <si>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</si>
  <si>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</si>
  <si>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</si>
  <si>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</si>
  <si>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</si>
  <si>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</si>
  <si>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</si>
  <si>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</si>
  <si>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</si>
  <si>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</si>
  <si>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</si>
  <si>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</si>
  <si>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</si>
  <si>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</si>
  <si>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</si>
  <si>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</si>
  <si>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</si>
  <si>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</si>
  <si>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</si>
  <si>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</si>
  <si>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</si>
  <si>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</si>
  <si>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</si>
  <si>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</si>
  <si>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</si>
  <si>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</si>
  <si>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</si>
  <si>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</si>
  <si>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</si>
  <si>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</si>
  <si>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</si>
  <si>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</si>
  <si>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</si>
  <si>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</si>
  <si>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企業債残高対給水収益比率が減少傾向にある。平成18年度を計画の初年度とし，年度毎に経営状況を分析しながら当会計の健全化に務めており，将来的に地方債償還金の増加が見込まれることから，平成21年度から3ヵ年での段階的な料金改定を行ってきました。また，平成25年度から人件費を削減しましたが，老朽化施設の修繕費等の支出の増加により収益的支出を縮小させるに至りませんでした。経営戦略の策定により，年々増加傾向にある修繕費について，具体的な施設台帳を作成し老朽化施設の計画的維持管理に努め，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努力します。</t>
    <rPh sb="75" eb="78">
      <t>ショウライテキ</t>
    </rPh>
    <phoneticPr fontId="16"/>
  </si>
  <si>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長期総合計画が策定されており，適切に実施していくべきものでありますが企業債の借入が今後の経営収支において，減価償却費，支払利息の発生として影響してくるので，投資規模の適正化には十分留意した計画に務めます。</t>
    <phoneticPr fontId="16"/>
  </si>
  <si>
    <t>　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経費抑制の観点においても，中長期的な視点から，地域の実情にあった広域連携や民間委託・施設の統配合等，抜本的な検討を継続します。</t>
    <rPh sb="182" eb="184">
      <t>コウイキ</t>
    </rPh>
    <rPh sb="184" eb="186">
      <t>レンケイ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</si>
</sst>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0.33</c:v>
                </c:pt>
                <c:pt idx="3" formatCode="#,##0.00;&quot;△&quot;#,##0.00;&quot;-&quot;">
                  <c:v>0.54</c:v>
                </c:pt>
                <c:pt idx="4" formatCode="#,##0.00;&quot;△&quot;#,##0.00;&quot;-&quot;">
                  <c:v>1.22</c:v>
                </c:pt>
              </c:numCache>
            </c:numRef>
          </c:val>
          <c:extLst xmlns:c16r2="http://schemas.microsoft.com/office/drawing/2015/06/chart">
            <c:ext xmlns:c16="http://schemas.microsoft.com/office/drawing/2014/chart" uri="{C3380CC4-5D6E-409C-BE32-E72D297353CC}">
              <c16:uniqueId val="{00000000-F035-4B79-8242-F11D4A659350}"/>
            </c:ext>
          </c:extLst>
        </c:ser>
        <c:dLbls>
          <c:showLegendKey val="0"/>
          <c:showVal val="0"/>
          <c:showCatName val="0"/>
          <c:showSerName val="0"/>
          <c:showPercent val="0"/>
          <c:showBubbleSize val="0"/>
        </c:dLbls>
        <c:gapWidth val="150"/>
        <c:axId val="108004864"/>
        <c:axId val="1080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035-4B79-8242-F11D4A659350}"/>
            </c:ext>
          </c:extLst>
        </c:ser>
        <c:dLbls>
          <c:showLegendKey val="0"/>
          <c:showVal val="0"/>
          <c:showCatName val="0"/>
          <c:showSerName val="0"/>
          <c:showPercent val="0"/>
          <c:showBubbleSize val="0"/>
        </c:dLbls>
        <c:marker val="1"/>
        <c:smooth val="0"/>
        <c:axId val="108004864"/>
        <c:axId val="108006784"/>
      </c:lineChart>
      <c:dateAx>
        <c:axId val="108004864"/>
        <c:scaling>
          <c:orientation val="minMax"/>
        </c:scaling>
        <c:delete val="1"/>
        <c:axPos val="b"/>
        <c:numFmt formatCode="ge" sourceLinked="1"/>
        <c:majorTickMark val="none"/>
        <c:minorTickMark val="none"/>
        <c:tickLblPos val="none"/>
        <c:crossAx val="108006784"/>
        <c:crosses val="autoZero"/>
        <c:auto val="1"/>
        <c:lblOffset val="100"/>
        <c:baseTimeUnit val="years"/>
      </c:dateAx>
      <c:valAx>
        <c:axId val="1080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45.81</c:v>
                </c:pt>
                <c:pt idx="1">
                  <c:v>45.59</c:v>
                </c:pt>
                <c:pt idx="2">
                  <c:v>46.19</c:v>
                </c:pt>
                <c:pt idx="3">
                  <c:v>46.81</c:v>
                </c:pt>
                <c:pt idx="4">
                  <c:v>47.76</c:v>
                </c:pt>
              </c:numCache>
            </c:numRef>
          </c:val>
          <c:extLst xmlns:c16r2="http://schemas.microsoft.com/office/drawing/2015/06/chart">
            <c:ext xmlns:c16="http://schemas.microsoft.com/office/drawing/2014/chart" uri="{C3380CC4-5D6E-409C-BE32-E72D297353CC}">
              <c16:uniqueId val="{00000000-D1D0-496A-AD9A-A7241E6893D0}"/>
            </c:ext>
          </c:extLst>
        </c:ser>
        <c:dLbls>
          <c:showLegendKey val="0"/>
          <c:showVal val="0"/>
          <c:showCatName val="0"/>
          <c:showSerName val="0"/>
          <c:showPercent val="0"/>
          <c:showBubbleSize val="0"/>
        </c:dLbls>
        <c:gapWidth val="150"/>
        <c:axId val="108836352"/>
        <c:axId val="1088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D1D0-496A-AD9A-A7241E6893D0}"/>
            </c:ext>
          </c:extLst>
        </c:ser>
        <c:dLbls>
          <c:showLegendKey val="0"/>
          <c:showVal val="0"/>
          <c:showCatName val="0"/>
          <c:showSerName val="0"/>
          <c:showPercent val="0"/>
          <c:showBubbleSize val="0"/>
        </c:dLbls>
        <c:marker val="1"/>
        <c:smooth val="0"/>
        <c:axId val="108836352"/>
        <c:axId val="108838272"/>
      </c:lineChart>
      <c:dateAx>
        <c:axId val="108836352"/>
        <c:scaling>
          <c:orientation val="minMax"/>
        </c:scaling>
        <c:delete val="1"/>
        <c:axPos val="b"/>
        <c:numFmt formatCode="ge" sourceLinked="1"/>
        <c:majorTickMark val="none"/>
        <c:minorTickMark val="none"/>
        <c:tickLblPos val="none"/>
        <c:crossAx val="108838272"/>
        <c:crosses val="autoZero"/>
        <c:auto val="1"/>
        <c:lblOffset val="100"/>
        <c:baseTimeUnit val="years"/>
      </c:dateAx>
      <c:valAx>
        <c:axId val="1088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91.79</c:v>
                </c:pt>
                <c:pt idx="1">
                  <c:v>91.84</c:v>
                </c:pt>
                <c:pt idx="2">
                  <c:v>90.68</c:v>
                </c:pt>
                <c:pt idx="3">
                  <c:v>90.72</c:v>
                </c:pt>
                <c:pt idx="4">
                  <c:v>90.71</c:v>
                </c:pt>
              </c:numCache>
            </c:numRef>
          </c:val>
          <c:extLst xmlns:c16r2="http://schemas.microsoft.com/office/drawing/2015/06/chart">
            <c:ext xmlns:c16="http://schemas.microsoft.com/office/drawing/2014/chart" uri="{C3380CC4-5D6E-409C-BE32-E72D297353CC}">
              <c16:uniqueId val="{00000000-A567-4490-BF56-8F49C6D257C2}"/>
            </c:ext>
          </c:extLst>
        </c:ser>
        <c:dLbls>
          <c:showLegendKey val="0"/>
          <c:showVal val="0"/>
          <c:showCatName val="0"/>
          <c:showSerName val="0"/>
          <c:showPercent val="0"/>
          <c:showBubbleSize val="0"/>
        </c:dLbls>
        <c:gapWidth val="150"/>
        <c:axId val="108963712"/>
        <c:axId val="1089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A567-4490-BF56-8F49C6D257C2}"/>
            </c:ext>
          </c:extLst>
        </c:ser>
        <c:dLbls>
          <c:showLegendKey val="0"/>
          <c:showVal val="0"/>
          <c:showCatName val="0"/>
          <c:showSerName val="0"/>
          <c:showPercent val="0"/>
          <c:showBubbleSize val="0"/>
        </c:dLbls>
        <c:marker val="1"/>
        <c:smooth val="0"/>
        <c:axId val="108963712"/>
        <c:axId val="108965888"/>
      </c:lineChart>
      <c:dateAx>
        <c:axId val="108963712"/>
        <c:scaling>
          <c:orientation val="minMax"/>
        </c:scaling>
        <c:delete val="1"/>
        <c:axPos val="b"/>
        <c:numFmt formatCode="ge" sourceLinked="1"/>
        <c:majorTickMark val="none"/>
        <c:minorTickMark val="none"/>
        <c:tickLblPos val="none"/>
        <c:crossAx val="108965888"/>
        <c:crosses val="autoZero"/>
        <c:auto val="1"/>
        <c:lblOffset val="100"/>
        <c:baseTimeUnit val="years"/>
      </c:dateAx>
      <c:valAx>
        <c:axId val="1089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79.08</c:v>
                </c:pt>
                <c:pt idx="1">
                  <c:v>78.03</c:v>
                </c:pt>
                <c:pt idx="2">
                  <c:v>69.55</c:v>
                </c:pt>
                <c:pt idx="3">
                  <c:v>72.319999999999993</c:v>
                </c:pt>
                <c:pt idx="4">
                  <c:v>66.790000000000006</c:v>
                </c:pt>
              </c:numCache>
            </c:numRef>
          </c:val>
          <c:extLst xmlns:c16r2="http://schemas.microsoft.com/office/drawing/2015/06/chart">
            <c:ext xmlns:c16="http://schemas.microsoft.com/office/drawing/2014/chart" uri="{C3380CC4-5D6E-409C-BE32-E72D297353CC}">
              <c16:uniqueId val="{00000000-E45D-4705-9B41-6F6351D05162}"/>
            </c:ext>
          </c:extLst>
        </c:ser>
        <c:dLbls>
          <c:showLegendKey val="0"/>
          <c:showVal val="0"/>
          <c:showCatName val="0"/>
          <c:showSerName val="0"/>
          <c:showPercent val="0"/>
          <c:showBubbleSize val="0"/>
        </c:dLbls>
        <c:gapWidth val="150"/>
        <c:axId val="108050304"/>
        <c:axId val="108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E45D-4705-9B41-6F6351D05162}"/>
            </c:ext>
          </c:extLst>
        </c:ser>
        <c:dLbls>
          <c:showLegendKey val="0"/>
          <c:showVal val="0"/>
          <c:showCatName val="0"/>
          <c:showSerName val="0"/>
          <c:showPercent val="0"/>
          <c:showBubbleSize val="0"/>
        </c:dLbls>
        <c:marker val="1"/>
        <c:smooth val="0"/>
        <c:axId val="108050304"/>
        <c:axId val="108060672"/>
      </c:lineChart>
      <c:dateAx>
        <c:axId val="108050304"/>
        <c:scaling>
          <c:orientation val="minMax"/>
        </c:scaling>
        <c:delete val="1"/>
        <c:axPos val="b"/>
        <c:numFmt formatCode="ge" sourceLinked="1"/>
        <c:majorTickMark val="none"/>
        <c:minorTickMark val="none"/>
        <c:tickLblPos val="none"/>
        <c:crossAx val="108060672"/>
        <c:crosses val="autoZero"/>
        <c:auto val="1"/>
        <c:lblOffset val="100"/>
        <c:baseTimeUnit val="years"/>
      </c:dateAx>
      <c:valAx>
        <c:axId val="108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89-47DB-B0AE-29BFF285BD85}"/>
            </c:ext>
          </c:extLst>
        </c:ser>
        <c:dLbls>
          <c:showLegendKey val="0"/>
          <c:showVal val="0"/>
          <c:showCatName val="0"/>
          <c:showSerName val="0"/>
          <c:showPercent val="0"/>
          <c:showBubbleSize val="0"/>
        </c:dLbls>
        <c:gapWidth val="150"/>
        <c:axId val="108488960"/>
        <c:axId val="108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89-47DB-B0AE-29BFF285BD85}"/>
            </c:ext>
          </c:extLst>
        </c:ser>
        <c:dLbls>
          <c:showLegendKey val="0"/>
          <c:showVal val="0"/>
          <c:showCatName val="0"/>
          <c:showSerName val="0"/>
          <c:showPercent val="0"/>
          <c:showBubbleSize val="0"/>
        </c:dLbls>
        <c:marker val="1"/>
        <c:smooth val="0"/>
        <c:axId val="108488960"/>
        <c:axId val="108495232"/>
      </c:lineChart>
      <c:dateAx>
        <c:axId val="108488960"/>
        <c:scaling>
          <c:orientation val="minMax"/>
        </c:scaling>
        <c:delete val="1"/>
        <c:axPos val="b"/>
        <c:numFmt formatCode="ge" sourceLinked="1"/>
        <c:majorTickMark val="none"/>
        <c:minorTickMark val="none"/>
        <c:tickLblPos val="none"/>
        <c:crossAx val="108495232"/>
        <c:crosses val="autoZero"/>
        <c:auto val="1"/>
        <c:lblOffset val="100"/>
        <c:baseTimeUnit val="years"/>
      </c:dateAx>
      <c:valAx>
        <c:axId val="108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18-4689-A93D-57D03D87A59C}"/>
            </c:ext>
          </c:extLst>
        </c:ser>
        <c:dLbls>
          <c:showLegendKey val="0"/>
          <c:showVal val="0"/>
          <c:showCatName val="0"/>
          <c:showSerName val="0"/>
          <c:showPercent val="0"/>
          <c:showBubbleSize val="0"/>
        </c:dLbls>
        <c:gapWidth val="150"/>
        <c:axId val="108866176"/>
        <c:axId val="108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18-4689-A93D-57D03D87A59C}"/>
            </c:ext>
          </c:extLst>
        </c:ser>
        <c:dLbls>
          <c:showLegendKey val="0"/>
          <c:showVal val="0"/>
          <c:showCatName val="0"/>
          <c:showSerName val="0"/>
          <c:showPercent val="0"/>
          <c:showBubbleSize val="0"/>
        </c:dLbls>
        <c:marker val="1"/>
        <c:smooth val="0"/>
        <c:axId val="108866176"/>
        <c:axId val="108876544"/>
      </c:lineChart>
      <c:dateAx>
        <c:axId val="108866176"/>
        <c:scaling>
          <c:orientation val="minMax"/>
        </c:scaling>
        <c:delete val="1"/>
        <c:axPos val="b"/>
        <c:numFmt formatCode="ge" sourceLinked="1"/>
        <c:majorTickMark val="none"/>
        <c:minorTickMark val="none"/>
        <c:tickLblPos val="none"/>
        <c:crossAx val="108876544"/>
        <c:crosses val="autoZero"/>
        <c:auto val="1"/>
        <c:lblOffset val="100"/>
        <c:baseTimeUnit val="years"/>
      </c:dateAx>
      <c:valAx>
        <c:axId val="108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4F-40F7-8B7F-D6831560DF39}"/>
            </c:ext>
          </c:extLst>
        </c:ser>
        <c:dLbls>
          <c:showLegendKey val="0"/>
          <c:showVal val="0"/>
          <c:showCatName val="0"/>
          <c:showSerName val="0"/>
          <c:showPercent val="0"/>
          <c:showBubbleSize val="0"/>
        </c:dLbls>
        <c:gapWidth val="150"/>
        <c:axId val="108905600"/>
        <c:axId val="108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4F-40F7-8B7F-D6831560DF39}"/>
            </c:ext>
          </c:extLst>
        </c:ser>
        <c:dLbls>
          <c:showLegendKey val="0"/>
          <c:showVal val="0"/>
          <c:showCatName val="0"/>
          <c:showSerName val="0"/>
          <c:showPercent val="0"/>
          <c:showBubbleSize val="0"/>
        </c:dLbls>
        <c:marker val="1"/>
        <c:smooth val="0"/>
        <c:axId val="108905600"/>
        <c:axId val="108907520"/>
      </c:lineChart>
      <c:dateAx>
        <c:axId val="108905600"/>
        <c:scaling>
          <c:orientation val="minMax"/>
        </c:scaling>
        <c:delete val="1"/>
        <c:axPos val="b"/>
        <c:numFmt formatCode="ge" sourceLinked="1"/>
        <c:majorTickMark val="none"/>
        <c:minorTickMark val="none"/>
        <c:tickLblPos val="none"/>
        <c:crossAx val="108907520"/>
        <c:crosses val="autoZero"/>
        <c:auto val="1"/>
        <c:lblOffset val="100"/>
        <c:baseTimeUnit val="years"/>
      </c:dateAx>
      <c:valAx>
        <c:axId val="108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C0-4FD6-A209-84812DCA498E}"/>
            </c:ext>
          </c:extLst>
        </c:ser>
        <c:dLbls>
          <c:showLegendKey val="0"/>
          <c:showVal val="0"/>
          <c:showCatName val="0"/>
          <c:showSerName val="0"/>
          <c:showPercent val="0"/>
          <c:showBubbleSize val="0"/>
        </c:dLbls>
        <c:gapWidth val="150"/>
        <c:axId val="108619264"/>
        <c:axId val="1086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C0-4FD6-A209-84812DCA498E}"/>
            </c:ext>
          </c:extLst>
        </c:ser>
        <c:dLbls>
          <c:showLegendKey val="0"/>
          <c:showVal val="0"/>
          <c:showCatName val="0"/>
          <c:showSerName val="0"/>
          <c:showPercent val="0"/>
          <c:showBubbleSize val="0"/>
        </c:dLbls>
        <c:marker val="1"/>
        <c:smooth val="0"/>
        <c:axId val="108619264"/>
        <c:axId val="108621184"/>
      </c:lineChart>
      <c:dateAx>
        <c:axId val="108619264"/>
        <c:scaling>
          <c:orientation val="minMax"/>
        </c:scaling>
        <c:delete val="1"/>
        <c:axPos val="b"/>
        <c:numFmt formatCode="ge" sourceLinked="1"/>
        <c:majorTickMark val="none"/>
        <c:minorTickMark val="none"/>
        <c:tickLblPos val="none"/>
        <c:crossAx val="108621184"/>
        <c:crosses val="autoZero"/>
        <c:auto val="1"/>
        <c:lblOffset val="100"/>
        <c:baseTimeUnit val="years"/>
      </c:dateAx>
      <c:valAx>
        <c:axId val="1086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1120.8599999999999</c:v>
                </c:pt>
                <c:pt idx="1">
                  <c:v>1043.95</c:v>
                </c:pt>
                <c:pt idx="2">
                  <c:v>992.71</c:v>
                </c:pt>
                <c:pt idx="3">
                  <c:v>938.61</c:v>
                </c:pt>
                <c:pt idx="4">
                  <c:v>937.2</c:v>
                </c:pt>
              </c:numCache>
            </c:numRef>
          </c:val>
          <c:extLst xmlns:c16r2="http://schemas.microsoft.com/office/drawing/2015/06/chart">
            <c:ext xmlns:c16="http://schemas.microsoft.com/office/drawing/2014/chart" uri="{C3380CC4-5D6E-409C-BE32-E72D297353CC}">
              <c16:uniqueId val="{00000000-012A-416A-82E7-DF96A808AAC4}"/>
            </c:ext>
          </c:extLst>
        </c:ser>
        <c:dLbls>
          <c:showLegendKey val="0"/>
          <c:showVal val="0"/>
          <c:showCatName val="0"/>
          <c:showSerName val="0"/>
          <c:showPercent val="0"/>
          <c:showBubbleSize val="0"/>
        </c:dLbls>
        <c:gapWidth val="150"/>
        <c:axId val="108668800"/>
        <c:axId val="1086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012A-416A-82E7-DF96A808AAC4}"/>
            </c:ext>
          </c:extLst>
        </c:ser>
        <c:dLbls>
          <c:showLegendKey val="0"/>
          <c:showVal val="0"/>
          <c:showCatName val="0"/>
          <c:showSerName val="0"/>
          <c:showPercent val="0"/>
          <c:showBubbleSize val="0"/>
        </c:dLbls>
        <c:marker val="1"/>
        <c:smooth val="0"/>
        <c:axId val="108668800"/>
        <c:axId val="108679168"/>
      </c:lineChart>
      <c:dateAx>
        <c:axId val="108668800"/>
        <c:scaling>
          <c:orientation val="minMax"/>
        </c:scaling>
        <c:delete val="1"/>
        <c:axPos val="b"/>
        <c:numFmt formatCode="ge" sourceLinked="1"/>
        <c:majorTickMark val="none"/>
        <c:minorTickMark val="none"/>
        <c:tickLblPos val="none"/>
        <c:crossAx val="108679168"/>
        <c:crosses val="autoZero"/>
        <c:auto val="1"/>
        <c:lblOffset val="100"/>
        <c:baseTimeUnit val="years"/>
      </c:dateAx>
      <c:valAx>
        <c:axId val="1086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59.98</c:v>
                </c:pt>
                <c:pt idx="1">
                  <c:v>58.98</c:v>
                </c:pt>
                <c:pt idx="2">
                  <c:v>57.56</c:v>
                </c:pt>
                <c:pt idx="3">
                  <c:v>59.47</c:v>
                </c:pt>
                <c:pt idx="4">
                  <c:v>55.2</c:v>
                </c:pt>
              </c:numCache>
            </c:numRef>
          </c:val>
          <c:extLst xmlns:c16r2="http://schemas.microsoft.com/office/drawing/2015/06/chart">
            <c:ext xmlns:c16="http://schemas.microsoft.com/office/drawing/2014/chart" uri="{C3380CC4-5D6E-409C-BE32-E72D297353CC}">
              <c16:uniqueId val="{00000000-4402-49F2-AD65-41FAE7579C6B}"/>
            </c:ext>
          </c:extLst>
        </c:ser>
        <c:dLbls>
          <c:showLegendKey val="0"/>
          <c:showVal val="0"/>
          <c:showCatName val="0"/>
          <c:showSerName val="0"/>
          <c:showPercent val="0"/>
          <c:showBubbleSize val="0"/>
        </c:dLbls>
        <c:gapWidth val="150"/>
        <c:axId val="108697856"/>
        <c:axId val="1087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4402-49F2-AD65-41FAE7579C6B}"/>
            </c:ext>
          </c:extLst>
        </c:ser>
        <c:dLbls>
          <c:showLegendKey val="0"/>
          <c:showVal val="0"/>
          <c:showCatName val="0"/>
          <c:showSerName val="0"/>
          <c:showPercent val="0"/>
          <c:showBubbleSize val="0"/>
        </c:dLbls>
        <c:marker val="1"/>
        <c:smooth val="0"/>
        <c:axId val="108697856"/>
        <c:axId val="108712320"/>
      </c:lineChart>
      <c:dateAx>
        <c:axId val="108697856"/>
        <c:scaling>
          <c:orientation val="minMax"/>
        </c:scaling>
        <c:delete val="1"/>
        <c:axPos val="b"/>
        <c:numFmt formatCode="ge" sourceLinked="1"/>
        <c:majorTickMark val="none"/>
        <c:minorTickMark val="none"/>
        <c:tickLblPos val="none"/>
        <c:crossAx val="108712320"/>
        <c:crosses val="autoZero"/>
        <c:auto val="1"/>
        <c:lblOffset val="100"/>
        <c:baseTimeUnit val="years"/>
      </c:dateAx>
      <c:valAx>
        <c:axId val="108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438.87</c:v>
                </c:pt>
                <c:pt idx="1">
                  <c:v>455.78</c:v>
                </c:pt>
                <c:pt idx="2">
                  <c:v>467.25</c:v>
                </c:pt>
                <c:pt idx="3">
                  <c:v>451.41</c:v>
                </c:pt>
                <c:pt idx="4">
                  <c:v>483.99</c:v>
                </c:pt>
              </c:numCache>
            </c:numRef>
          </c:val>
          <c:extLst xmlns:c16r2="http://schemas.microsoft.com/office/drawing/2015/06/chart">
            <c:ext xmlns:c16="http://schemas.microsoft.com/office/drawing/2014/chart" uri="{C3380CC4-5D6E-409C-BE32-E72D297353CC}">
              <c16:uniqueId val="{00000000-D598-4DE8-8EDC-0BE2CD7835C7}"/>
            </c:ext>
          </c:extLst>
        </c:ser>
        <c:dLbls>
          <c:showLegendKey val="0"/>
          <c:showVal val="0"/>
          <c:showCatName val="0"/>
          <c:showSerName val="0"/>
          <c:showPercent val="0"/>
          <c:showBubbleSize val="0"/>
        </c:dLbls>
        <c:gapWidth val="150"/>
        <c:axId val="108803200"/>
        <c:axId val="1088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598-4DE8-8EDC-0BE2CD7835C7}"/>
            </c:ext>
          </c:extLst>
        </c:ser>
        <c:dLbls>
          <c:showLegendKey val="0"/>
          <c:showVal val="0"/>
          <c:showCatName val="0"/>
          <c:showSerName val="0"/>
          <c:showPercent val="0"/>
          <c:showBubbleSize val="0"/>
        </c:dLbls>
        <c:marker val="1"/>
        <c:smooth val="0"/>
        <c:axId val="108803200"/>
        <c:axId val="108805120"/>
      </c:lineChart>
      <c:dateAx>
        <c:axId val="108803200"/>
        <c:scaling>
          <c:orientation val="minMax"/>
        </c:scaling>
        <c:delete val="1"/>
        <c:axPos val="b"/>
        <c:numFmt formatCode="ge" sourceLinked="1"/>
        <c:majorTickMark val="none"/>
        <c:minorTickMark val="none"/>
        <c:tickLblPos val="none"/>
        <c:crossAx val="108805120"/>
        <c:crosses val="autoZero"/>
        <c:auto val="1"/>
        <c:lblOffset val="100"/>
        <c:baseTimeUnit val="years"/>
      </c:dateAx>
      <c:valAx>
        <c:axId val="1088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H89" sqref="BH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神石高原町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9332</v>
      </c>
      <c r="AM8" s="66"/>
      <c r="AN8" s="66"/>
      <c r="AO8" s="66"/>
      <c r="AP8" s="66"/>
      <c r="AQ8" s="66"/>
      <c r="AR8" s="66"/>
      <c r="AS8" s="66"/>
      <c r="AT8" s="65">
        <f>データ!$S$6</f>
        <v>381.98</v>
      </c>
      <c r="AU8" s="65"/>
      <c r="AV8" s="65"/>
      <c r="AW8" s="65"/>
      <c r="AX8" s="65"/>
      <c r="AY8" s="65"/>
      <c r="AZ8" s="65"/>
      <c r="BA8" s="65"/>
      <c r="BB8" s="65">
        <f>データ!$T$6</f>
        <v>24.43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47.03</v>
      </c>
      <c r="Q10" s="65"/>
      <c r="R10" s="65"/>
      <c r="S10" s="65"/>
      <c r="T10" s="65"/>
      <c r="U10" s="65"/>
      <c r="V10" s="65"/>
      <c r="W10" s="66">
        <f>データ!$Q$6</f>
        <v>4080</v>
      </c>
      <c r="X10" s="66"/>
      <c r="Y10" s="66"/>
      <c r="Z10" s="66"/>
      <c r="AA10" s="66"/>
      <c r="AB10" s="66"/>
      <c r="AC10" s="66"/>
      <c r="AD10" s="2"/>
      <c r="AE10" s="2"/>
      <c r="AF10" s="2"/>
      <c r="AG10" s="2"/>
      <c r="AH10" s="2"/>
      <c r="AI10" s="2"/>
      <c r="AJ10" s="2"/>
      <c r="AK10" s="2"/>
      <c r="AL10" s="66">
        <f>データ!$U$6</f>
        <v>4356</v>
      </c>
      <c r="AM10" s="66"/>
      <c r="AN10" s="66"/>
      <c r="AO10" s="66"/>
      <c r="AP10" s="66"/>
      <c r="AQ10" s="66"/>
      <c r="AR10" s="66"/>
      <c r="AS10" s="66"/>
      <c r="AT10" s="65">
        <f>データ!$V$6</f>
        <v>35.5</v>
      </c>
      <c r="AU10" s="65"/>
      <c r="AV10" s="65"/>
      <c r="AW10" s="65"/>
      <c r="AX10" s="65"/>
      <c r="AY10" s="65"/>
      <c r="AZ10" s="65"/>
      <c r="BA10" s="65"/>
      <c r="BB10" s="65">
        <f>データ!$W$6</f>
        <v>122.7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ddozJtU2Du1u4r3Hy/TpGolBcRP4QYSjKtD+A1yjLyFiTsesqf8zRPImQ7HA/Ch0bBAlbbId210gt5pAPfCUBA==" saltValue="y6j6IuwPSM8GBV14ZsRg5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345458</v>
      </c>
      <c r="D6" s="33">
        <f t="shared" si="3"/>
        <v>47</v>
      </c>
      <c r="E6" s="33">
        <f t="shared" si="3"/>
        <v>1</v>
      </c>
      <c r="F6" s="33">
        <f t="shared" si="3"/>
        <v>0</v>
      </c>
      <c r="G6" s="33">
        <f t="shared" si="3"/>
        <v>0</v>
      </c>
      <c r="H6" s="33" t="str">
        <f t="shared" si="3"/>
        <v>広島県　神石高原町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47.03</v>
      </c>
      <c r="Q6" s="34">
        <f t="shared" si="3"/>
        <v>4080</v>
      </c>
      <c r="R6" s="34">
        <f t="shared" si="3"/>
        <v>9332</v>
      </c>
      <c r="S6" s="34">
        <f t="shared" si="3"/>
        <v>381.98</v>
      </c>
      <c r="T6" s="34">
        <f t="shared" si="3"/>
        <v>24.43</v>
      </c>
      <c r="U6" s="34">
        <f t="shared" si="3"/>
        <v>4356</v>
      </c>
      <c r="V6" s="34">
        <f t="shared" si="3"/>
        <v>35.5</v>
      </c>
      <c r="W6" s="34">
        <f t="shared" si="3"/>
        <v>122.7</v>
      </c>
      <c r="X6" s="35">
        <f>IF(X7="",NA(),X7)</f>
        <v>79.08</v>
      </c>
      <c r="Y6" s="35">
        <f t="shared" ref="Y6:AG6" si="4">IF(Y7="",NA(),Y7)</f>
        <v>78.03</v>
      </c>
      <c r="Z6" s="35">
        <f t="shared" si="4"/>
        <v>69.55</v>
      </c>
      <c r="AA6" s="35">
        <f t="shared" si="4"/>
        <v>72.319999999999993</v>
      </c>
      <c r="AB6" s="35">
        <f t="shared" si="4"/>
        <v>66.790000000000006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1120.8599999999999</v>
      </c>
      <c r="BF6" s="35">
        <f t="shared" ref="BF6:BN6" si="7">IF(BF7="",NA(),BF7)</f>
        <v>1043.95</v>
      </c>
      <c r="BG6" s="35">
        <f t="shared" si="7"/>
        <v>992.71</v>
      </c>
      <c r="BH6" s="35">
        <f t="shared" si="7"/>
        <v>938.61</v>
      </c>
      <c r="BI6" s="35">
        <f t="shared" si="7"/>
        <v>937.2</v>
      </c>
      <c r="BJ6" s="35">
        <f t="shared" si="7"/>
        <v>1113.76</v>
      </c>
      <c r="BK6" s="35">
        <f t="shared" si="7"/>
        <v>1125.69</v>
      </c>
      <c r="BL6" s="35">
        <f t="shared" si="7"/>
        <v>1134.67</v>
      </c>
      <c r="BM6" s="35">
        <f t="shared" si="7"/>
        <v>1144.79</v>
      </c>
      <c r="BN6" s="35">
        <f t="shared" si="7"/>
        <v>1061.58</v>
      </c>
      <c r="BO6" s="34" t="str">
        <f>IF(BO7="","",IF(BO7="-","【-】","【"&amp;SUBSTITUTE(TEXT(BO7,"#,##0.00"),"-","△")&amp;"】"))</f>
        <v>【1,141.75】</v>
      </c>
      <c r="BP6" s="35">
        <f>IF(BP7="",NA(),BP7)</f>
        <v>59.98</v>
      </c>
      <c r="BQ6" s="35">
        <f t="shared" ref="BQ6:BY6" si="8">IF(BQ7="",NA(),BQ7)</f>
        <v>58.98</v>
      </c>
      <c r="BR6" s="35">
        <f t="shared" si="8"/>
        <v>57.56</v>
      </c>
      <c r="BS6" s="35">
        <f t="shared" si="8"/>
        <v>59.47</v>
      </c>
      <c r="BT6" s="35">
        <f t="shared" si="8"/>
        <v>55.2</v>
      </c>
      <c r="BU6" s="35">
        <f t="shared" si="8"/>
        <v>34.25</v>
      </c>
      <c r="BV6" s="35">
        <f t="shared" si="8"/>
        <v>46.48</v>
      </c>
      <c r="BW6" s="35">
        <f t="shared" si="8"/>
        <v>40.6</v>
      </c>
      <c r="BX6" s="35">
        <f t="shared" si="8"/>
        <v>56.04</v>
      </c>
      <c r="BY6" s="35">
        <f t="shared" si="8"/>
        <v>58.52</v>
      </c>
      <c r="BZ6" s="34" t="str">
        <f>IF(BZ7="","",IF(BZ7="-","【-】","【"&amp;SUBSTITUTE(TEXT(BZ7,"#,##0.00"),"-","△")&amp;"】"))</f>
        <v>【54.93】</v>
      </c>
      <c r="CA6" s="35">
        <f>IF(CA7="",NA(),CA7)</f>
        <v>438.87</v>
      </c>
      <c r="CB6" s="35">
        <f t="shared" ref="CB6:CJ6" si="9">IF(CB7="",NA(),CB7)</f>
        <v>455.78</v>
      </c>
      <c r="CC6" s="35">
        <f t="shared" si="9"/>
        <v>467.25</v>
      </c>
      <c r="CD6" s="35">
        <f t="shared" si="9"/>
        <v>451.41</v>
      </c>
      <c r="CE6" s="35">
        <f t="shared" si="9"/>
        <v>483.99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45.81</v>
      </c>
      <c r="CM6" s="35">
        <f t="shared" ref="CM6:CU6" si="10">IF(CM7="",NA(),CM7)</f>
        <v>45.59</v>
      </c>
      <c r="CN6" s="35">
        <f t="shared" si="10"/>
        <v>46.19</v>
      </c>
      <c r="CO6" s="35">
        <f t="shared" si="10"/>
        <v>46.81</v>
      </c>
      <c r="CP6" s="35">
        <f t="shared" si="10"/>
        <v>47.76</v>
      </c>
      <c r="CQ6" s="35">
        <f t="shared" si="10"/>
        <v>57.55</v>
      </c>
      <c r="CR6" s="35">
        <f t="shared" si="10"/>
        <v>57.43</v>
      </c>
      <c r="CS6" s="35">
        <f t="shared" si="10"/>
        <v>57.29</v>
      </c>
      <c r="CT6" s="35">
        <f t="shared" si="10"/>
        <v>55.9</v>
      </c>
      <c r="CU6" s="35">
        <f t="shared" si="10"/>
        <v>57.3</v>
      </c>
      <c r="CV6" s="34" t="str">
        <f>IF(CV7="","",IF(CV7="-","【-】","【"&amp;SUBSTITUTE(TEXT(CV7,"#,##0.00"),"-","△")&amp;"】"))</f>
        <v>【56.91】</v>
      </c>
      <c r="CW6" s="35">
        <f>IF(CW7="",NA(),CW7)</f>
        <v>91.79</v>
      </c>
      <c r="CX6" s="35">
        <f t="shared" ref="CX6:DF6" si="11">IF(CX7="",NA(),CX7)</f>
        <v>91.84</v>
      </c>
      <c r="CY6" s="35">
        <f t="shared" si="11"/>
        <v>90.68</v>
      </c>
      <c r="CZ6" s="35">
        <f t="shared" si="11"/>
        <v>90.72</v>
      </c>
      <c r="DA6" s="35">
        <f t="shared" si="11"/>
        <v>90.71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0.33</v>
      </c>
      <c r="EG6" s="35">
        <f t="shared" si="14"/>
        <v>0.54</v>
      </c>
      <c r="EH6" s="35">
        <f t="shared" si="14"/>
        <v>1.22</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345458</v>
      </c>
      <c r="D7" s="37">
        <v>47</v>
      </c>
      <c r="E7" s="37">
        <v>1</v>
      </c>
      <c r="F7" s="37">
        <v>0</v>
      </c>
      <c r="G7" s="37">
        <v>0</v>
      </c>
      <c r="H7" s="37" t="s">
        <v>108</v>
      </c>
      <c r="I7" s="37" t="s">
        <v>109</v>
      </c>
      <c r="J7" s="37" t="s">
        <v>110</v>
      </c>
      <c r="K7" s="37" t="s">
        <v>111</v>
      </c>
      <c r="L7" s="37" t="s">
        <v>112</v>
      </c>
      <c r="M7" s="37" t="s">
        <v>113</v>
      </c>
      <c r="N7" s="38" t="s">
        <v>114</v>
      </c>
      <c r="O7" s="38" t="s">
        <v>115</v>
      </c>
      <c r="P7" s="38">
        <v>47.03</v>
      </c>
      <c r="Q7" s="38">
        <v>4080</v>
      </c>
      <c r="R7" s="38">
        <v>9332</v>
      </c>
      <c r="S7" s="38">
        <v>381.98</v>
      </c>
      <c r="T7" s="38">
        <v>24.43</v>
      </c>
      <c r="U7" s="38">
        <v>4356</v>
      </c>
      <c r="V7" s="38">
        <v>35.5</v>
      </c>
      <c r="W7" s="38">
        <v>122.7</v>
      </c>
      <c r="X7" s="38">
        <v>79.08</v>
      </c>
      <c r="Y7" s="38">
        <v>78.03</v>
      </c>
      <c r="Z7" s="38">
        <v>69.55</v>
      </c>
      <c r="AA7" s="38">
        <v>72.319999999999993</v>
      </c>
      <c r="AB7" s="38">
        <v>66.790000000000006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1120.8599999999999</v>
      </c>
      <c r="BF7" s="38">
        <v>1043.95</v>
      </c>
      <c r="BG7" s="38">
        <v>992.71</v>
      </c>
      <c r="BH7" s="38">
        <v>938.61</v>
      </c>
      <c r="BI7" s="38">
        <v>937.2</v>
      </c>
      <c r="BJ7" s="38">
        <v>1113.76</v>
      </c>
      <c r="BK7" s="38">
        <v>1125.69</v>
      </c>
      <c r="BL7" s="38">
        <v>1134.67</v>
      </c>
      <c r="BM7" s="38">
        <v>1144.79</v>
      </c>
      <c r="BN7" s="38">
        <v>1061.58</v>
      </c>
      <c r="BO7" s="38">
        <v>1141.75</v>
      </c>
      <c r="BP7" s="38">
        <v>59.98</v>
      </c>
      <c r="BQ7" s="38">
        <v>58.98</v>
      </c>
      <c r="BR7" s="38">
        <v>57.56</v>
      </c>
      <c r="BS7" s="38">
        <v>59.47</v>
      </c>
      <c r="BT7" s="38">
        <v>55.2</v>
      </c>
      <c r="BU7" s="38">
        <v>34.25</v>
      </c>
      <c r="BV7" s="38">
        <v>46.48</v>
      </c>
      <c r="BW7" s="38">
        <v>40.6</v>
      </c>
      <c r="BX7" s="38">
        <v>56.04</v>
      </c>
      <c r="BY7" s="38">
        <v>58.52</v>
      </c>
      <c r="BZ7" s="38">
        <v>54.93</v>
      </c>
      <c r="CA7" s="38">
        <v>438.87</v>
      </c>
      <c r="CB7" s="38">
        <v>455.78</v>
      </c>
      <c r="CC7" s="38">
        <v>467.25</v>
      </c>
      <c r="CD7" s="38">
        <v>451.41</v>
      </c>
      <c r="CE7" s="38">
        <v>483.99</v>
      </c>
      <c r="CF7" s="38">
        <v>501.18</v>
      </c>
      <c r="CG7" s="38">
        <v>376.61</v>
      </c>
      <c r="CH7" s="38">
        <v>440.03</v>
      </c>
      <c r="CI7" s="38">
        <v>304.35000000000002</v>
      </c>
      <c r="CJ7" s="38">
        <v>296.3</v>
      </c>
      <c r="CK7" s="38">
        <v>292.18</v>
      </c>
      <c r="CL7" s="38">
        <v>45.81</v>
      </c>
      <c r="CM7" s="38">
        <v>45.59</v>
      </c>
      <c r="CN7" s="38">
        <v>46.19</v>
      </c>
      <c r="CO7" s="38">
        <v>46.81</v>
      </c>
      <c r="CP7" s="38">
        <v>47.76</v>
      </c>
      <c r="CQ7" s="38">
        <v>57.55</v>
      </c>
      <c r="CR7" s="38">
        <v>57.43</v>
      </c>
      <c r="CS7" s="38">
        <v>57.29</v>
      </c>
      <c r="CT7" s="38">
        <v>55.9</v>
      </c>
      <c r="CU7" s="38">
        <v>57.3</v>
      </c>
      <c r="CV7" s="38">
        <v>56.91</v>
      </c>
      <c r="CW7" s="38">
        <v>91.79</v>
      </c>
      <c r="CX7" s="38">
        <v>91.84</v>
      </c>
      <c r="CY7" s="38">
        <v>90.68</v>
      </c>
      <c r="CZ7" s="38">
        <v>90.72</v>
      </c>
      <c r="DA7" s="38">
        <v>90.71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0.33</v>
      </c>
      <c r="EG7" s="38">
        <v>0.54</v>
      </c>
      <c r="EH7" s="38">
        <v>1.22</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jinsekikogen</cp:lastModifiedBy>
  <cp:lastPrinted>2019-01-23T04:44:18Z</cp:lastPrinted>
  <dcterms:created xsi:type="dcterms:W3CDTF">2018-12-03T08:45:00Z</dcterms:created>
  <dcterms:modified xsi:type="dcterms:W3CDTF">2019-01-23T04:46:06Z</dcterms:modified>
  <cp:category/>
</cp:coreProperties>
</file>