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89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<sst xmlns="http://schemas.openxmlformats.org/spreadsheetml/2006/main" count="67" uniqueCount="30">
  <si>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計</t>
  </si>
  <si>
    <t>普　通</t>
  </si>
  <si>
    <t>農　業</t>
  </si>
  <si>
    <t>工　業</t>
  </si>
  <si>
    <t>商　業</t>
  </si>
  <si>
    <t>その他</t>
  </si>
  <si>
    <t>男</t>
  </si>
  <si>
    <t>女</t>
  </si>
  <si>
    <t>区分</t>
  </si>
  <si>
    <t>生徒数</t>
  </si>
  <si>
    <t>（人）</t>
  </si>
  <si>
    <t>割　合</t>
  </si>
  <si>
    <t>（％）</t>
  </si>
  <si>
    <t>公</t>
  </si>
  <si>
    <t>立</t>
  </si>
  <si>
    <t>私</t>
  </si>
  <si>
    <t>国</t>
  </si>
  <si>
    <t>合                                              計</t>
  </si>
  <si>
    <t>定          時          制</t>
  </si>
  <si>
    <t>全　　　　　　　　　　日　　　　　　　　　　制</t>
  </si>
  <si>
    <t>看護</t>
  </si>
  <si>
    <t>福祉</t>
  </si>
  <si>
    <t>通　　信　　制</t>
  </si>
  <si>
    <t>家庭</t>
  </si>
  <si>
    <t>工業</t>
  </si>
  <si>
    <t>商業</t>
  </si>
  <si>
    <t>高等学校の学科別生徒数</t>
  </si>
  <si>
    <t>21</t>
  </si>
  <si>
    <t>総　合</t>
  </si>
  <si>
    <t xml:space="preserve"> 注：看護には、専攻科（男0人，女82人）を含まない。私立学校の数は「学校基本調査」による。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</si>
</sst>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#.0;[Red]\-###,###;&quot;-&quot;;&quot;-&quot;"/>
    <numFmt numFmtId="184" formatCode="#,###,###;[Red]\-#,###,###;&quot;-&quot;;&quot;-&quot;"/>
    <numFmt numFmtId="185" formatCode="##0.0;[Red]\-##0.0;&quot;-&quot;;&quot;-&quot;"/>
  </numFmts>
  <fonts count="4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System"/>
      <family val="0"/>
    </font>
    <font>
      <sz val="8"/>
      <color indexed="8"/>
      <name val="ＭＳ Ｐ明朝"/>
      <family val="1"/>
    </font>
    <font>
      <sz val="10"/>
      <color indexed="6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/>
    </xf>
    <xf numFmtId="0" fontId="7" fillId="0" borderId="16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84" fontId="13" fillId="0" borderId="0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/>
    </xf>
    <xf numFmtId="184" fontId="7" fillId="0" borderId="23" xfId="0" applyNumberFormat="1" applyFont="1" applyBorder="1" applyAlignment="1">
      <alignment horizontal="right"/>
    </xf>
    <xf numFmtId="184" fontId="7" fillId="0" borderId="24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 quotePrefix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84" fontId="14" fillId="0" borderId="18" xfId="0" applyNumberFormat="1" applyFont="1" applyFill="1" applyBorder="1" applyAlignment="1">
      <alignment horizontal="right"/>
    </xf>
    <xf numFmtId="184" fontId="14" fillId="0" borderId="28" xfId="0" applyNumberFormat="1" applyFont="1" applyFill="1" applyBorder="1" applyAlignment="1">
      <alignment horizontal="right"/>
    </xf>
    <xf numFmtId="184" fontId="6" fillId="0" borderId="28" xfId="0" applyNumberFormat="1" applyFont="1" applyFill="1" applyBorder="1" applyAlignment="1">
      <alignment horizontal="right"/>
    </xf>
    <xf numFmtId="184" fontId="6" fillId="0" borderId="28" xfId="0" applyNumberFormat="1" applyFont="1" applyFill="1" applyBorder="1" applyAlignment="1">
      <alignment/>
    </xf>
    <xf numFmtId="184" fontId="14" fillId="0" borderId="29" xfId="0" applyNumberFormat="1" applyFont="1" applyFill="1" applyBorder="1" applyAlignment="1">
      <alignment horizontal="right"/>
    </xf>
    <xf numFmtId="184" fontId="14" fillId="0" borderId="0" xfId="0" applyNumberFormat="1" applyFont="1" applyFill="1" applyAlignment="1">
      <alignment horizontal="right"/>
    </xf>
    <xf numFmtId="184" fontId="14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5" fontId="14" fillId="0" borderId="29" xfId="0" applyNumberFormat="1" applyFont="1" applyFill="1" applyBorder="1" applyAlignment="1">
      <alignment/>
    </xf>
    <xf numFmtId="185" fontId="14" fillId="0" borderId="0" xfId="0" applyNumberFormat="1" applyFont="1" applyFill="1" applyAlignment="1">
      <alignment/>
    </xf>
    <xf numFmtId="184" fontId="6" fillId="0" borderId="29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4" fontId="1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7"/>
  <sheetViews>
    <sheetView tabSelected="1" view="pageBreakPreview" zoomScaleSheetLayoutView="10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1" sqref="U21"/>
    </sheetView>
  </sheetViews>
  <sheetFormatPr defaultColWidth="10.625" defaultRowHeight="12.75"/>
  <cols>
    <col min="1" max="1" width="2.625" style="1" customWidth="1"/>
    <col min="2" max="2" width="5.625" style="1" customWidth="1"/>
    <col min="3" max="3" width="2.625" style="1" customWidth="1"/>
    <col min="4" max="5" width="6.625" style="1" customWidth="1"/>
    <col min="6" max="8" width="6.125" style="1" customWidth="1"/>
    <col min="9" max="12" width="5.375" style="1" customWidth="1"/>
    <col min="13" max="15" width="6.625" style="1" customWidth="1"/>
    <col min="16" max="18" width="6.125" style="1" customWidth="1"/>
    <col min="19" max="22" width="5.375" style="1" customWidth="1"/>
    <col min="23" max="25" width="6.625" style="1" customWidth="1"/>
    <col min="26" max="27" width="5.375" style="1" customWidth="1"/>
    <col min="28" max="31" width="6.625" style="1" customWidth="1"/>
    <col min="32" max="16384" width="10.625" style="1" customWidth="1"/>
  </cols>
  <sheetData>
    <row r="1" ht="15" customHeight="1"/>
    <row r="2" spans="8:24" ht="40.5" customHeight="1">
      <c r="H2" s="41" t="s">
        <v>27</v>
      </c>
      <c r="J2" s="53" t="s">
        <v>26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31" s="35" customFormat="1" ht="15" customHeight="1" thickBot="1">
      <c r="A3" s="36"/>
      <c r="B3" s="37"/>
      <c r="C3" s="38"/>
      <c r="D3" s="37"/>
      <c r="E3" s="37"/>
      <c r="F3" s="37"/>
      <c r="G3" s="37"/>
      <c r="H3" s="37"/>
      <c r="I3" s="37"/>
      <c r="J3" s="37"/>
      <c r="K3" s="37"/>
      <c r="L3" s="37"/>
      <c r="M3" s="39"/>
      <c r="N3" s="37"/>
      <c r="O3" s="37"/>
      <c r="P3" s="37"/>
      <c r="Q3" s="37"/>
      <c r="R3" s="37"/>
      <c r="S3" s="37"/>
      <c r="T3" s="37"/>
      <c r="U3" s="37"/>
      <c r="V3" s="37"/>
      <c r="W3" s="39"/>
      <c r="X3" s="37"/>
      <c r="Y3" s="37"/>
      <c r="Z3" s="37"/>
      <c r="AA3" s="37"/>
      <c r="AB3" s="37"/>
      <c r="AC3" s="37"/>
      <c r="AD3" s="40"/>
      <c r="AE3" s="39"/>
    </row>
    <row r="4" spans="1:31" ht="15.75" customHeight="1" thickTop="1">
      <c r="A4" s="24"/>
      <c r="B4" s="25"/>
      <c r="C4" s="26"/>
      <c r="D4" s="45" t="s">
        <v>17</v>
      </c>
      <c r="E4" s="46"/>
      <c r="F4" s="46"/>
      <c r="G4" s="46"/>
      <c r="H4" s="46"/>
      <c r="I4" s="46"/>
      <c r="J4" s="46"/>
      <c r="K4" s="46"/>
      <c r="L4" s="46"/>
      <c r="M4" s="47"/>
      <c r="N4" s="48" t="s">
        <v>19</v>
      </c>
      <c r="O4" s="49"/>
      <c r="P4" s="49"/>
      <c r="Q4" s="49"/>
      <c r="R4" s="49"/>
      <c r="S4" s="49"/>
      <c r="T4" s="49"/>
      <c r="U4" s="49"/>
      <c r="V4" s="49"/>
      <c r="W4" s="50"/>
      <c r="X4" s="42" t="s">
        <v>18</v>
      </c>
      <c r="Y4" s="43"/>
      <c r="Z4" s="43"/>
      <c r="AA4" s="43"/>
      <c r="AB4" s="44"/>
      <c r="AC4" s="51" t="s">
        <v>22</v>
      </c>
      <c r="AD4" s="52"/>
      <c r="AE4" s="52"/>
    </row>
    <row r="5" spans="2:31" ht="21.75" customHeight="1">
      <c r="B5" s="14" t="s">
        <v>8</v>
      </c>
      <c r="C5" s="4"/>
      <c r="D5" s="20" t="s">
        <v>0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23</v>
      </c>
      <c r="J5" s="20" t="s">
        <v>20</v>
      </c>
      <c r="K5" s="20" t="s">
        <v>21</v>
      </c>
      <c r="L5" s="20" t="s">
        <v>5</v>
      </c>
      <c r="M5" s="20" t="s">
        <v>28</v>
      </c>
      <c r="N5" s="20" t="s">
        <v>0</v>
      </c>
      <c r="O5" s="20" t="s">
        <v>1</v>
      </c>
      <c r="P5" s="20" t="s">
        <v>2</v>
      </c>
      <c r="Q5" s="20" t="s">
        <v>3</v>
      </c>
      <c r="R5" s="20" t="s">
        <v>4</v>
      </c>
      <c r="S5" s="20" t="s">
        <v>23</v>
      </c>
      <c r="T5" s="20" t="s">
        <v>20</v>
      </c>
      <c r="U5" s="20" t="s">
        <v>21</v>
      </c>
      <c r="V5" s="20" t="s">
        <v>5</v>
      </c>
      <c r="W5" s="20" t="s">
        <v>28</v>
      </c>
      <c r="X5" s="20" t="s">
        <v>0</v>
      </c>
      <c r="Y5" s="20" t="s">
        <v>1</v>
      </c>
      <c r="Z5" s="20" t="s">
        <v>24</v>
      </c>
      <c r="AA5" s="20" t="s">
        <v>25</v>
      </c>
      <c r="AB5" s="20" t="s">
        <v>28</v>
      </c>
      <c r="AC5" s="20" t="s">
        <v>0</v>
      </c>
      <c r="AD5" s="21" t="s">
        <v>1</v>
      </c>
      <c r="AE5" s="20" t="s">
        <v>28</v>
      </c>
    </row>
    <row r="6" spans="1:31" ht="10.5" customHeight="1">
      <c r="A6" s="3"/>
      <c r="B6" s="2"/>
      <c r="C6" s="5"/>
      <c r="D6" s="6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7"/>
      <c r="X6" s="6"/>
      <c r="Y6" s="6"/>
      <c r="Z6" s="6"/>
      <c r="AA6" s="6"/>
      <c r="AB6" s="6"/>
      <c r="AC6" s="6"/>
      <c r="AD6" s="8"/>
      <c r="AE6" s="7"/>
    </row>
    <row r="7" spans="1:31" ht="26.25" customHeight="1">
      <c r="A7" s="9"/>
      <c r="B7" s="15" t="s">
        <v>9</v>
      </c>
      <c r="C7" s="10" t="s">
        <v>6</v>
      </c>
      <c r="D7" s="54">
        <f>SUM(E7:M7)</f>
        <v>24241</v>
      </c>
      <c r="E7" s="55">
        <f>SUM(O7,Y7,AD7)</f>
        <v>14858</v>
      </c>
      <c r="F7" s="55">
        <f>SUM(P7)</f>
        <v>962</v>
      </c>
      <c r="G7" s="55">
        <f aca="true" t="shared" si="0" ref="G7:H9">SUM(Q7,Z7)</f>
        <v>3865</v>
      </c>
      <c r="H7" s="55">
        <f t="shared" si="0"/>
        <v>1236</v>
      </c>
      <c r="I7" s="55">
        <f>SUM(S7)</f>
        <v>42</v>
      </c>
      <c r="J7" s="55">
        <f>SUM(T7,AB7)</f>
        <v>132</v>
      </c>
      <c r="K7" s="55">
        <f>SUM(U7)</f>
        <v>9</v>
      </c>
      <c r="L7" s="55">
        <f>SUM(V7)</f>
        <v>191</v>
      </c>
      <c r="M7" s="55">
        <f>SUM(W7)+AE7</f>
        <v>2946</v>
      </c>
      <c r="N7" s="55">
        <f>SUM(O7:W7)</f>
        <v>22005</v>
      </c>
      <c r="O7" s="56">
        <v>13181</v>
      </c>
      <c r="P7" s="56">
        <v>962</v>
      </c>
      <c r="Q7" s="56">
        <v>3672</v>
      </c>
      <c r="R7" s="56">
        <v>1158</v>
      </c>
      <c r="S7" s="56">
        <v>42</v>
      </c>
      <c r="T7" s="56">
        <v>0</v>
      </c>
      <c r="U7" s="56">
        <v>9</v>
      </c>
      <c r="V7" s="56">
        <v>191</v>
      </c>
      <c r="W7" s="57">
        <v>2790</v>
      </c>
      <c r="X7" s="55">
        <f>SUM(Y7:AB7)</f>
        <v>1143</v>
      </c>
      <c r="Y7" s="56">
        <v>740</v>
      </c>
      <c r="Z7" s="56">
        <v>193</v>
      </c>
      <c r="AA7" s="56">
        <v>78</v>
      </c>
      <c r="AB7" s="56">
        <v>132</v>
      </c>
      <c r="AC7" s="55">
        <f>SUM(AD7:AE7)</f>
        <v>1093</v>
      </c>
      <c r="AD7" s="56">
        <v>937</v>
      </c>
      <c r="AE7" s="57">
        <v>156</v>
      </c>
    </row>
    <row r="8" spans="1:31" ht="26.25" customHeight="1">
      <c r="A8" s="19" t="s">
        <v>13</v>
      </c>
      <c r="B8" s="16"/>
      <c r="C8" s="11" t="s">
        <v>7</v>
      </c>
      <c r="D8" s="58">
        <f>SUM(E8:M8)</f>
        <v>25074</v>
      </c>
      <c r="E8" s="59">
        <f>SUM(O8,Y8,AD8)</f>
        <v>16887</v>
      </c>
      <c r="F8" s="59">
        <f>SUM(P8)</f>
        <v>556</v>
      </c>
      <c r="G8" s="59">
        <f t="shared" si="0"/>
        <v>507</v>
      </c>
      <c r="H8" s="59">
        <f t="shared" si="0"/>
        <v>2373</v>
      </c>
      <c r="I8" s="59">
        <f>SUM(S8)</f>
        <v>614</v>
      </c>
      <c r="J8" s="59">
        <f>SUM(T8,AB8)</f>
        <v>227</v>
      </c>
      <c r="K8" s="60">
        <f>SUM(U8)</f>
        <v>47</v>
      </c>
      <c r="L8" s="59">
        <f>SUM(V8)</f>
        <v>155</v>
      </c>
      <c r="M8" s="59">
        <f>SUM(W8)+AE8</f>
        <v>3708</v>
      </c>
      <c r="N8" s="59">
        <f>SUM(O8:W8)</f>
        <v>23417</v>
      </c>
      <c r="O8" s="61">
        <v>15572</v>
      </c>
      <c r="P8" s="61">
        <v>556</v>
      </c>
      <c r="Q8" s="61">
        <v>490</v>
      </c>
      <c r="R8" s="61">
        <v>2261</v>
      </c>
      <c r="S8" s="61">
        <v>614</v>
      </c>
      <c r="T8" s="61">
        <v>119</v>
      </c>
      <c r="U8" s="61">
        <v>47</v>
      </c>
      <c r="V8" s="61">
        <v>155</v>
      </c>
      <c r="W8" s="62">
        <v>3603</v>
      </c>
      <c r="X8" s="59">
        <f>SUM(Y8:AB8)</f>
        <v>702</v>
      </c>
      <c r="Y8" s="61">
        <v>465</v>
      </c>
      <c r="Z8" s="61">
        <v>17</v>
      </c>
      <c r="AA8" s="61">
        <v>112</v>
      </c>
      <c r="AB8" s="61">
        <v>108</v>
      </c>
      <c r="AC8" s="59">
        <f>SUM(AD8:AE8)</f>
        <v>955</v>
      </c>
      <c r="AD8" s="61">
        <v>850</v>
      </c>
      <c r="AE8" s="62">
        <v>105</v>
      </c>
    </row>
    <row r="9" spans="1:31" ht="26.25" customHeight="1">
      <c r="A9" s="4"/>
      <c r="B9" s="17" t="s">
        <v>10</v>
      </c>
      <c r="C9" s="11" t="s">
        <v>0</v>
      </c>
      <c r="D9" s="58">
        <f>SUM(E9:M9)</f>
        <v>49315</v>
      </c>
      <c r="E9" s="59">
        <f>SUM(O9,Y9,AD9)</f>
        <v>31745</v>
      </c>
      <c r="F9" s="59">
        <f>SUM(P9)</f>
        <v>1518</v>
      </c>
      <c r="G9" s="59">
        <f t="shared" si="0"/>
        <v>4372</v>
      </c>
      <c r="H9" s="59">
        <f t="shared" si="0"/>
        <v>3609</v>
      </c>
      <c r="I9" s="59">
        <f>SUM(S9)</f>
        <v>656</v>
      </c>
      <c r="J9" s="59">
        <f>SUM(T9,AB9)</f>
        <v>359</v>
      </c>
      <c r="K9" s="60">
        <f>SUM(U9)</f>
        <v>56</v>
      </c>
      <c r="L9" s="59">
        <f>SUM(V9)</f>
        <v>346</v>
      </c>
      <c r="M9" s="59">
        <f>SUM(W9)+AE9</f>
        <v>6654</v>
      </c>
      <c r="N9" s="59">
        <f>SUM(O9:W9)</f>
        <v>45422</v>
      </c>
      <c r="O9" s="59">
        <f aca="true" t="shared" si="1" ref="O9:W9">SUM(O7:O8)</f>
        <v>28753</v>
      </c>
      <c r="P9" s="59">
        <f t="shared" si="1"/>
        <v>1518</v>
      </c>
      <c r="Q9" s="59">
        <f t="shared" si="1"/>
        <v>4162</v>
      </c>
      <c r="R9" s="59">
        <f t="shared" si="1"/>
        <v>3419</v>
      </c>
      <c r="S9" s="59">
        <f t="shared" si="1"/>
        <v>656</v>
      </c>
      <c r="T9" s="59">
        <f t="shared" si="1"/>
        <v>119</v>
      </c>
      <c r="U9" s="59">
        <f t="shared" si="1"/>
        <v>56</v>
      </c>
      <c r="V9" s="59">
        <f t="shared" si="1"/>
        <v>346</v>
      </c>
      <c r="W9" s="59">
        <f t="shared" si="1"/>
        <v>6393</v>
      </c>
      <c r="X9" s="59">
        <f>SUM(Y9:AB9)</f>
        <v>1845</v>
      </c>
      <c r="Y9" s="59">
        <f>SUM(Y7:Y8)</f>
        <v>1205</v>
      </c>
      <c r="Z9" s="59">
        <f>SUM(Z7:Z8)</f>
        <v>210</v>
      </c>
      <c r="AA9" s="59">
        <f>SUM(AA7:AA8)</f>
        <v>190</v>
      </c>
      <c r="AB9" s="59">
        <f>SUM(AB7:AB8)</f>
        <v>240</v>
      </c>
      <c r="AC9" s="59">
        <f>SUM(AD9:AE9)</f>
        <v>2048</v>
      </c>
      <c r="AD9" s="59">
        <f>SUM(AD7:AD8)</f>
        <v>1787</v>
      </c>
      <c r="AE9" s="59">
        <f>SUM(AE7:AE8)</f>
        <v>261</v>
      </c>
    </row>
    <row r="10" spans="1:31" ht="9" customHeight="1">
      <c r="A10" s="12"/>
      <c r="B10" s="18"/>
      <c r="C10" s="6"/>
      <c r="D10" s="58"/>
      <c r="E10" s="59"/>
      <c r="F10" s="59"/>
      <c r="G10" s="59"/>
      <c r="H10" s="59"/>
      <c r="I10" s="59"/>
      <c r="J10" s="59"/>
      <c r="K10" s="59"/>
      <c r="L10" s="59"/>
      <c r="M10" s="63"/>
      <c r="N10" s="59"/>
      <c r="O10" s="59"/>
      <c r="P10" s="59"/>
      <c r="Q10" s="59"/>
      <c r="R10" s="59"/>
      <c r="S10" s="59"/>
      <c r="T10" s="59"/>
      <c r="U10" s="59"/>
      <c r="V10" s="59"/>
      <c r="W10" s="63"/>
      <c r="X10" s="59"/>
      <c r="Y10" s="59"/>
      <c r="Z10" s="59"/>
      <c r="AA10" s="59"/>
      <c r="AB10" s="59"/>
      <c r="AC10" s="59"/>
      <c r="AD10" s="59"/>
      <c r="AE10" s="63"/>
    </row>
    <row r="11" spans="1:31" ht="26.25" customHeight="1">
      <c r="A11" s="12"/>
      <c r="B11" s="15" t="s">
        <v>11</v>
      </c>
      <c r="C11" s="10" t="s">
        <v>6</v>
      </c>
      <c r="D11" s="64">
        <f>IF(D7=0,0,(D7/D7))*100</f>
        <v>100</v>
      </c>
      <c r="E11" s="65">
        <f>IF(D7=0,0,(E7/D7))*100</f>
        <v>61.292850954993604</v>
      </c>
      <c r="F11" s="65">
        <f>IF(D7=0,0,(F7/D7))*100</f>
        <v>3.968483148384968</v>
      </c>
      <c r="G11" s="65">
        <f>IF(D7=0,0,(G7/D7))*100</f>
        <v>15.944061713625675</v>
      </c>
      <c r="H11" s="65">
        <f>IF(D7=0,0,(H7/D7))*100</f>
        <v>5.098799554473826</v>
      </c>
      <c r="I11" s="65">
        <f>IF(D7=0,0,(I7/D7))*100</f>
        <v>0.17326017903551832</v>
      </c>
      <c r="J11" s="65">
        <f>IF(D7=0,0,(J7/D7))*100</f>
        <v>0.5445319912544863</v>
      </c>
      <c r="K11" s="65">
        <f>IF(D7=0,0,(K7/D7))*100</f>
        <v>0.03712718122189679</v>
      </c>
      <c r="L11" s="65">
        <f>IF(D7=0,0,(L7/D7))*100</f>
        <v>0.7879212903758096</v>
      </c>
      <c r="M11" s="65">
        <f>IF(D7=0,0,(M7/D7))*100</f>
        <v>12.152963986634214</v>
      </c>
      <c r="N11" s="65">
        <f>IF(N7=0,0,(N7/N7))*100</f>
        <v>100</v>
      </c>
      <c r="O11" s="65">
        <f>IF(N7=0,0,(O7/N7))*100</f>
        <v>59.900022722108616</v>
      </c>
      <c r="P11" s="65">
        <f>IF(N7=0,0,(P7/N7))*100</f>
        <v>4.371733696887071</v>
      </c>
      <c r="Q11" s="65">
        <f>IF(N7=0,0,(Q7/N7))*100</f>
        <v>16.687116564417177</v>
      </c>
      <c r="R11" s="65">
        <f>IF(N7=0,0,(R7/N7))*100</f>
        <v>5.2624403544648946</v>
      </c>
      <c r="S11" s="65">
        <f>IF(N7=0,0,(S7/N7))*100</f>
        <v>0.19086571233810498</v>
      </c>
      <c r="T11" s="65">
        <f>IF(N7=0,0,(T7/N7))*100</f>
        <v>0</v>
      </c>
      <c r="U11" s="65">
        <f>IF(N7=0,0,(U7/N7))*100</f>
        <v>0.0408997955010225</v>
      </c>
      <c r="V11" s="65">
        <f>IF(N7=0,0,(V7/N7))*100</f>
        <v>0.867984548966144</v>
      </c>
      <c r="W11" s="65">
        <f>IF(N7=0,0,(W7/N7))*100</f>
        <v>12.678936605316974</v>
      </c>
      <c r="X11" s="65">
        <f>IF(X7=0,0,(X7/X7))*100</f>
        <v>100</v>
      </c>
      <c r="Y11" s="65">
        <f>IF(X7=0,0,(Y7/X7))*100</f>
        <v>64.7419072615923</v>
      </c>
      <c r="Z11" s="65">
        <f>IF(X7=0,0,(Z7/X7))*100</f>
        <v>16.885389326334206</v>
      </c>
      <c r="AA11" s="65">
        <f>IF(X7=0,0,(AA7/X7))*100</f>
        <v>6.824146981627297</v>
      </c>
      <c r="AB11" s="65">
        <f>IF(X7=0,0,(AB7/X7))*100</f>
        <v>11.548556430446194</v>
      </c>
      <c r="AC11" s="65">
        <f>IF(AC7=0,0,(AC7/AC7))*100</f>
        <v>100</v>
      </c>
      <c r="AD11" s="65">
        <f>IF(AC7=0,0,(AD7/AC7))*100</f>
        <v>85.72735590118938</v>
      </c>
      <c r="AE11" s="65">
        <f>IF(AC7=0,0,(AE7/AC7))*100</f>
        <v>14.272644098810613</v>
      </c>
    </row>
    <row r="12" spans="1:31" ht="26.25" customHeight="1">
      <c r="A12" s="19" t="s">
        <v>14</v>
      </c>
      <c r="B12" s="16"/>
      <c r="C12" s="11" t="s">
        <v>7</v>
      </c>
      <c r="D12" s="64">
        <f>IF(D8=0,0,(D8/D8))*100</f>
        <v>100</v>
      </c>
      <c r="E12" s="65">
        <f>IF(D8=0,0,(E8/D8))*100</f>
        <v>67.34864800191434</v>
      </c>
      <c r="F12" s="65">
        <f>IF(D8=0,0,(F8/D8))*100</f>
        <v>2.21743638829066</v>
      </c>
      <c r="G12" s="65">
        <f>IF(D8=0,0,(G8/D8))*100</f>
        <v>2.022014836085188</v>
      </c>
      <c r="H12" s="65">
        <f>IF(D8=0,0,(H8/D8))*100</f>
        <v>9.463986599664992</v>
      </c>
      <c r="I12" s="65">
        <f>IF(D8=0,0,(I8/D8))*100</f>
        <v>2.448751694982851</v>
      </c>
      <c r="J12" s="65">
        <f>IF(D8=0,0,(J8/D8))*100</f>
        <v>0.9053202520539203</v>
      </c>
      <c r="K12" s="65">
        <f>IF(D8=0,0,(K8/D8))*100</f>
        <v>0.18744516231953418</v>
      </c>
      <c r="L12" s="65">
        <f>IF(D8=0,0,(L8/D8))*100</f>
        <v>0.6181702161601659</v>
      </c>
      <c r="M12" s="65">
        <f>IF(D8=0,0,(M8/D8))*100</f>
        <v>14.788226848528357</v>
      </c>
      <c r="N12" s="65">
        <f>IF(N8=0,0,(N8/N8))*100</f>
        <v>100</v>
      </c>
      <c r="O12" s="65">
        <f>IF(N8=0,0,(O8/N8))*100</f>
        <v>66.49869752743733</v>
      </c>
      <c r="P12" s="65">
        <f>IF(N8=0,0,(P8/N8))*100</f>
        <v>2.37434342571636</v>
      </c>
      <c r="Q12" s="65">
        <f>IF(N8=0,0,(Q8/N8))*100</f>
        <v>2.0924969039586623</v>
      </c>
      <c r="R12" s="65">
        <f>IF(N8=0,0,(R8/N8))*100</f>
        <v>9.655378571123542</v>
      </c>
      <c r="S12" s="65">
        <f>IF(N8=0,0,(S8/N8))*100</f>
        <v>2.6220267327155486</v>
      </c>
      <c r="T12" s="65">
        <f>IF(N8=0,0,(T8/N8))*100</f>
        <v>0.508177819532818</v>
      </c>
      <c r="U12" s="65">
        <f>IF(N8=0,0,(U8/N8))*100</f>
        <v>0.20070888670623904</v>
      </c>
      <c r="V12" s="65">
        <f>IF(N8=0,0,(V8/N8))*100</f>
        <v>0.6619122859461075</v>
      </c>
      <c r="W12" s="65">
        <f>IF(N8=0,0,(W8/N8))*100</f>
        <v>15.38625784686339</v>
      </c>
      <c r="X12" s="65">
        <f>IF(X8=0,0,(X8/X8))*100</f>
        <v>100</v>
      </c>
      <c r="Y12" s="65">
        <f>IF(X8=0,0,(Y8/X8))*100</f>
        <v>66.23931623931624</v>
      </c>
      <c r="Z12" s="65">
        <f>IF(X8=0,0,(Z8/X8))*100</f>
        <v>2.4216524216524213</v>
      </c>
      <c r="AA12" s="65">
        <f>IF(X8=0,0,(AA8/X8))*100</f>
        <v>15.954415954415953</v>
      </c>
      <c r="AB12" s="65">
        <f>IF(X8=0,0,(AB8/X8))*100</f>
        <v>15.384615384615385</v>
      </c>
      <c r="AC12" s="65">
        <f>IF(AC8=0,0,(AC8/AC8))*100</f>
        <v>100</v>
      </c>
      <c r="AD12" s="65">
        <f>IF(AC8=0,0,(AD8/AC8))*100</f>
        <v>89.00523560209425</v>
      </c>
      <c r="AE12" s="65">
        <f>IF(AC8=0,0,(AE8/AC8))*100</f>
        <v>10.99476439790576</v>
      </c>
    </row>
    <row r="13" spans="1:31" ht="26.25" customHeight="1">
      <c r="A13" s="4"/>
      <c r="B13" s="17" t="s">
        <v>12</v>
      </c>
      <c r="C13" s="11" t="s">
        <v>0</v>
      </c>
      <c r="D13" s="64">
        <f>IF(D9=0,0,(D9/D9))*100</f>
        <v>100</v>
      </c>
      <c r="E13" s="65">
        <f>IF(D9=0,0,(E9/D9))*100</f>
        <v>64.37189496096522</v>
      </c>
      <c r="F13" s="65">
        <f>IF(D9=0,0,(F9/D9))*100</f>
        <v>3.078170941904086</v>
      </c>
      <c r="G13" s="65">
        <f>IF(D9=0,0,(G9/D9))*100</f>
        <v>8.86545675757883</v>
      </c>
      <c r="H13" s="65">
        <f>IF(D9=0,0,(H9/D9))*100</f>
        <v>7.318260164250229</v>
      </c>
      <c r="I13" s="65">
        <f>IF(D9=0,0,(I9/D9))*100</f>
        <v>1.3302240697556524</v>
      </c>
      <c r="J13" s="65">
        <f>IF(D9=0,0,(J9/D9))*100</f>
        <v>0.7279732332961574</v>
      </c>
      <c r="K13" s="65">
        <f>IF(D9=0,0,(K9/D9))*100</f>
        <v>0.113555713271824</v>
      </c>
      <c r="L13" s="65">
        <f>IF(D9=0,0,(L9/D9))*100</f>
        <v>0.701612085572341</v>
      </c>
      <c r="M13" s="65">
        <f>IF(D9=0,0,(M9/D9))*100</f>
        <v>13.492852073405656</v>
      </c>
      <c r="N13" s="65">
        <f>IF(N9=0,0,(N9/N9))*100</f>
        <v>100</v>
      </c>
      <c r="O13" s="65">
        <f>IF(N9=0,0,(O9/N9))*100</f>
        <v>63.30192417771124</v>
      </c>
      <c r="P13" s="65">
        <f>IF(N9=0,0,(P9/N9))*100</f>
        <v>3.341992866892695</v>
      </c>
      <c r="Q13" s="65">
        <f>IF(N9=0,0,(Q9/N9))*100</f>
        <v>9.162960679846769</v>
      </c>
      <c r="R13" s="65">
        <f>IF(N9=0,0,(R9/N9))*100</f>
        <v>7.527189467658844</v>
      </c>
      <c r="S13" s="65">
        <f>IF(N9=0,0,(S9/N9))*100</f>
        <v>1.4442340715952622</v>
      </c>
      <c r="T13" s="65">
        <f>IF(N9=0,0,(T9/N9))*100</f>
        <v>0.26198758310950643</v>
      </c>
      <c r="U13" s="65">
        <f>IF(N9=0,0,(U9/N9))*100</f>
        <v>0.1232882744044736</v>
      </c>
      <c r="V13" s="65">
        <f>IF(N9=0,0,(V9/N9))*100</f>
        <v>0.7617454097133548</v>
      </c>
      <c r="W13" s="65">
        <f>IF(N9=0,0,(W9/N9))*100</f>
        <v>14.074677469067854</v>
      </c>
      <c r="X13" s="65">
        <f>IF(X9=0,0,(X9/X9))*100</f>
        <v>100</v>
      </c>
      <c r="Y13" s="65">
        <f>IF(X9=0,0,(Y9/X9))*100</f>
        <v>65.31165311653116</v>
      </c>
      <c r="Z13" s="65">
        <f>IF(X9=0,0,(Z9/X9))*100</f>
        <v>11.38211382113821</v>
      </c>
      <c r="AA13" s="65">
        <f>IF(X9=0,0,(AA9/X9))*100</f>
        <v>10.29810298102981</v>
      </c>
      <c r="AB13" s="65">
        <f>IF(X9=0,0,(AB9/X9))*100</f>
        <v>13.008130081300814</v>
      </c>
      <c r="AC13" s="65">
        <f>IF(AC9=0,0,(AC9/AC9))*100</f>
        <v>100</v>
      </c>
      <c r="AD13" s="65">
        <f>IF(AC9=0,0,(AD9/AC9))*100</f>
        <v>87.255859375</v>
      </c>
      <c r="AE13" s="65">
        <f>IF(AC9=0,0,(AE9/AC9))*100</f>
        <v>12.744140625</v>
      </c>
    </row>
    <row r="14" spans="1:31" ht="9" customHeight="1">
      <c r="A14" s="13"/>
      <c r="B14" s="6"/>
      <c r="C14" s="6"/>
      <c r="D14" s="58"/>
      <c r="E14" s="59"/>
      <c r="F14" s="59"/>
      <c r="G14" s="59"/>
      <c r="H14" s="59"/>
      <c r="I14" s="59"/>
      <c r="J14" s="59"/>
      <c r="K14" s="60"/>
      <c r="L14" s="59"/>
      <c r="M14" s="63"/>
      <c r="N14" s="59"/>
      <c r="O14" s="59"/>
      <c r="P14" s="59"/>
      <c r="Q14" s="59"/>
      <c r="R14" s="59"/>
      <c r="S14" s="59"/>
      <c r="T14" s="59"/>
      <c r="U14" s="59"/>
      <c r="V14" s="59"/>
      <c r="W14" s="63"/>
      <c r="X14" s="59"/>
      <c r="Y14" s="59"/>
      <c r="Z14" s="59"/>
      <c r="AA14" s="59"/>
      <c r="AB14" s="59"/>
      <c r="AC14" s="59"/>
      <c r="AD14" s="59"/>
      <c r="AE14" s="63"/>
    </row>
    <row r="15" spans="1:31" ht="26.25" customHeight="1">
      <c r="A15" s="9"/>
      <c r="B15" s="15" t="s">
        <v>9</v>
      </c>
      <c r="C15" s="10" t="s">
        <v>6</v>
      </c>
      <c r="D15" s="66">
        <f>SUM(E15:M15)</f>
        <v>13222</v>
      </c>
      <c r="E15" s="61">
        <f>SUM(O15,Y15,AD15)</f>
        <v>11978</v>
      </c>
      <c r="F15" s="61">
        <f>SUM(P15)</f>
        <v>0</v>
      </c>
      <c r="G15" s="61">
        <f aca="true" t="shared" si="2" ref="G15:H17">SUM(Q15,Z15)</f>
        <v>905</v>
      </c>
      <c r="H15" s="61">
        <f t="shared" si="2"/>
        <v>161</v>
      </c>
      <c r="I15" s="61">
        <f>SUM(S15)</f>
        <v>0</v>
      </c>
      <c r="J15" s="61">
        <f>SUM(T15,AB15)</f>
        <v>0</v>
      </c>
      <c r="K15" s="67">
        <f>SUM(U15)</f>
        <v>0</v>
      </c>
      <c r="L15" s="61">
        <f aca="true" t="shared" si="3" ref="L15:M17">SUM(V15)</f>
        <v>0</v>
      </c>
      <c r="M15" s="61">
        <f t="shared" si="3"/>
        <v>178</v>
      </c>
      <c r="N15" s="59">
        <f>SUM(O15:W15)</f>
        <v>12573</v>
      </c>
      <c r="O15" s="61">
        <v>11329</v>
      </c>
      <c r="P15" s="61">
        <v>0</v>
      </c>
      <c r="Q15" s="61">
        <v>905</v>
      </c>
      <c r="R15" s="61">
        <v>161</v>
      </c>
      <c r="S15" s="61">
        <v>0</v>
      </c>
      <c r="T15" s="61">
        <v>0</v>
      </c>
      <c r="U15" s="61">
        <v>0</v>
      </c>
      <c r="V15" s="61">
        <v>0</v>
      </c>
      <c r="W15" s="62">
        <v>178</v>
      </c>
      <c r="X15" s="59">
        <f>SUM(Y15:AB15)</f>
        <v>0</v>
      </c>
      <c r="Y15" s="59">
        <v>0</v>
      </c>
      <c r="Z15" s="59">
        <v>0</v>
      </c>
      <c r="AA15" s="59">
        <v>0</v>
      </c>
      <c r="AB15" s="59">
        <v>0</v>
      </c>
      <c r="AC15" s="59">
        <f>SUM(AD15:AE15)</f>
        <v>649</v>
      </c>
      <c r="AD15" s="59">
        <v>649</v>
      </c>
      <c r="AE15" s="62">
        <v>0</v>
      </c>
    </row>
    <row r="16" spans="1:31" ht="26.25" customHeight="1">
      <c r="A16" s="19" t="s">
        <v>15</v>
      </c>
      <c r="B16" s="16"/>
      <c r="C16" s="11" t="s">
        <v>7</v>
      </c>
      <c r="D16" s="66">
        <f>SUM(E16:M16)</f>
        <v>11265</v>
      </c>
      <c r="E16" s="61">
        <f>SUM(O16,Y16,AD16)</f>
        <v>10470</v>
      </c>
      <c r="F16" s="61">
        <f>SUM(P16)</f>
        <v>0</v>
      </c>
      <c r="G16" s="61">
        <f t="shared" si="2"/>
        <v>3</v>
      </c>
      <c r="H16" s="61">
        <f t="shared" si="2"/>
        <v>225</v>
      </c>
      <c r="I16" s="61">
        <f>SUM(S16)</f>
        <v>155</v>
      </c>
      <c r="J16" s="61">
        <f>SUM(T16,AB16)</f>
        <v>69</v>
      </c>
      <c r="K16" s="67">
        <f>SUM(U16)</f>
        <v>0</v>
      </c>
      <c r="L16" s="61">
        <f t="shared" si="3"/>
        <v>162</v>
      </c>
      <c r="M16" s="61">
        <f t="shared" si="3"/>
        <v>181</v>
      </c>
      <c r="N16" s="59">
        <f>SUM(O16:W16)</f>
        <v>10819</v>
      </c>
      <c r="O16" s="61">
        <v>10024</v>
      </c>
      <c r="P16" s="61">
        <v>0</v>
      </c>
      <c r="Q16" s="61">
        <v>3</v>
      </c>
      <c r="R16" s="61">
        <v>225</v>
      </c>
      <c r="S16" s="61">
        <v>155</v>
      </c>
      <c r="T16" s="61">
        <v>69</v>
      </c>
      <c r="U16" s="61">
        <v>0</v>
      </c>
      <c r="V16" s="61">
        <v>162</v>
      </c>
      <c r="W16" s="62">
        <v>181</v>
      </c>
      <c r="X16" s="59">
        <f>SUM(Y16:AB16)</f>
        <v>0</v>
      </c>
      <c r="Y16" s="59">
        <v>0</v>
      </c>
      <c r="Z16" s="59">
        <v>0</v>
      </c>
      <c r="AA16" s="59">
        <v>0</v>
      </c>
      <c r="AB16" s="59">
        <v>0</v>
      </c>
      <c r="AC16" s="59">
        <f>SUM(AD16:AE16)</f>
        <v>446</v>
      </c>
      <c r="AD16" s="59">
        <v>446</v>
      </c>
      <c r="AE16" s="62">
        <v>0</v>
      </c>
    </row>
    <row r="17" spans="1:31" ht="26.25" customHeight="1">
      <c r="A17" s="4"/>
      <c r="B17" s="17" t="s">
        <v>10</v>
      </c>
      <c r="C17" s="11" t="s">
        <v>0</v>
      </c>
      <c r="D17" s="66">
        <f>SUM(E17:M17)</f>
        <v>24487</v>
      </c>
      <c r="E17" s="61">
        <f>SUM(O17,Y17,AD17)</f>
        <v>22448</v>
      </c>
      <c r="F17" s="61">
        <f>SUM(P17)</f>
        <v>0</v>
      </c>
      <c r="G17" s="61">
        <f t="shared" si="2"/>
        <v>908</v>
      </c>
      <c r="H17" s="61">
        <f t="shared" si="2"/>
        <v>386</v>
      </c>
      <c r="I17" s="61">
        <f>SUM(S17)</f>
        <v>155</v>
      </c>
      <c r="J17" s="61">
        <f>SUM(T17,AB17)</f>
        <v>69</v>
      </c>
      <c r="K17" s="67">
        <f>SUM(U17)</f>
        <v>0</v>
      </c>
      <c r="L17" s="61">
        <f t="shared" si="3"/>
        <v>162</v>
      </c>
      <c r="M17" s="61">
        <f t="shared" si="3"/>
        <v>359</v>
      </c>
      <c r="N17" s="59">
        <f>SUM(O17:W17)</f>
        <v>23392</v>
      </c>
      <c r="O17" s="59">
        <f aca="true" t="shared" si="4" ref="O17:W17">SUM(O15:O16)</f>
        <v>21353</v>
      </c>
      <c r="P17" s="59">
        <f t="shared" si="4"/>
        <v>0</v>
      </c>
      <c r="Q17" s="59">
        <f t="shared" si="4"/>
        <v>908</v>
      </c>
      <c r="R17" s="59">
        <f t="shared" si="4"/>
        <v>386</v>
      </c>
      <c r="S17" s="59">
        <f t="shared" si="4"/>
        <v>155</v>
      </c>
      <c r="T17" s="59">
        <f t="shared" si="4"/>
        <v>69</v>
      </c>
      <c r="U17" s="59">
        <f>SUM(U15:U16)</f>
        <v>0</v>
      </c>
      <c r="V17" s="59">
        <f t="shared" si="4"/>
        <v>162</v>
      </c>
      <c r="W17" s="59">
        <f t="shared" si="4"/>
        <v>359</v>
      </c>
      <c r="X17" s="59">
        <f>SUM(Y17:AB17)</f>
        <v>0</v>
      </c>
      <c r="Y17" s="59">
        <f>SUM(Y15:Y16)</f>
        <v>0</v>
      </c>
      <c r="Z17" s="59">
        <f>SUM(Z15:Z16)</f>
        <v>0</v>
      </c>
      <c r="AA17" s="59">
        <f>SUM(AA15:AA16)</f>
        <v>0</v>
      </c>
      <c r="AB17" s="59">
        <f>SUM(AB15:AB16)</f>
        <v>0</v>
      </c>
      <c r="AC17" s="59">
        <f>SUM(AD17:AE17)</f>
        <v>1095</v>
      </c>
      <c r="AD17" s="59">
        <f>SUM(AD15:AD16)</f>
        <v>1095</v>
      </c>
      <c r="AE17" s="59">
        <f>SUM(AE15:AE16)</f>
        <v>0</v>
      </c>
    </row>
    <row r="18" spans="1:31" ht="9" customHeight="1">
      <c r="A18" s="12"/>
      <c r="B18" s="6"/>
      <c r="C18" s="6"/>
      <c r="D18" s="58"/>
      <c r="E18" s="59"/>
      <c r="F18" s="59"/>
      <c r="G18" s="59"/>
      <c r="H18" s="59"/>
      <c r="I18" s="59"/>
      <c r="J18" s="59"/>
      <c r="K18" s="59"/>
      <c r="L18" s="59"/>
      <c r="M18" s="63"/>
      <c r="N18" s="59"/>
      <c r="O18" s="59"/>
      <c r="P18" s="59"/>
      <c r="Q18" s="59"/>
      <c r="R18" s="59"/>
      <c r="S18" s="59"/>
      <c r="T18" s="59"/>
      <c r="U18" s="59"/>
      <c r="V18" s="59"/>
      <c r="W18" s="63"/>
      <c r="X18" s="59"/>
      <c r="Y18" s="59"/>
      <c r="Z18" s="59"/>
      <c r="AA18" s="59"/>
      <c r="AB18" s="59"/>
      <c r="AC18" s="59"/>
      <c r="AD18" s="59"/>
      <c r="AE18" s="63"/>
    </row>
    <row r="19" spans="1:31" ht="26.25" customHeight="1">
      <c r="A19" s="12"/>
      <c r="B19" s="15" t="s">
        <v>11</v>
      </c>
      <c r="C19" s="10" t="s">
        <v>6</v>
      </c>
      <c r="D19" s="64">
        <f>IF(D15=0,0,(D15/D15))*100</f>
        <v>100</v>
      </c>
      <c r="E19" s="65">
        <f>IF(D15=0,0,(E15/D15))*100</f>
        <v>90.59143851157162</v>
      </c>
      <c r="F19" s="65">
        <f>IF(D15=0,0,(F15/D15))*100</f>
        <v>0</v>
      </c>
      <c r="G19" s="65">
        <f>IF(D15=0,0,(G15/D15))*100</f>
        <v>6.844652851308425</v>
      </c>
      <c r="H19" s="65">
        <f>IF(D15=0,0,(H15/D15))*100</f>
        <v>1.2176675238239298</v>
      </c>
      <c r="I19" s="65">
        <f>IF(D15=0,0,(I15/D15))*100</f>
        <v>0</v>
      </c>
      <c r="J19" s="65">
        <f>IF(D15=0,0,(J15/D15))*100</f>
        <v>0</v>
      </c>
      <c r="K19" s="65">
        <f>IF(D15=0,0,(K15/D15))*100</f>
        <v>0</v>
      </c>
      <c r="L19" s="65">
        <f>IF(D15=0,0,(L15/D15))*100</f>
        <v>0</v>
      </c>
      <c r="M19" s="65">
        <f>IF(D15=0,0,(M15/D15))*100</f>
        <v>1.3462411132960217</v>
      </c>
      <c r="N19" s="65">
        <f>IF(N15=0,0,(N15/N15))*100</f>
        <v>100</v>
      </c>
      <c r="O19" s="65">
        <f>IF(N15=0,0,(O15/N15))*100</f>
        <v>90.10578223176648</v>
      </c>
      <c r="P19" s="65">
        <f>IF(N15=0,0,(P15/N15))*100</f>
        <v>0</v>
      </c>
      <c r="Q19" s="65">
        <f>IF(N15=0,0,(Q15/N15))*100</f>
        <v>7.1979638908772765</v>
      </c>
      <c r="R19" s="65">
        <f>IF(N15=0,0,(R15/N15))*100</f>
        <v>1.2805217529626978</v>
      </c>
      <c r="S19" s="65">
        <f>IF(N15=0,0,(S15/N15))*100</f>
        <v>0</v>
      </c>
      <c r="T19" s="65">
        <f aca="true" t="shared" si="5" ref="T19:U21">IF(N15=0,0,(T15/N15))*100</f>
        <v>0</v>
      </c>
      <c r="U19" s="65">
        <f t="shared" si="5"/>
        <v>0</v>
      </c>
      <c r="V19" s="65">
        <f>IF(N15=0,0,(V15/N15))*100</f>
        <v>0</v>
      </c>
      <c r="W19" s="65">
        <f>IF(N15=0,0,(W15/N15))*100</f>
        <v>1.4157321243935417</v>
      </c>
      <c r="X19" s="65">
        <f>IF(X15=0,0,(X15/X15))*100</f>
        <v>0</v>
      </c>
      <c r="Y19" s="65">
        <f>IF(X15=0,0,(Y15/X15))*100</f>
        <v>0</v>
      </c>
      <c r="Z19" s="65">
        <f>IF(X15=0,0,(Z15/X15))*100</f>
        <v>0</v>
      </c>
      <c r="AA19" s="65">
        <f>IF(X15=0,0,(AA15/X15))*100</f>
        <v>0</v>
      </c>
      <c r="AB19" s="65">
        <f>IF(X15=0,0,(AB15/X15))*100</f>
        <v>0</v>
      </c>
      <c r="AC19" s="65">
        <f>IF(AC15=0,0,(AC15/AC15))*100</f>
        <v>100</v>
      </c>
      <c r="AD19" s="65">
        <f>IF(AC15=0,0,(AD15/AC15))*100</f>
        <v>100</v>
      </c>
      <c r="AE19" s="65">
        <f>IF(AC15=0,0,(AE15/AC15))*100</f>
        <v>0</v>
      </c>
    </row>
    <row r="20" spans="1:31" ht="26.25" customHeight="1">
      <c r="A20" s="19" t="s">
        <v>14</v>
      </c>
      <c r="B20" s="16"/>
      <c r="C20" s="11" t="s">
        <v>7</v>
      </c>
      <c r="D20" s="64">
        <f>IF(D16=0,0,(D16/D16))*100</f>
        <v>100</v>
      </c>
      <c r="E20" s="65">
        <f>IF(D16=0,0,(E16/D16))*100</f>
        <v>92.9427430093209</v>
      </c>
      <c r="F20" s="65">
        <f>IF(D16=0,0,(F16/D16))*100</f>
        <v>0</v>
      </c>
      <c r="G20" s="65">
        <f>IF(D16=0,0,(G16/D16))*100</f>
        <v>0.02663115845539281</v>
      </c>
      <c r="H20" s="65">
        <f>IF(D16=0,0,(H16/D16))*100</f>
        <v>1.9973368841544608</v>
      </c>
      <c r="I20" s="65">
        <f>IF(D16=0,0,(I16/D16))*100</f>
        <v>1.3759431868619618</v>
      </c>
      <c r="J20" s="65">
        <f>IF(D16=0,0,(J16/D16))*100</f>
        <v>0.6125166444740346</v>
      </c>
      <c r="K20" s="65">
        <f>IF(D16=0,0,(K16/D16))*100</f>
        <v>0</v>
      </c>
      <c r="L20" s="65">
        <f>IF(D16=0,0,(L16/D16))*100</f>
        <v>1.4380825565912116</v>
      </c>
      <c r="M20" s="65">
        <f>IF(D16=0,0,(M16/D16))*100</f>
        <v>1.606746560142033</v>
      </c>
      <c r="N20" s="65">
        <f>IF(N16=0,0,(N16/N16))*100</f>
        <v>100</v>
      </c>
      <c r="O20" s="65">
        <f>IF(N16=0,0,(O16/N16))*100</f>
        <v>92.65181624919123</v>
      </c>
      <c r="P20" s="65">
        <f>IF(N16=0,0,(P16/N16))*100</f>
        <v>0</v>
      </c>
      <c r="Q20" s="65">
        <f>IF(N16=0,0,(Q16/N16))*100</f>
        <v>0.0277289952860708</v>
      </c>
      <c r="R20" s="65">
        <f>IF(N16=0,0,(R16/N16))*100</f>
        <v>2.0796746464553104</v>
      </c>
      <c r="S20" s="65">
        <f>IF(N16=0,0,(S16/N16))*100</f>
        <v>1.4326647564469914</v>
      </c>
      <c r="T20" s="65">
        <f t="shared" si="5"/>
        <v>0.6377668915796285</v>
      </c>
      <c r="U20" s="65">
        <f t="shared" si="5"/>
        <v>0</v>
      </c>
      <c r="V20" s="65">
        <f>IF(N16=0,0,(V16/N16))*100</f>
        <v>1.4973657454478233</v>
      </c>
      <c r="W20" s="65">
        <f>IF(N16=0,0,(W16/N16))*100</f>
        <v>1.6729827155929384</v>
      </c>
      <c r="X20" s="65">
        <f>IF(X16=0,0,(X16/X16))*100</f>
        <v>0</v>
      </c>
      <c r="Y20" s="65">
        <f>IF(X16=0,0,(Y16/X16))*100</f>
        <v>0</v>
      </c>
      <c r="Z20" s="65">
        <f>IF(X16=0,0,(Z16/X16))*100</f>
        <v>0</v>
      </c>
      <c r="AA20" s="65">
        <f>IF(X16=0,0,(AA16/X16))*100</f>
        <v>0</v>
      </c>
      <c r="AB20" s="65">
        <f>IF(X16=0,0,(AB16/X16))*100</f>
        <v>0</v>
      </c>
      <c r="AC20" s="65">
        <f>IF(AC16=0,0,(AC16/AC16))*100</f>
        <v>100</v>
      </c>
      <c r="AD20" s="65">
        <f>IF(AC16=0,0,(AD16/AC16))*100</f>
        <v>100</v>
      </c>
      <c r="AE20" s="65">
        <f>IF(AC16=0,0,(AE16/AC16))*100</f>
        <v>0</v>
      </c>
    </row>
    <row r="21" spans="1:31" ht="26.25" customHeight="1">
      <c r="A21" s="4"/>
      <c r="B21" s="17" t="s">
        <v>12</v>
      </c>
      <c r="C21" s="11" t="s">
        <v>0</v>
      </c>
      <c r="D21" s="64">
        <f>IF(D17=0,0,(D17/D17))*100</f>
        <v>100</v>
      </c>
      <c r="E21" s="65">
        <f>IF(D17=0,0,(E17/D17))*100</f>
        <v>91.67313268264795</v>
      </c>
      <c r="F21" s="65">
        <f>IF(D17=0,0,(F17/D17))*100</f>
        <v>0</v>
      </c>
      <c r="G21" s="65">
        <f>IF(D17=0,0,(G17/D17))*100</f>
        <v>3.708090006942459</v>
      </c>
      <c r="H21" s="65">
        <f>IF(D17=0,0,(H17/D17))*100</f>
        <v>1.5763466329072569</v>
      </c>
      <c r="I21" s="65">
        <f>IF(D17=0,0,(I17/D17))*100</f>
        <v>0.6329889329031732</v>
      </c>
      <c r="J21" s="65">
        <f>IF(D17=0,0,(J17/D17))*100</f>
        <v>0.28178217013108997</v>
      </c>
      <c r="K21" s="65">
        <f>IF(D17=0,0,(K17/D17))*100</f>
        <v>0</v>
      </c>
      <c r="L21" s="65">
        <f>IF(D17=0,0,(L17/D17))*100</f>
        <v>0.6615755298729938</v>
      </c>
      <c r="M21" s="65">
        <f>IF(D17=0,0,(M17/D17))*100</f>
        <v>1.4660840445950913</v>
      </c>
      <c r="N21" s="65">
        <f>IF(N17=0,0,(N17/N17))*100</f>
        <v>100</v>
      </c>
      <c r="O21" s="65">
        <f>IF(N17=0,0,(O17/N17))*100</f>
        <v>91.28334473324213</v>
      </c>
      <c r="P21" s="65">
        <f>IF(N17=0,0,(P17/N17))*100</f>
        <v>0</v>
      </c>
      <c r="Q21" s="65">
        <f>IF(N17=0,0,(Q17/N17))*100</f>
        <v>3.881668946648427</v>
      </c>
      <c r="R21" s="65">
        <f>IF(N17=0,0,(R17/N17))*100</f>
        <v>1.6501367989056086</v>
      </c>
      <c r="S21" s="65">
        <f>IF(N17=0,0,(S17/N17))*100</f>
        <v>0.6626196990424077</v>
      </c>
      <c r="T21" s="65">
        <f t="shared" si="5"/>
        <v>0.29497264021887826</v>
      </c>
      <c r="U21" s="65">
        <f t="shared" si="5"/>
        <v>0</v>
      </c>
      <c r="V21" s="65">
        <f>IF(N17=0,0,(V17/N17))*100</f>
        <v>0.6925444596443229</v>
      </c>
      <c r="W21" s="65">
        <f>IF(N17=0,0,(W17/N17))*100</f>
        <v>1.5347127222982215</v>
      </c>
      <c r="X21" s="65">
        <f>IF(X17=0,0,(X17/X17))*100</f>
        <v>0</v>
      </c>
      <c r="Y21" s="65">
        <f>IF(X17=0,0,(Y17/X17))*100</f>
        <v>0</v>
      </c>
      <c r="Z21" s="65">
        <f>IF(X17=0,0,(Z17/X17))*100</f>
        <v>0</v>
      </c>
      <c r="AA21" s="65">
        <f>IF(X17=0,0,(AA17/X17))*100</f>
        <v>0</v>
      </c>
      <c r="AB21" s="65">
        <f>IF(X17=0,0,(AB17/X17))*100</f>
        <v>0</v>
      </c>
      <c r="AC21" s="65">
        <f>IF(AC17=0,0,(AC17/AC17))*100</f>
        <v>100</v>
      </c>
      <c r="AD21" s="65">
        <f>IF(AC17=0,0,(AD17/AC17))*100</f>
        <v>100</v>
      </c>
      <c r="AE21" s="65">
        <f>IF(AC17=0,0,(AE17/AC17))*100</f>
        <v>0</v>
      </c>
    </row>
    <row r="22" spans="1:31" ht="9" customHeight="1">
      <c r="A22" s="13"/>
      <c r="B22" s="6"/>
      <c r="C22" s="6"/>
      <c r="D22" s="58"/>
      <c r="E22" s="59"/>
      <c r="F22" s="59"/>
      <c r="G22" s="59"/>
      <c r="H22" s="59"/>
      <c r="I22" s="59"/>
      <c r="J22" s="59"/>
      <c r="K22" s="59"/>
      <c r="L22" s="59"/>
      <c r="M22" s="63"/>
      <c r="N22" s="59"/>
      <c r="O22" s="59"/>
      <c r="P22" s="59"/>
      <c r="Q22" s="59"/>
      <c r="R22" s="59"/>
      <c r="S22" s="59"/>
      <c r="T22" s="59"/>
      <c r="U22" s="59"/>
      <c r="V22" s="59"/>
      <c r="W22" s="63"/>
      <c r="X22" s="59"/>
      <c r="Y22" s="59"/>
      <c r="Z22" s="59"/>
      <c r="AA22" s="59"/>
      <c r="AB22" s="59"/>
      <c r="AC22" s="59"/>
      <c r="AD22" s="59"/>
      <c r="AE22" s="63"/>
    </row>
    <row r="23" spans="1:31" ht="26.25" customHeight="1">
      <c r="A23" s="19" t="s">
        <v>16</v>
      </c>
      <c r="B23" s="15" t="s">
        <v>9</v>
      </c>
      <c r="C23" s="10" t="s">
        <v>6</v>
      </c>
      <c r="D23" s="58">
        <f>SUM(E23:M23)</f>
        <v>646</v>
      </c>
      <c r="E23" s="59">
        <f>SUM(O23,Y23,AD23)</f>
        <v>646</v>
      </c>
      <c r="F23" s="59">
        <f>SUM(P23)</f>
        <v>0</v>
      </c>
      <c r="G23" s="59">
        <f aca="true" t="shared" si="6" ref="G23:H25">SUM(Q23,Z23)</f>
        <v>0</v>
      </c>
      <c r="H23" s="59">
        <f t="shared" si="6"/>
        <v>0</v>
      </c>
      <c r="I23" s="59">
        <f>SUM(S23)</f>
        <v>0</v>
      </c>
      <c r="J23" s="59">
        <f>SUM(T23,AB23)</f>
        <v>0</v>
      </c>
      <c r="K23" s="60">
        <f>SUM(U23)</f>
        <v>0</v>
      </c>
      <c r="L23" s="59">
        <f>SUM(V23)</f>
        <v>0</v>
      </c>
      <c r="M23" s="59">
        <f>SUM(W23)</f>
        <v>0</v>
      </c>
      <c r="N23" s="59">
        <f>SUM(O23:W23)</f>
        <v>646</v>
      </c>
      <c r="O23" s="59">
        <v>646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68">
        <v>0</v>
      </c>
      <c r="X23" s="59">
        <f>SUM(Y23:AB23)</f>
        <v>0</v>
      </c>
      <c r="Y23" s="59">
        <v>0</v>
      </c>
      <c r="Z23" s="59">
        <v>0</v>
      </c>
      <c r="AA23" s="59">
        <v>0</v>
      </c>
      <c r="AB23" s="59">
        <v>0</v>
      </c>
      <c r="AC23" s="59">
        <f>SUM(AD23:AE23)</f>
        <v>0</v>
      </c>
      <c r="AD23" s="59">
        <v>0</v>
      </c>
      <c r="AE23" s="68">
        <v>0</v>
      </c>
    </row>
    <row r="24" spans="1:31" ht="26.25" customHeight="1">
      <c r="A24" s="12"/>
      <c r="B24" s="16"/>
      <c r="C24" s="11" t="s">
        <v>7</v>
      </c>
      <c r="D24" s="58">
        <f>SUM(E24:M24)</f>
        <v>561</v>
      </c>
      <c r="E24" s="59">
        <f>SUM(O24,Y24,AD24)</f>
        <v>561</v>
      </c>
      <c r="F24" s="59">
        <f>SUM(P24)</f>
        <v>0</v>
      </c>
      <c r="G24" s="59">
        <f t="shared" si="6"/>
        <v>0</v>
      </c>
      <c r="H24" s="59">
        <f t="shared" si="6"/>
        <v>0</v>
      </c>
      <c r="I24" s="59">
        <f>SUM(S24)</f>
        <v>0</v>
      </c>
      <c r="J24" s="59">
        <f>SUM(T24,AB24)</f>
        <v>0</v>
      </c>
      <c r="K24" s="60">
        <f>SUM(U24)</f>
        <v>0</v>
      </c>
      <c r="L24" s="59">
        <f>SUM(V24)</f>
        <v>0</v>
      </c>
      <c r="M24" s="59">
        <f>SUM(W24)</f>
        <v>0</v>
      </c>
      <c r="N24" s="59">
        <f>SUM(O24:W24)</f>
        <v>561</v>
      </c>
      <c r="O24" s="59">
        <v>561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68">
        <v>0</v>
      </c>
      <c r="X24" s="59">
        <f>SUM(Y24:AB24)</f>
        <v>0</v>
      </c>
      <c r="Y24" s="59">
        <v>0</v>
      </c>
      <c r="Z24" s="59">
        <v>0</v>
      </c>
      <c r="AA24" s="59">
        <v>0</v>
      </c>
      <c r="AB24" s="59">
        <v>0</v>
      </c>
      <c r="AC24" s="59">
        <f>SUM(AD24:AE24)</f>
        <v>0</v>
      </c>
      <c r="AD24" s="59">
        <v>0</v>
      </c>
      <c r="AE24" s="68">
        <v>0</v>
      </c>
    </row>
    <row r="25" spans="1:31" ht="26.25" customHeight="1">
      <c r="A25" s="19" t="s">
        <v>14</v>
      </c>
      <c r="B25" s="17" t="s">
        <v>10</v>
      </c>
      <c r="C25" s="11" t="s">
        <v>0</v>
      </c>
      <c r="D25" s="58">
        <f>SUM(E25:M25)</f>
        <v>1207</v>
      </c>
      <c r="E25" s="59">
        <f>SUM(O25,Y25,AD25)</f>
        <v>1207</v>
      </c>
      <c r="F25" s="59">
        <f>SUM(P25)</f>
        <v>0</v>
      </c>
      <c r="G25" s="59">
        <f t="shared" si="6"/>
        <v>0</v>
      </c>
      <c r="H25" s="59">
        <f t="shared" si="6"/>
        <v>0</v>
      </c>
      <c r="I25" s="59">
        <f>SUM(S25)</f>
        <v>0</v>
      </c>
      <c r="J25" s="59">
        <f>SUM(T25,AB25)</f>
        <v>0</v>
      </c>
      <c r="K25" s="60">
        <f>SUM(U25)</f>
        <v>0</v>
      </c>
      <c r="L25" s="59">
        <f>SUM(V25)</f>
        <v>0</v>
      </c>
      <c r="M25" s="59">
        <f>SUM(W25)</f>
        <v>0</v>
      </c>
      <c r="N25" s="59">
        <f>SUM(O25:W25)</f>
        <v>1207</v>
      </c>
      <c r="O25" s="59">
        <f>SUM(O23:O24)</f>
        <v>1207</v>
      </c>
      <c r="P25" s="59">
        <f aca="true" t="shared" si="7" ref="P25:W25">SUM(P23:P24)</f>
        <v>0</v>
      </c>
      <c r="Q25" s="59">
        <f t="shared" si="7"/>
        <v>0</v>
      </c>
      <c r="R25" s="59">
        <f t="shared" si="7"/>
        <v>0</v>
      </c>
      <c r="S25" s="59">
        <f t="shared" si="7"/>
        <v>0</v>
      </c>
      <c r="T25" s="59">
        <f t="shared" si="7"/>
        <v>0</v>
      </c>
      <c r="U25" s="59">
        <f t="shared" si="7"/>
        <v>0</v>
      </c>
      <c r="V25" s="59">
        <f t="shared" si="7"/>
        <v>0</v>
      </c>
      <c r="W25" s="59">
        <f t="shared" si="7"/>
        <v>0</v>
      </c>
      <c r="X25" s="59">
        <f>SUM(Y25:AB25)</f>
        <v>0</v>
      </c>
      <c r="Y25" s="59">
        <f>SUM(Y23:Y24)</f>
        <v>0</v>
      </c>
      <c r="Z25" s="59">
        <f>SUM(Z23:Z24)</f>
        <v>0</v>
      </c>
      <c r="AA25" s="59">
        <f>SUM(AA23:AA24)</f>
        <v>0</v>
      </c>
      <c r="AB25" s="59">
        <f>SUM(AB23:AB24)</f>
        <v>0</v>
      </c>
      <c r="AC25" s="59">
        <f>SUM(AD25:AE25)</f>
        <v>0</v>
      </c>
      <c r="AD25" s="59">
        <f>SUM(AD23:AD24)</f>
        <v>0</v>
      </c>
      <c r="AE25" s="59">
        <f>SUM(AE23:AE24)</f>
        <v>0</v>
      </c>
    </row>
    <row r="26" spans="1:31" ht="9" customHeight="1" thickBot="1">
      <c r="A26" s="30"/>
      <c r="B26" s="31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4"/>
      <c r="N26" s="33"/>
      <c r="O26" s="33"/>
      <c r="P26" s="33"/>
      <c r="Q26" s="33"/>
      <c r="R26" s="33"/>
      <c r="S26" s="33"/>
      <c r="T26" s="33"/>
      <c r="U26" s="33"/>
      <c r="V26" s="33"/>
      <c r="W26" s="34"/>
      <c r="X26" s="33"/>
      <c r="Y26" s="33"/>
      <c r="Z26" s="33"/>
      <c r="AA26" s="33"/>
      <c r="AB26" s="33"/>
      <c r="AC26" s="33"/>
      <c r="AD26" s="33"/>
      <c r="AE26" s="34"/>
    </row>
    <row r="27" spans="1:31" ht="15" customHeight="1" thickTop="1">
      <c r="A27" s="27" t="s">
        <v>29</v>
      </c>
      <c r="B27" s="27"/>
      <c r="C27" s="28"/>
      <c r="D27" s="27"/>
      <c r="E27" s="29"/>
      <c r="F27" s="27"/>
      <c r="G27" s="22"/>
      <c r="H27" s="22"/>
      <c r="I27" s="22"/>
      <c r="J27" s="22"/>
      <c r="K27" s="22"/>
      <c r="L27" s="22"/>
      <c r="M27" s="23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22"/>
      <c r="Y27" s="22"/>
      <c r="Z27" s="22"/>
      <c r="AA27" s="22"/>
      <c r="AB27" s="22"/>
      <c r="AC27" s="22"/>
      <c r="AD27" s="22"/>
      <c r="AE27" s="23"/>
    </row>
  </sheetData>
  <sheetProtection/>
  <mergeCells count="5">
    <mergeCell ref="X4:AB4"/>
    <mergeCell ref="D4:M4"/>
    <mergeCell ref="N4:W4"/>
    <mergeCell ref="AC4:AE4"/>
    <mergeCell ref="J2:X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2017-09-26T04:39:20Z</cp:lastPrinted>
  <dcterms:created xsi:type="dcterms:W3CDTF">2000-05-16T02:22:13Z</dcterms:created>
  <dcterms:modified xsi:type="dcterms:W3CDTF">2018-09-27T04:09:46Z</dcterms:modified>
  <cp:category/>
  <cp:version/>
  <cp:contentType/>
  <cp:contentStatus/>
</cp:coreProperties>
</file>