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5100" windowWidth="24030" windowHeight="5145"/>
  </bookViews>
  <sheets>
    <sheet name="一般" sheetId="2" r:id="rId1"/>
    <sheet name="入力様式" sheetId="4" r:id="rId2"/>
    <sheet name="Ｑ３" sheetId="8" r:id="rId3"/>
    <sheet name="Ｑ５" sheetId="7" r:id="rId4"/>
    <sheet name="Ｑ６" sheetId="6" r:id="rId5"/>
    <sheet name="Ｑ８" sheetId="9" r:id="rId6"/>
    <sheet name="Ｑ９" sheetId="10" r:id="rId7"/>
    <sheet name="Ｑ10" sheetId="5" r:id="rId8"/>
    <sheet name="【課題・成果】" sheetId="11" r:id="rId9"/>
  </sheets>
  <definedNames>
    <definedName name="_xlnm.Print_Area" localSheetId="2">'Ｑ３'!$A$1:$D$101</definedName>
    <definedName name="_xlnm.Print_Area" localSheetId="0">一般!$A$1:$BW$88</definedName>
  </definedNames>
  <calcPr calcId="145621"/>
</workbook>
</file>

<file path=xl/calcChain.xml><?xml version="1.0" encoding="utf-8"?>
<calcChain xmlns="http://schemas.openxmlformats.org/spreadsheetml/2006/main">
  <c r="AS4" i="2" l="1"/>
  <c r="A32" i="6" l="1"/>
  <c r="A17" i="9" l="1"/>
  <c r="C17" i="9"/>
  <c r="A18" i="9"/>
  <c r="C18" i="9"/>
  <c r="A19" i="9"/>
  <c r="C19" i="9"/>
  <c r="A20" i="9"/>
  <c r="C20" i="9"/>
  <c r="A21" i="9"/>
  <c r="C21" i="9"/>
  <c r="A22" i="9"/>
  <c r="C22" i="9"/>
  <c r="A23" i="9"/>
  <c r="C23" i="9"/>
  <c r="A24" i="9"/>
  <c r="C24" i="9"/>
  <c r="A25" i="9"/>
  <c r="C25" i="9"/>
  <c r="A26" i="9"/>
  <c r="C26" i="9"/>
  <c r="A27" i="9"/>
  <c r="C27" i="9"/>
  <c r="A28" i="9"/>
  <c r="C28" i="9"/>
  <c r="A29" i="9"/>
  <c r="C29" i="9"/>
  <c r="A30" i="9"/>
  <c r="C30" i="9"/>
  <c r="A31" i="9"/>
  <c r="C31" i="9"/>
  <c r="A32" i="9"/>
  <c r="C32" i="9"/>
  <c r="A33" i="9"/>
  <c r="C33" i="9"/>
  <c r="A34" i="9"/>
  <c r="C34" i="9"/>
  <c r="A35" i="9"/>
  <c r="C35" i="9"/>
  <c r="A36" i="9"/>
  <c r="C36" i="9"/>
  <c r="A37" i="9"/>
  <c r="C37" i="9"/>
  <c r="A38" i="9"/>
  <c r="C38" i="9"/>
  <c r="A39" i="9"/>
  <c r="C39" i="9"/>
  <c r="A40" i="9"/>
  <c r="C40" i="9"/>
  <c r="A41" i="9"/>
  <c r="C41" i="9"/>
  <c r="A42" i="9"/>
  <c r="C42" i="9"/>
  <c r="A43" i="9"/>
  <c r="C43" i="9"/>
  <c r="A44" i="9"/>
  <c r="C44" i="9"/>
  <c r="A45" i="9"/>
  <c r="C45" i="9"/>
  <c r="A46" i="9"/>
  <c r="C46" i="9"/>
  <c r="A47" i="9"/>
  <c r="C47" i="9"/>
  <c r="A48" i="9"/>
  <c r="C48" i="9"/>
  <c r="A49" i="9"/>
  <c r="C49" i="9"/>
  <c r="A50" i="9"/>
  <c r="C50" i="9"/>
  <c r="A51" i="9"/>
  <c r="C51" i="9"/>
  <c r="A52" i="9"/>
  <c r="C52" i="9"/>
  <c r="A53" i="9"/>
  <c r="C53" i="9"/>
  <c r="A54" i="9"/>
  <c r="C54" i="9"/>
  <c r="A55" i="9"/>
  <c r="C55" i="9"/>
  <c r="A56" i="9"/>
  <c r="C56" i="9"/>
  <c r="A57" i="9"/>
  <c r="C57" i="9"/>
  <c r="A58" i="9"/>
  <c r="C58" i="9"/>
  <c r="A59" i="9"/>
  <c r="C59" i="9"/>
  <c r="A60" i="9"/>
  <c r="C60" i="9"/>
  <c r="A61" i="9"/>
  <c r="C61" i="9"/>
  <c r="A62" i="9"/>
  <c r="C62" i="9"/>
  <c r="A63" i="9"/>
  <c r="C63" i="9"/>
  <c r="A64" i="9"/>
  <c r="C64" i="9"/>
  <c r="A65" i="9"/>
  <c r="C65" i="9"/>
  <c r="A66" i="9"/>
  <c r="C66" i="9"/>
  <c r="A67" i="9"/>
  <c r="C67" i="9"/>
  <c r="A68" i="9"/>
  <c r="C68" i="9"/>
  <c r="A69" i="9"/>
  <c r="C69" i="9"/>
  <c r="A70" i="9"/>
  <c r="C70" i="9"/>
  <c r="A71" i="9"/>
  <c r="C71" i="9"/>
  <c r="A72" i="9"/>
  <c r="C72" i="9"/>
  <c r="A73" i="9"/>
  <c r="C73" i="9"/>
  <c r="A74" i="9"/>
  <c r="C74" i="9"/>
  <c r="A75" i="9"/>
  <c r="C75" i="9"/>
  <c r="A76" i="9"/>
  <c r="C76" i="9"/>
  <c r="A77" i="9"/>
  <c r="C77" i="9"/>
  <c r="A78" i="9"/>
  <c r="C78" i="9"/>
  <c r="A79" i="9"/>
  <c r="C79" i="9"/>
  <c r="A80" i="9"/>
  <c r="C80" i="9"/>
  <c r="A81" i="9"/>
  <c r="C81" i="9"/>
  <c r="A82" i="9"/>
  <c r="C82" i="9"/>
  <c r="A83" i="9"/>
  <c r="C83" i="9"/>
  <c r="A84" i="9"/>
  <c r="C84" i="9"/>
  <c r="A85" i="9"/>
  <c r="C85" i="9"/>
  <c r="A86" i="9"/>
  <c r="C86" i="9"/>
  <c r="A87" i="9"/>
  <c r="C87" i="9"/>
  <c r="A88" i="9"/>
  <c r="C88" i="9"/>
  <c r="A89" i="9"/>
  <c r="C89" i="9"/>
  <c r="A90" i="9"/>
  <c r="C90" i="9"/>
  <c r="A91" i="9"/>
  <c r="C91" i="9"/>
  <c r="A92" i="9"/>
  <c r="C92" i="9"/>
  <c r="A93" i="9"/>
  <c r="C93" i="9"/>
  <c r="A94" i="9"/>
  <c r="C94" i="9"/>
  <c r="A95" i="9"/>
  <c r="C95" i="9"/>
  <c r="A96" i="9"/>
  <c r="C96" i="9"/>
  <c r="A97" i="9"/>
  <c r="C97" i="9"/>
  <c r="A98" i="9"/>
  <c r="C98" i="9"/>
  <c r="A99" i="9"/>
  <c r="C99" i="9"/>
  <c r="A100" i="9"/>
  <c r="C100" i="9"/>
  <c r="A101" i="9"/>
  <c r="C101" i="9"/>
  <c r="A16" i="9"/>
  <c r="C16" i="9"/>
  <c r="A15" i="9"/>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3" i="5"/>
  <c r="B4" i="5"/>
  <c r="B5" i="5"/>
  <c r="B6" i="5"/>
  <c r="B7" i="5"/>
  <c r="B8" i="5"/>
  <c r="B9" i="5"/>
  <c r="B10" i="5"/>
  <c r="B11" i="5"/>
  <c r="B12" i="5"/>
  <c r="B13" i="5"/>
  <c r="B14" i="5"/>
  <c r="B15" i="5"/>
  <c r="B16" i="5"/>
  <c r="B17" i="5"/>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A18" i="8"/>
  <c r="C18" i="8" s="1"/>
  <c r="A19" i="8"/>
  <c r="C19" i="8" s="1"/>
  <c r="A20" i="8"/>
  <c r="C20" i="8"/>
  <c r="A21" i="8"/>
  <c r="C21" i="8"/>
  <c r="A22" i="8"/>
  <c r="C22" i="8" s="1"/>
  <c r="A23" i="8"/>
  <c r="C23" i="8" s="1"/>
  <c r="A24" i="8"/>
  <c r="C24" i="8"/>
  <c r="A25" i="8"/>
  <c r="C25" i="8"/>
  <c r="A26" i="8"/>
  <c r="C26" i="8" s="1"/>
  <c r="A27" i="8"/>
  <c r="C27" i="8" s="1"/>
  <c r="A28" i="8"/>
  <c r="C28" i="8"/>
  <c r="A29" i="8"/>
  <c r="C29" i="8"/>
  <c r="A30" i="8"/>
  <c r="C30" i="8" s="1"/>
  <c r="A31" i="8"/>
  <c r="C31" i="8" s="1"/>
  <c r="A32" i="8"/>
  <c r="C32" i="8"/>
  <c r="A33" i="8"/>
  <c r="C33" i="8"/>
  <c r="A34" i="8"/>
  <c r="C34" i="8" s="1"/>
  <c r="A35" i="8"/>
  <c r="C35" i="8" s="1"/>
  <c r="A36" i="8"/>
  <c r="C36" i="8"/>
  <c r="A37" i="8"/>
  <c r="C37" i="8"/>
  <c r="A38" i="8"/>
  <c r="C38" i="8" s="1"/>
  <c r="A39" i="8"/>
  <c r="C39" i="8" s="1"/>
  <c r="A40" i="8"/>
  <c r="C40" i="8"/>
  <c r="A41" i="8"/>
  <c r="C41" i="8"/>
  <c r="A42" i="8"/>
  <c r="C42" i="8" s="1"/>
  <c r="A43" i="8"/>
  <c r="C43" i="8" s="1"/>
  <c r="A44" i="8"/>
  <c r="C44" i="8"/>
  <c r="A45" i="8"/>
  <c r="C45" i="8"/>
  <c r="A46" i="8"/>
  <c r="C46" i="8" s="1"/>
  <c r="A47" i="8"/>
  <c r="C47" i="8" s="1"/>
  <c r="A48" i="8"/>
  <c r="C48" i="8"/>
  <c r="A49" i="8"/>
  <c r="C49" i="8"/>
  <c r="A50" i="8"/>
  <c r="C50" i="8" s="1"/>
  <c r="A51" i="8"/>
  <c r="C51" i="8" s="1"/>
  <c r="A52" i="8"/>
  <c r="C52" i="8"/>
  <c r="A53" i="8"/>
  <c r="C53" i="8"/>
  <c r="A54" i="8"/>
  <c r="C54" i="8" s="1"/>
  <c r="A55" i="8"/>
  <c r="C55" i="8" s="1"/>
  <c r="A56" i="8"/>
  <c r="C56" i="8"/>
  <c r="A57" i="8"/>
  <c r="C57" i="8"/>
  <c r="A58" i="8"/>
  <c r="C58" i="8" s="1"/>
  <c r="A59" i="8"/>
  <c r="C59" i="8" s="1"/>
  <c r="A60" i="8"/>
  <c r="C60" i="8"/>
  <c r="A61" i="8"/>
  <c r="C61" i="8"/>
  <c r="A62" i="8"/>
  <c r="C62" i="8" s="1"/>
  <c r="A63" i="8"/>
  <c r="C63" i="8" s="1"/>
  <c r="A64" i="8"/>
  <c r="C64" i="8"/>
  <c r="A65" i="8"/>
  <c r="C65" i="8"/>
  <c r="A66" i="8"/>
  <c r="C66" i="8" s="1"/>
  <c r="A67" i="8"/>
  <c r="C67" i="8" s="1"/>
  <c r="A68" i="8"/>
  <c r="C68" i="8"/>
  <c r="A69" i="8"/>
  <c r="C69" i="8"/>
  <c r="A70" i="8"/>
  <c r="C70" i="8" s="1"/>
  <c r="A71" i="8"/>
  <c r="C71" i="8" s="1"/>
  <c r="A72" i="8"/>
  <c r="C72" i="8"/>
  <c r="A73" i="8"/>
  <c r="C73" i="8"/>
  <c r="A74" i="8"/>
  <c r="C74" i="8" s="1"/>
  <c r="A75" i="8"/>
  <c r="C75" i="8" s="1"/>
  <c r="A76" i="8"/>
  <c r="C76" i="8"/>
  <c r="A77" i="8"/>
  <c r="C77" i="8"/>
  <c r="A78" i="8"/>
  <c r="C78" i="8" s="1"/>
  <c r="A79" i="8"/>
  <c r="C79" i="8" s="1"/>
  <c r="A80" i="8"/>
  <c r="C80" i="8"/>
  <c r="A81" i="8"/>
  <c r="C81" i="8"/>
  <c r="A82" i="8"/>
  <c r="C82" i="8" s="1"/>
  <c r="A83" i="8"/>
  <c r="C83" i="8" s="1"/>
  <c r="A84" i="8"/>
  <c r="C84" i="8"/>
  <c r="A85" i="8"/>
  <c r="C85" i="8"/>
  <c r="A86" i="8"/>
  <c r="C86" i="8" s="1"/>
  <c r="A87" i="8"/>
  <c r="C87" i="8" s="1"/>
  <c r="A88" i="8"/>
  <c r="C88" i="8"/>
  <c r="A89" i="8"/>
  <c r="C89" i="8"/>
  <c r="A90" i="8"/>
  <c r="C90" i="8" s="1"/>
  <c r="A91" i="8"/>
  <c r="C91" i="8" s="1"/>
  <c r="A92" i="8"/>
  <c r="C92" i="8"/>
  <c r="A93" i="8"/>
  <c r="C93" i="8"/>
  <c r="A94" i="8"/>
  <c r="C94" i="8" s="1"/>
  <c r="A95" i="8"/>
  <c r="C95" i="8" s="1"/>
  <c r="A96" i="8"/>
  <c r="C96" i="8"/>
  <c r="A97" i="8"/>
  <c r="C97" i="8"/>
  <c r="A98" i="8"/>
  <c r="C98" i="8" s="1"/>
  <c r="A99" i="8"/>
  <c r="C99" i="8" s="1"/>
  <c r="A100" i="8"/>
  <c r="C100" i="8"/>
  <c r="A101" i="8"/>
  <c r="C101" i="8"/>
  <c r="AP7" i="4" l="1"/>
  <c r="AP6" i="4"/>
  <c r="AK9" i="4" l="1"/>
  <c r="AK8" i="4"/>
  <c r="AK7" i="4"/>
  <c r="AK6" i="4"/>
  <c r="AU7" i="4" l="1"/>
  <c r="I7" i="4" l="1"/>
  <c r="R4" i="2" l="1"/>
  <c r="E4" i="2"/>
  <c r="BG1" i="2"/>
  <c r="BO4" i="2" l="1"/>
  <c r="T8" i="4" l="1"/>
  <c r="T7" i="4"/>
  <c r="T6" i="4"/>
  <c r="I8" i="4"/>
  <c r="I6" i="4"/>
  <c r="E9" i="4"/>
  <c r="E8" i="4"/>
  <c r="E7" i="4"/>
  <c r="E6" i="4"/>
  <c r="AS8" i="4" l="1"/>
  <c r="AS6" i="4"/>
  <c r="AS5" i="4"/>
  <c r="C11" i="10" l="1"/>
  <c r="R66" i="2" s="1"/>
  <c r="C16" i="10"/>
  <c r="C15" i="10"/>
  <c r="C14" i="10"/>
  <c r="C13" i="10"/>
  <c r="C12" i="10"/>
  <c r="C10" i="10"/>
  <c r="R65" i="2" s="1"/>
  <c r="C9" i="10"/>
  <c r="R64" i="2" s="1"/>
  <c r="C8" i="10"/>
  <c r="R63" i="2" s="1"/>
  <c r="C7" i="10"/>
  <c r="R62" i="2" s="1"/>
  <c r="C6" i="10"/>
  <c r="C5" i="10"/>
  <c r="C4" i="10"/>
  <c r="C3" i="10"/>
  <c r="A16" i="10"/>
  <c r="A15" i="10"/>
  <c r="A14" i="10"/>
  <c r="A13" i="10"/>
  <c r="A12" i="10"/>
  <c r="A11" i="10"/>
  <c r="A10" i="10"/>
  <c r="A9" i="10"/>
  <c r="A8" i="10"/>
  <c r="A7" i="10"/>
  <c r="A6" i="10"/>
  <c r="A5" i="10"/>
  <c r="A4" i="10"/>
  <c r="A3" i="10"/>
  <c r="C2" i="10"/>
  <c r="A2" i="10"/>
  <c r="R54" i="2"/>
  <c r="R53" i="2"/>
  <c r="R52" i="2"/>
  <c r="R51" i="2"/>
  <c r="R50" i="2"/>
  <c r="C15" i="9"/>
  <c r="C14" i="9"/>
  <c r="C13" i="9"/>
  <c r="C12" i="9"/>
  <c r="C11" i="9"/>
  <c r="C10" i="9"/>
  <c r="C9" i="9"/>
  <c r="C8" i="9"/>
  <c r="C7" i="9"/>
  <c r="C6" i="9"/>
  <c r="C5" i="9"/>
  <c r="C4" i="9"/>
  <c r="C3" i="9"/>
  <c r="C2" i="9"/>
  <c r="A14" i="9"/>
  <c r="A13" i="9"/>
  <c r="A12" i="9"/>
  <c r="A11" i="9"/>
  <c r="A10" i="9"/>
  <c r="A9" i="9"/>
  <c r="A8" i="9"/>
  <c r="A7" i="9"/>
  <c r="A6" i="9"/>
  <c r="A5" i="9"/>
  <c r="A4" i="9"/>
  <c r="A3" i="9"/>
  <c r="A2" i="9"/>
  <c r="R41" i="2"/>
  <c r="C2" i="6" l="1"/>
  <c r="C10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R40" i="2" s="1"/>
  <c r="C15" i="6"/>
  <c r="R42" i="2" s="1"/>
  <c r="C14" i="6"/>
  <c r="C13" i="6"/>
  <c r="C12" i="6"/>
  <c r="C11" i="6"/>
  <c r="C10" i="6"/>
  <c r="R37" i="2" s="1"/>
  <c r="C9" i="6"/>
  <c r="C8" i="6"/>
  <c r="R36" i="2" s="1"/>
  <c r="C7" i="6"/>
  <c r="C6" i="6"/>
  <c r="C5" i="6"/>
  <c r="C4" i="6"/>
  <c r="C3" i="6"/>
  <c r="D2" i="8"/>
  <c r="R39" i="2" l="1"/>
  <c r="R35" i="2"/>
  <c r="R38" i="2"/>
  <c r="A83" i="2"/>
  <c r="A85" i="2"/>
  <c r="A87" i="2"/>
  <c r="B2" i="5"/>
  <c r="A3" i="6" l="1"/>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3" i="6"/>
  <c r="A34" i="6"/>
  <c r="A35" i="6"/>
  <c r="A36" i="6"/>
  <c r="A37" i="6"/>
  <c r="A38" i="6"/>
  <c r="A39" i="6"/>
  <c r="A40" i="6"/>
  <c r="A41" i="6"/>
  <c r="A42" i="6"/>
  <c r="A43" i="6"/>
  <c r="A44" i="6"/>
  <c r="A45" i="6"/>
  <c r="A46" i="6"/>
  <c r="A47" i="6"/>
  <c r="A48" i="6"/>
  <c r="A49" i="6"/>
  <c r="A50" i="6"/>
  <c r="A101" i="6"/>
  <c r="A2" i="6"/>
  <c r="B3" i="7"/>
  <c r="B4" i="7"/>
  <c r="B5" i="7"/>
  <c r="B6" i="7"/>
  <c r="B7" i="7"/>
  <c r="B8" i="7"/>
  <c r="B9" i="7"/>
  <c r="B10" i="7"/>
  <c r="B11" i="7"/>
  <c r="B12" i="7"/>
  <c r="B13" i="7"/>
  <c r="B14" i="7"/>
  <c r="B2" i="7"/>
  <c r="A3" i="8" l="1"/>
  <c r="C3" i="8" s="1"/>
  <c r="A4" i="8"/>
  <c r="C4" i="8" s="1"/>
  <c r="A5" i="8"/>
  <c r="C5" i="8" s="1"/>
  <c r="A6" i="8"/>
  <c r="C6" i="8" s="1"/>
  <c r="A7" i="8"/>
  <c r="C7" i="8" s="1"/>
  <c r="A8" i="8"/>
  <c r="C8" i="8" s="1"/>
  <c r="A9" i="8"/>
  <c r="C9" i="8" s="1"/>
  <c r="A10" i="8"/>
  <c r="C10" i="8" s="1"/>
  <c r="A11" i="8"/>
  <c r="C11" i="8" s="1"/>
  <c r="A12" i="8"/>
  <c r="C12" i="8" s="1"/>
  <c r="A13" i="8"/>
  <c r="C13" i="8" s="1"/>
  <c r="A14" i="8"/>
  <c r="C14" i="8" s="1"/>
  <c r="A15" i="8"/>
  <c r="C15" i="8" s="1"/>
  <c r="A16" i="8"/>
  <c r="C16" i="8" s="1"/>
  <c r="A17" i="8"/>
  <c r="C17" i="8" s="1"/>
  <c r="A2" i="8"/>
  <c r="C2" i="8" s="1"/>
  <c r="BU4" i="2"/>
  <c r="BD18" i="2" l="1"/>
  <c r="BD14" i="2"/>
  <c r="BD17" i="2"/>
  <c r="BD13" i="2"/>
  <c r="BD16" i="2"/>
  <c r="BD15" i="2"/>
  <c r="O6" i="4"/>
  <c r="AP8" i="4"/>
  <c r="AE8" i="4"/>
  <c r="AE7" i="4"/>
  <c r="AE6" i="4"/>
  <c r="Y7" i="4"/>
  <c r="Y6" i="4"/>
  <c r="O9" i="4"/>
  <c r="O8" i="4"/>
  <c r="O7" i="4"/>
  <c r="AU8" i="4" l="1"/>
  <c r="AU6" i="4"/>
  <c r="AU5" i="4"/>
  <c r="AS7" i="4"/>
</calcChain>
</file>

<file path=xl/comments1.xml><?xml version="1.0" encoding="utf-8"?>
<comments xmlns="http://schemas.openxmlformats.org/spreadsheetml/2006/main">
  <authors>
    <author>作成者</author>
  </authors>
  <commentList>
    <comment ref="B1" authorId="0">
      <text>
        <r>
          <rPr>
            <b/>
            <sz val="14"/>
            <color indexed="81"/>
            <rFont val="ＭＳ ゴシック"/>
            <family val="3"/>
            <charset val="128"/>
          </rPr>
          <t>Ｑ１の解答番号ごとに着色されています。
主な回答には，この列に，解答番号ごとに「１～３」の
数字を記入してください。
・主な意見は各番号ごとに３個です。</t>
        </r>
      </text>
    </comment>
  </commentList>
</comments>
</file>

<file path=xl/comments2.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
数字を記入してください。
・主な意見は最大で10個です。</t>
        </r>
      </text>
    </comment>
  </commentList>
</comments>
</file>

<file path=xl/comments3.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
数字を記入してください。
・主な意見は最大で10個です。</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
数字を記入してください。
・主な意見は最大で10個です。</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B1" authorId="0">
      <text>
        <r>
          <rPr>
            <b/>
            <sz val="14"/>
            <color indexed="81"/>
            <rFont val="ＭＳ ゴシック"/>
            <family val="3"/>
            <charset val="128"/>
          </rPr>
          <t>主な回答には，この列に「１～10」までの
数字を記入してください。
・主な意見は最大で10個です。</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作成者</author>
  </authors>
  <commentList>
    <comment ref="A1" authorId="0">
      <text>
        <r>
          <rPr>
            <b/>
            <sz val="14"/>
            <color indexed="81"/>
            <rFont val="ＭＳ ゴシック"/>
            <family val="3"/>
            <charset val="128"/>
          </rPr>
          <t>主な回答には，この列に「１～10」までの
数字を記入してください。
・主な意見は最大で10個です。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<sst xmlns="http://schemas.openxmlformats.org/spreadsheetml/2006/main" count="212" uniqueCount="197">
  <si>
    <t>平成28年度工事現場見学会アンケート集計結果</t>
    <rPh sb="0" eb="2">
      <t>ヘイセイ</t>
    </rPh>
    <rPh sb="4" eb="6">
      <t>ネンド</t>
    </rPh>
    <rPh sb="6" eb="8">
      <t>コウジ</t>
    </rPh>
    <rPh sb="8" eb="10">
      <t>ゲンバ</t>
    </rPh>
    <rPh sb="10" eb="13">
      <t>ケンガクカイ</t>
    </rPh>
    <rPh sb="18" eb="20">
      <t>シュウケイ</t>
    </rPh>
    <rPh sb="20" eb="22">
      <t>ケッカ</t>
    </rPh>
    <phoneticPr fontId="1"/>
  </si>
  <si>
    <t>参加人数</t>
    <rPh sb="0" eb="2">
      <t>サンカ</t>
    </rPh>
    <rPh sb="2" eb="4">
      <t>ニンズウ</t>
    </rPh>
    <phoneticPr fontId="1"/>
  </si>
  <si>
    <t>通番</t>
    <rPh sb="0" eb="2">
      <t>ツウバン</t>
    </rPh>
    <phoneticPr fontId="1"/>
  </si>
  <si>
    <t>Ｑ６</t>
    <phoneticPr fontId="1"/>
  </si>
  <si>
    <t>理由</t>
    <rPh sb="0" eb="2">
      <t>リユウ</t>
    </rPh>
    <phoneticPr fontId="1"/>
  </si>
  <si>
    <t>良かった</t>
    <rPh sb="0" eb="1">
      <t>ヨ</t>
    </rPh>
    <phoneticPr fontId="1"/>
  </si>
  <si>
    <t>①とても良かった</t>
    <rPh sb="4" eb="5">
      <t>ヨ</t>
    </rPh>
    <phoneticPr fontId="1"/>
  </si>
  <si>
    <t>②良かった</t>
    <rPh sb="1" eb="2">
      <t>ヨ</t>
    </rPh>
    <phoneticPr fontId="1"/>
  </si>
  <si>
    <t>③あまり良くなかった</t>
    <rPh sb="4" eb="5">
      <t>ヨ</t>
    </rPh>
    <phoneticPr fontId="1"/>
  </si>
  <si>
    <t>④良くなかった</t>
    <rPh sb="1" eb="2">
      <t>ヨ</t>
    </rPh>
    <phoneticPr fontId="1"/>
  </si>
  <si>
    <t>①参加したい</t>
    <rPh sb="1" eb="3">
      <t>サンカ</t>
    </rPh>
    <phoneticPr fontId="1"/>
  </si>
  <si>
    <t>②わからない</t>
    <phoneticPr fontId="1"/>
  </si>
  <si>
    <t>③参加したくない</t>
    <rPh sb="1" eb="3">
      <t>サンカ</t>
    </rPh>
    <phoneticPr fontId="1"/>
  </si>
  <si>
    <t>工事名</t>
    <rPh sb="0" eb="3">
      <t>コウジメイ</t>
    </rPh>
    <phoneticPr fontId="1"/>
  </si>
  <si>
    <t>開催日</t>
    <rPh sb="0" eb="3">
      <t>カイサイビ</t>
    </rPh>
    <phoneticPr fontId="1"/>
  </si>
  <si>
    <t>対象者</t>
    <rPh sb="0" eb="1">
      <t>タイ</t>
    </rPh>
    <rPh sb="1" eb="2">
      <t>ゾウ</t>
    </rPh>
    <rPh sb="2" eb="3">
      <t>シャ</t>
    </rPh>
    <phoneticPr fontId="1"/>
  </si>
  <si>
    <t>回答数</t>
    <rPh sb="0" eb="1">
      <t>カイ</t>
    </rPh>
    <rPh sb="1" eb="2">
      <t>コタエ</t>
    </rPh>
    <rPh sb="2" eb="3">
      <t>スウ</t>
    </rPh>
    <phoneticPr fontId="1"/>
  </si>
  <si>
    <t>回答</t>
    <rPh sb="0" eb="2">
      <t>カイトウ</t>
    </rPh>
    <phoneticPr fontId="1"/>
  </si>
  <si>
    <t>事務所名</t>
    <rPh sb="0" eb="2">
      <t>ジム</t>
    </rPh>
    <rPh sb="2" eb="3">
      <t>ショ</t>
    </rPh>
    <rPh sb="3" eb="4">
      <t>メイ</t>
    </rPh>
    <phoneticPr fontId="1"/>
  </si>
  <si>
    <t>【課題・成果】</t>
    <rPh sb="1" eb="3">
      <t>カダイ</t>
    </rPh>
    <rPh sb="4" eb="6">
      <t>セイカ</t>
    </rPh>
    <phoneticPr fontId="1"/>
  </si>
  <si>
    <t>主</t>
    <rPh sb="0" eb="1">
      <t>シュ</t>
    </rPh>
    <phoneticPr fontId="1"/>
  </si>
  <si>
    <t>【主な理由】</t>
    <rPh sb="1" eb="2">
      <t>オモ</t>
    </rPh>
    <rPh sb="3" eb="5">
      <t>リユウ</t>
    </rPh>
    <phoneticPr fontId="1"/>
  </si>
  <si>
    <t>Ｑ１【理由】良かった・良くなかったことは何ですか？</t>
    <rPh sb="3" eb="5">
      <t>リユウ</t>
    </rPh>
    <phoneticPr fontId="1"/>
  </si>
  <si>
    <t>入力不用</t>
    <rPh sb="0" eb="2">
      <t>ニュウリョク</t>
    </rPh>
    <rPh sb="2" eb="4">
      <t>フヨウ</t>
    </rPh>
    <phoneticPr fontId="1"/>
  </si>
  <si>
    <t>①理解できた</t>
    <rPh sb="1" eb="3">
      <t>リカイ</t>
    </rPh>
    <phoneticPr fontId="1"/>
  </si>
  <si>
    <t>①不明な点があった</t>
    <rPh sb="1" eb="3">
      <t>フメイ</t>
    </rPh>
    <rPh sb="4" eb="5">
      <t>テン</t>
    </rPh>
    <phoneticPr fontId="1"/>
  </si>
  <si>
    <t>②大体理解できた</t>
    <rPh sb="1" eb="3">
      <t>ダイタイ</t>
    </rPh>
    <rPh sb="3" eb="5">
      <t>リカイ</t>
    </rPh>
    <phoneticPr fontId="1"/>
  </si>
  <si>
    <t>③理解できなかった</t>
    <rPh sb="1" eb="3">
      <t>リカイ</t>
    </rPh>
    <phoneticPr fontId="1"/>
  </si>
  <si>
    <t>①変わった</t>
    <rPh sb="1" eb="2">
      <t>カ</t>
    </rPh>
    <phoneticPr fontId="1"/>
  </si>
  <si>
    <t>③変わらない</t>
    <rPh sb="1" eb="2">
      <t>カ</t>
    </rPh>
    <phoneticPr fontId="1"/>
  </si>
  <si>
    <t>④考えたことが無い</t>
    <rPh sb="1" eb="2">
      <t>カンガ</t>
    </rPh>
    <rPh sb="7" eb="8">
      <t>ナ</t>
    </rPh>
    <phoneticPr fontId="1"/>
  </si>
  <si>
    <t>参加してみたい見学会</t>
    <rPh sb="0" eb="2">
      <t>サンカ</t>
    </rPh>
    <rPh sb="7" eb="10">
      <t>ケンガクカイ</t>
    </rPh>
    <phoneticPr fontId="1"/>
  </si>
  <si>
    <t>どのように変わったか</t>
    <rPh sb="5" eb="6">
      <t>カ</t>
    </rPh>
    <phoneticPr fontId="1"/>
  </si>
  <si>
    <t>Ｑ１</t>
    <phoneticPr fontId="1"/>
  </si>
  <si>
    <t>Ｑ２</t>
    <phoneticPr fontId="1"/>
  </si>
  <si>
    <t>Ｑ４</t>
    <phoneticPr fontId="1"/>
  </si>
  <si>
    <t>Ｑ７</t>
    <phoneticPr fontId="1"/>
  </si>
  <si>
    <t>Ｑ８</t>
    <phoneticPr fontId="1"/>
  </si>
  <si>
    <t>Ｑ９</t>
    <phoneticPr fontId="1"/>
  </si>
  <si>
    <t>Ｑ１年齢</t>
    <rPh sb="2" eb="4">
      <t>ネンレイ</t>
    </rPh>
    <phoneticPr fontId="1"/>
  </si>
  <si>
    <t>①19才以下</t>
    <rPh sb="3" eb="4">
      <t>サイ</t>
    </rPh>
    <rPh sb="4" eb="6">
      <t>イカ</t>
    </rPh>
    <phoneticPr fontId="1"/>
  </si>
  <si>
    <t>②20～30才代</t>
    <rPh sb="6" eb="8">
      <t>サイダイ</t>
    </rPh>
    <phoneticPr fontId="1"/>
  </si>
  <si>
    <t>③40～50才代</t>
    <rPh sb="6" eb="8">
      <t>サイダイ</t>
    </rPh>
    <phoneticPr fontId="1"/>
  </si>
  <si>
    <t>④60才以上</t>
    <rPh sb="3" eb="6">
      <t>サイイジョウ</t>
    </rPh>
    <phoneticPr fontId="1"/>
  </si>
  <si>
    <t>Ｑ2参加経験</t>
    <rPh sb="2" eb="4">
      <t>サンカ</t>
    </rPh>
    <rPh sb="4" eb="6">
      <t>ケイケン</t>
    </rPh>
    <phoneticPr fontId="1"/>
  </si>
  <si>
    <t>①１回目</t>
    <rPh sb="2" eb="4">
      <t>カイメ</t>
    </rPh>
    <phoneticPr fontId="1"/>
  </si>
  <si>
    <t>②２回目</t>
    <rPh sb="2" eb="4">
      <t>カイメ</t>
    </rPh>
    <phoneticPr fontId="1"/>
  </si>
  <si>
    <t>Ｑ９また見学会に参加したいですか？</t>
    <rPh sb="4" eb="7">
      <t>ケンガクカイ</t>
    </rPh>
    <rPh sb="8" eb="10">
      <t>サンカ</t>
    </rPh>
    <phoneticPr fontId="1"/>
  </si>
  <si>
    <t>Ｑ７施設を造る目的や必要性は理解できましたか？</t>
    <rPh sb="2" eb="4">
      <t>シセツ</t>
    </rPh>
    <rPh sb="5" eb="6">
      <t>ツク</t>
    </rPh>
    <rPh sb="7" eb="9">
      <t>モクテキ</t>
    </rPh>
    <rPh sb="10" eb="13">
      <t>ヒツヨウセイ</t>
    </rPh>
    <rPh sb="14" eb="16">
      <t>リカイ</t>
    </rPh>
    <phoneticPr fontId="1"/>
  </si>
  <si>
    <t>Ｑ４見学時間はいかがでしたか？</t>
    <rPh sb="2" eb="4">
      <t>ケンガク</t>
    </rPh>
    <rPh sb="4" eb="6">
      <t>ジカン</t>
    </rPh>
    <phoneticPr fontId="1"/>
  </si>
  <si>
    <t>①長い</t>
    <rPh sb="1" eb="2">
      <t>ナガ</t>
    </rPh>
    <phoneticPr fontId="1"/>
  </si>
  <si>
    <t>②ちょうど良い</t>
    <rPh sb="5" eb="6">
      <t>イ</t>
    </rPh>
    <phoneticPr fontId="1"/>
  </si>
  <si>
    <t>③短い</t>
    <rPh sb="1" eb="2">
      <t>ミジカ</t>
    </rPh>
    <phoneticPr fontId="1"/>
  </si>
  <si>
    <t>Ｑ５　見学会で特に印象に残った内容は何ですか？</t>
    <phoneticPr fontId="1"/>
  </si>
  <si>
    <t>【課題・成果】</t>
    <phoneticPr fontId="1"/>
  </si>
  <si>
    <t>Ｑ３</t>
    <phoneticPr fontId="1"/>
  </si>
  <si>
    <t>Ｑ３見学会に参加していかがでしたか？</t>
    <phoneticPr fontId="1"/>
  </si>
  <si>
    <t>入力様式のため，レイアウトは
関係ありません。</t>
    <rPh sb="0" eb="2">
      <t>ニュウリョク</t>
    </rPh>
    <rPh sb="2" eb="4">
      <t>ヨウシキ</t>
    </rPh>
    <rPh sb="15" eb="17">
      <t>カンケイ</t>
    </rPh>
    <phoneticPr fontId="1"/>
  </si>
  <si>
    <t>②なかった</t>
    <phoneticPr fontId="1"/>
  </si>
  <si>
    <t>Ｑ８公共工事に対する印象は変わりましたか？</t>
    <rPh sb="2" eb="4">
      <t>コウキョウ</t>
    </rPh>
    <rPh sb="4" eb="6">
      <t>コウジ</t>
    </rPh>
    <rPh sb="7" eb="8">
      <t>タイ</t>
    </rPh>
    <rPh sb="10" eb="12">
      <t>インショウ</t>
    </rPh>
    <rPh sb="13" eb="14">
      <t>カ</t>
    </rPh>
    <phoneticPr fontId="1"/>
  </si>
  <si>
    <t>Ｑ６不明な点はありましたか？</t>
    <rPh sb="2" eb="4">
      <t>フメイ</t>
    </rPh>
    <rPh sb="5" eb="6">
      <t>テン</t>
    </rPh>
    <phoneticPr fontId="1"/>
  </si>
  <si>
    <t>③３回目</t>
    <rPh sb="2" eb="4">
      <t>カイメ</t>
    </rPh>
    <phoneticPr fontId="1"/>
  </si>
  <si>
    <t>計</t>
    <rPh sb="0" eb="1">
      <t>ケイ</t>
    </rPh>
    <phoneticPr fontId="1"/>
  </si>
  <si>
    <t>Ｑ１</t>
    <phoneticPr fontId="1"/>
  </si>
  <si>
    <t>Ｑ７</t>
  </si>
  <si>
    <t>Ｑ８</t>
  </si>
  <si>
    <t>②わからない</t>
    <phoneticPr fontId="1"/>
  </si>
  <si>
    <t>Ｑ３</t>
    <phoneticPr fontId="1"/>
  </si>
  <si>
    <t>Ｑ４</t>
    <phoneticPr fontId="1"/>
  </si>
  <si>
    <t>Ｑ９</t>
  </si>
  <si>
    <t>Ｑ６</t>
    <phoneticPr fontId="1"/>
  </si>
  <si>
    <t>とても
良かった</t>
    <rPh sb="4" eb="5">
      <t>ヨ</t>
    </rPh>
    <phoneticPr fontId="1"/>
  </si>
  <si>
    <t>あまり
良く
なかった</t>
    <rPh sb="4" eb="5">
      <t>ヨ</t>
    </rPh>
    <phoneticPr fontId="1"/>
  </si>
  <si>
    <t>良く
なかった</t>
    <rPh sb="0" eb="1">
      <t>ヨ</t>
    </rPh>
    <phoneticPr fontId="1"/>
  </si>
  <si>
    <t>【不明な点】</t>
    <phoneticPr fontId="1"/>
  </si>
  <si>
    <t>Ｑ９　また見学会に参加したいですか？</t>
    <rPh sb="5" eb="8">
      <t>ケンガクカイ</t>
    </rPh>
    <rPh sb="9" eb="11">
      <t>サンカ</t>
    </rPh>
    <phoneticPr fontId="1"/>
  </si>
  <si>
    <t>【参加してみたい見学会】</t>
    <rPh sb="1" eb="3">
      <t>サンカ</t>
    </rPh>
    <rPh sb="8" eb="11">
      <t>ケンガクカイ</t>
    </rPh>
    <phoneticPr fontId="1"/>
  </si>
  <si>
    <t>Ｑ１　年齢</t>
    <phoneticPr fontId="1"/>
  </si>
  <si>
    <t>Ｑ２　参加経験</t>
    <phoneticPr fontId="1"/>
  </si>
  <si>
    <t>Ｑ３　見学会に参加していかがでしたか？</t>
    <phoneticPr fontId="1"/>
  </si>
  <si>
    <t>Ｑ４　現場の見学時間はいかがでしたか？</t>
    <phoneticPr fontId="1"/>
  </si>
  <si>
    <t>Ｑ６　見学会において不明な点はありましたか？</t>
    <phoneticPr fontId="1"/>
  </si>
  <si>
    <t>Ｑ７　施設を造る目的や必要性は理解できましたか？</t>
    <phoneticPr fontId="1"/>
  </si>
  <si>
    <t>Ｑ１０　感想・自由意見</t>
    <rPh sb="4" eb="6">
      <t>カンソウ</t>
    </rPh>
    <phoneticPr fontId="1"/>
  </si>
  <si>
    <t>Ｑ５印象に残った内容は</t>
    <phoneticPr fontId="1"/>
  </si>
  <si>
    <t>不明な理由</t>
    <rPh sb="0" eb="2">
      <t>フメイ</t>
    </rPh>
    <rPh sb="3" eb="5">
      <t>リユウ</t>
    </rPh>
    <phoneticPr fontId="1"/>
  </si>
  <si>
    <t>Ｑ１０　感想・自由意見</t>
    <rPh sb="4" eb="6">
      <t>カンソウ</t>
    </rPh>
    <rPh sb="7" eb="9">
      <t>ジユウ</t>
    </rPh>
    <rPh sb="9" eb="11">
      <t>イケン</t>
    </rPh>
    <phoneticPr fontId="1"/>
  </si>
  <si>
    <t>Ｑ８　公共工事に対する印象は変わりましたか？　【主な内容】</t>
    <phoneticPr fontId="1"/>
  </si>
  <si>
    <t>Ｑ１０　感想・自由意見</t>
    <rPh sb="4" eb="6">
      <t>カンソウ</t>
    </rPh>
    <rPh sb="7" eb="9">
      <t>ジユウ</t>
    </rPh>
    <phoneticPr fontId="1"/>
  </si>
  <si>
    <t>Ｑ９　参加してみたい見学会はどのようなものですか？</t>
    <phoneticPr fontId="1"/>
  </si>
  <si>
    <t>Ｑ８　工事現場を見学して，公共工事に対する印象は変わりましたか？</t>
    <rPh sb="3" eb="5">
      <t>コウジ</t>
    </rPh>
    <rPh sb="5" eb="7">
      <t>ゲンバ</t>
    </rPh>
    <rPh sb="8" eb="10">
      <t>ケンガク</t>
    </rPh>
    <rPh sb="13" eb="15">
      <t>コウキョウ</t>
    </rPh>
    <rPh sb="15" eb="17">
      <t>コウジ</t>
    </rPh>
    <rPh sb="18" eb="19">
      <t>タイ</t>
    </rPh>
    <rPh sb="21" eb="23">
      <t>インショウ</t>
    </rPh>
    <rPh sb="24" eb="25">
      <t>カ</t>
    </rPh>
    <phoneticPr fontId="1"/>
  </si>
  <si>
    <t>Ｑ６　どのようなことが不明でしたか？</t>
    <phoneticPr fontId="1"/>
  </si>
  <si>
    <t>西部建設事務所</t>
    <rPh sb="0" eb="1">
      <t>ニシ</t>
    </rPh>
    <phoneticPr fontId="1"/>
  </si>
  <si>
    <t>安芸高田市可愛地区住民</t>
    <rPh sb="0" eb="2">
      <t>アキ</t>
    </rPh>
    <rPh sb="2" eb="4">
      <t>タカタ</t>
    </rPh>
    <rPh sb="5" eb="6">
      <t>カ</t>
    </rPh>
    <rPh sb="6" eb="7">
      <t>アイ</t>
    </rPh>
    <rPh sb="7" eb="9">
      <t>チク</t>
    </rPh>
    <rPh sb="9" eb="11">
      <t>ジュウミン</t>
    </rPh>
    <phoneticPr fontId="1"/>
  </si>
  <si>
    <t>東広島高田道路橋梁上部工工事</t>
    <rPh sb="0" eb="1">
      <t>ヒガシ</t>
    </rPh>
    <rPh sb="1" eb="3">
      <t>ヒロシマ</t>
    </rPh>
    <rPh sb="3" eb="5">
      <t>タカタ</t>
    </rPh>
    <rPh sb="5" eb="7">
      <t>ドウロ</t>
    </rPh>
    <rPh sb="7" eb="9">
      <t>キョウリョウ</t>
    </rPh>
    <rPh sb="9" eb="11">
      <t>ジョウブ</t>
    </rPh>
    <rPh sb="11" eb="12">
      <t>コウ</t>
    </rPh>
    <rPh sb="12" eb="14">
      <t>コウジ</t>
    </rPh>
    <phoneticPr fontId="1"/>
  </si>
  <si>
    <t>橋のかけ方を知ることができた。</t>
    <rPh sb="0" eb="1">
      <t>ハシ</t>
    </rPh>
    <rPh sb="4" eb="5">
      <t>カタ</t>
    </rPh>
    <rPh sb="6" eb="7">
      <t>シ</t>
    </rPh>
    <phoneticPr fontId="1"/>
  </si>
  <si>
    <t>特にはない。　</t>
    <rPh sb="0" eb="1">
      <t>トク</t>
    </rPh>
    <phoneticPr fontId="1"/>
  </si>
  <si>
    <t>完成の見とおしがみえない。</t>
    <rPh sb="0" eb="2">
      <t>カンセイ</t>
    </rPh>
    <rPh sb="3" eb="4">
      <t>ミ</t>
    </rPh>
    <phoneticPr fontId="1"/>
  </si>
  <si>
    <t>本当に必要なのかどうか疑問に思う。</t>
    <rPh sb="0" eb="2">
      <t>ホントウ</t>
    </rPh>
    <rPh sb="3" eb="5">
      <t>ヒツヨウ</t>
    </rPh>
    <rPh sb="11" eb="13">
      <t>ギモン</t>
    </rPh>
    <rPh sb="14" eb="15">
      <t>オモ</t>
    </rPh>
    <phoneticPr fontId="1"/>
  </si>
  <si>
    <t>橋を造る説明がよかった。</t>
    <rPh sb="0" eb="1">
      <t>ハシ</t>
    </rPh>
    <rPh sb="2" eb="3">
      <t>ツク</t>
    </rPh>
    <rPh sb="4" eb="6">
      <t>セツメイ</t>
    </rPh>
    <phoneticPr fontId="1"/>
  </si>
  <si>
    <t>工事関係の方の対応が良かった。</t>
    <rPh sb="0" eb="2">
      <t>コウジ</t>
    </rPh>
    <rPh sb="2" eb="4">
      <t>カンケイ</t>
    </rPh>
    <rPh sb="5" eb="6">
      <t>カタ</t>
    </rPh>
    <rPh sb="7" eb="9">
      <t>タイオウ</t>
    </rPh>
    <rPh sb="10" eb="11">
      <t>ヨ</t>
    </rPh>
    <phoneticPr fontId="1"/>
  </si>
  <si>
    <t>押し出す原理がわかった。</t>
    <rPh sb="0" eb="1">
      <t>オ</t>
    </rPh>
    <rPh sb="2" eb="3">
      <t>ダ</t>
    </rPh>
    <rPh sb="4" eb="6">
      <t>ゲンリ</t>
    </rPh>
    <phoneticPr fontId="1"/>
  </si>
  <si>
    <t>建築現場</t>
    <rPh sb="0" eb="2">
      <t>ケンチク</t>
    </rPh>
    <rPh sb="2" eb="4">
      <t>ゲンバ</t>
    </rPh>
    <phoneticPr fontId="1"/>
  </si>
  <si>
    <t>特に無し。</t>
    <rPh sb="0" eb="1">
      <t>トク</t>
    </rPh>
    <rPh sb="2" eb="3">
      <t>ム</t>
    </rPh>
    <phoneticPr fontId="1"/>
  </si>
  <si>
    <t>普段見ることが出来ないので。</t>
    <rPh sb="0" eb="2">
      <t>フダン</t>
    </rPh>
    <rPh sb="2" eb="3">
      <t>ミ</t>
    </rPh>
    <rPh sb="7" eb="9">
      <t>デキ</t>
    </rPh>
    <phoneticPr fontId="1"/>
  </si>
  <si>
    <t>送り出しの実演。</t>
    <rPh sb="0" eb="1">
      <t>オク</t>
    </rPh>
    <rPh sb="2" eb="3">
      <t>ダ</t>
    </rPh>
    <rPh sb="5" eb="7">
      <t>ジツエン</t>
    </rPh>
    <phoneticPr fontId="1"/>
  </si>
  <si>
    <t>日常見れないから。</t>
    <rPh sb="0" eb="2">
      <t>ニチジョウ</t>
    </rPh>
    <rPh sb="2" eb="3">
      <t>ミ</t>
    </rPh>
    <phoneticPr fontId="1"/>
  </si>
  <si>
    <t>無し。</t>
    <rPh sb="0" eb="1">
      <t>ナ</t>
    </rPh>
    <phoneticPr fontId="1"/>
  </si>
  <si>
    <t>　</t>
    <phoneticPr fontId="1"/>
  </si>
  <si>
    <t>大変良かったです。</t>
    <rPh sb="0" eb="2">
      <t>タイヘン</t>
    </rPh>
    <rPh sb="2" eb="3">
      <t>ヨ</t>
    </rPh>
    <phoneticPr fontId="1"/>
  </si>
  <si>
    <t>大変勉強になりました。</t>
    <rPh sb="0" eb="2">
      <t>タイヘン</t>
    </rPh>
    <rPh sb="2" eb="4">
      <t>ベンキョウ</t>
    </rPh>
    <phoneticPr fontId="1"/>
  </si>
  <si>
    <t>地域に直接関係する仕事だから。</t>
    <rPh sb="0" eb="2">
      <t>チイキ</t>
    </rPh>
    <rPh sb="3" eb="5">
      <t>チョクセツ</t>
    </rPh>
    <rPh sb="5" eb="7">
      <t>カンケイ</t>
    </rPh>
    <rPh sb="9" eb="11">
      <t>シゴト</t>
    </rPh>
    <phoneticPr fontId="1"/>
  </si>
  <si>
    <t>日本の高度な建設技術にふれたこと。</t>
    <rPh sb="0" eb="2">
      <t>ニホン</t>
    </rPh>
    <rPh sb="3" eb="5">
      <t>コウド</t>
    </rPh>
    <rPh sb="6" eb="8">
      <t>ケンセツ</t>
    </rPh>
    <rPh sb="8" eb="10">
      <t>ギジュツ</t>
    </rPh>
    <phoneticPr fontId="1"/>
  </si>
  <si>
    <t>長期に渡って使われる工事で確実な工事をされていたこと。</t>
    <rPh sb="0" eb="2">
      <t>チョウキ</t>
    </rPh>
    <rPh sb="3" eb="4">
      <t>ワタ</t>
    </rPh>
    <rPh sb="6" eb="7">
      <t>ツカ</t>
    </rPh>
    <rPh sb="10" eb="12">
      <t>コウジ</t>
    </rPh>
    <rPh sb="13" eb="15">
      <t>カクジツ</t>
    </rPh>
    <rPh sb="16" eb="18">
      <t>コウジ</t>
    </rPh>
    <phoneticPr fontId="1"/>
  </si>
  <si>
    <t>想像できない場所が見れた。孫に話ができる。</t>
    <rPh sb="0" eb="2">
      <t>ソウゾウ</t>
    </rPh>
    <rPh sb="6" eb="8">
      <t>バショ</t>
    </rPh>
    <rPh sb="9" eb="10">
      <t>ミ</t>
    </rPh>
    <rPh sb="13" eb="14">
      <t>マゴ</t>
    </rPh>
    <rPh sb="15" eb="16">
      <t>ハナシ</t>
    </rPh>
    <phoneticPr fontId="1"/>
  </si>
  <si>
    <t>現場の人が真剣だった。</t>
    <rPh sb="0" eb="2">
      <t>ゲンバ</t>
    </rPh>
    <rPh sb="3" eb="4">
      <t>ヒト</t>
    </rPh>
    <rPh sb="5" eb="7">
      <t>シンケン</t>
    </rPh>
    <phoneticPr fontId="1"/>
  </si>
  <si>
    <t>地域の人を大事にしてくださる。</t>
    <rPh sb="0" eb="2">
      <t>チイキ</t>
    </rPh>
    <rPh sb="3" eb="4">
      <t>ヒト</t>
    </rPh>
    <rPh sb="5" eb="7">
      <t>ダイジ</t>
    </rPh>
    <phoneticPr fontId="1"/>
  </si>
  <si>
    <t>工事の技術のすばらしさが子供達の将来に夢を持たせる。</t>
    <rPh sb="0" eb="2">
      <t>コウジ</t>
    </rPh>
    <rPh sb="3" eb="5">
      <t>ギジュツ</t>
    </rPh>
    <rPh sb="12" eb="15">
      <t>コドモタチ</t>
    </rPh>
    <rPh sb="16" eb="18">
      <t>ショウライ</t>
    </rPh>
    <rPh sb="19" eb="20">
      <t>ユメ</t>
    </rPh>
    <rPh sb="21" eb="22">
      <t>モ</t>
    </rPh>
    <phoneticPr fontId="1"/>
  </si>
  <si>
    <t>初めて見学して良かった。</t>
    <rPh sb="0" eb="1">
      <t>ハジ</t>
    </rPh>
    <rPh sb="3" eb="5">
      <t>ケンガク</t>
    </rPh>
    <rPh sb="7" eb="8">
      <t>ヨ</t>
    </rPh>
    <phoneticPr fontId="1"/>
  </si>
  <si>
    <t>現場を見て良かった。</t>
    <rPh sb="0" eb="1">
      <t>ゲン</t>
    </rPh>
    <rPh sb="1" eb="2">
      <t>バ</t>
    </rPh>
    <rPh sb="3" eb="4">
      <t>ミ</t>
    </rPh>
    <rPh sb="5" eb="6">
      <t>ヨ</t>
    </rPh>
    <phoneticPr fontId="1"/>
  </si>
  <si>
    <t>この様な機会が初めて。</t>
    <rPh sb="2" eb="3">
      <t>ヨウ</t>
    </rPh>
    <rPh sb="4" eb="6">
      <t>キカイ</t>
    </rPh>
    <rPh sb="7" eb="8">
      <t>ハジ</t>
    </rPh>
    <phoneticPr fontId="1"/>
  </si>
  <si>
    <t>設備，道具等がすばらしい。</t>
    <rPh sb="0" eb="2">
      <t>セツビ</t>
    </rPh>
    <rPh sb="3" eb="5">
      <t>ドウグ</t>
    </rPh>
    <rPh sb="5" eb="6">
      <t>トウ</t>
    </rPh>
    <phoneticPr fontId="1"/>
  </si>
  <si>
    <t>建物の現場</t>
    <rPh sb="0" eb="2">
      <t>タテモノ</t>
    </rPh>
    <rPh sb="3" eb="5">
      <t>ゲンバ</t>
    </rPh>
    <phoneticPr fontId="1"/>
  </si>
  <si>
    <t>　</t>
    <phoneticPr fontId="1"/>
  </si>
  <si>
    <t>初めて見る物ばかりでビックリすることばかり。</t>
    <rPh sb="0" eb="1">
      <t>ハジ</t>
    </rPh>
    <rPh sb="3" eb="4">
      <t>ミ</t>
    </rPh>
    <rPh sb="5" eb="6">
      <t>モノ</t>
    </rPh>
    <phoneticPr fontId="1"/>
  </si>
  <si>
    <t>初めての見学だったから。</t>
    <rPh sb="0" eb="1">
      <t>ハジ</t>
    </rPh>
    <rPh sb="4" eb="6">
      <t>ケンガク</t>
    </rPh>
    <phoneticPr fontId="1"/>
  </si>
  <si>
    <t>橋の大きさが分った。</t>
    <rPh sb="0" eb="1">
      <t>ハシ</t>
    </rPh>
    <rPh sb="2" eb="3">
      <t>オオ</t>
    </rPh>
    <rPh sb="6" eb="7">
      <t>ワカ</t>
    </rPh>
    <phoneticPr fontId="1"/>
  </si>
  <si>
    <t>工事の大変さ，困難さが分った。</t>
    <rPh sb="0" eb="2">
      <t>コウジ</t>
    </rPh>
    <rPh sb="3" eb="5">
      <t>タイヘン</t>
    </rPh>
    <rPh sb="7" eb="9">
      <t>コンナン</t>
    </rPh>
    <rPh sb="11" eb="12">
      <t>ワカ</t>
    </rPh>
    <phoneticPr fontId="1"/>
  </si>
  <si>
    <t>工法のすばらしさと初めての体験。</t>
    <rPh sb="0" eb="2">
      <t>コウホウ</t>
    </rPh>
    <rPh sb="9" eb="10">
      <t>ハジ</t>
    </rPh>
    <rPh sb="13" eb="15">
      <t>タイケン</t>
    </rPh>
    <phoneticPr fontId="1"/>
  </si>
  <si>
    <t>送り出し工法。</t>
    <rPh sb="0" eb="1">
      <t>オク</t>
    </rPh>
    <rPh sb="2" eb="3">
      <t>ダ</t>
    </rPh>
    <rPh sb="4" eb="6">
      <t>コウホウ</t>
    </rPh>
    <phoneticPr fontId="1"/>
  </si>
  <si>
    <t>締め付けトルクの確認。</t>
    <rPh sb="0" eb="1">
      <t>シ</t>
    </rPh>
    <rPh sb="2" eb="3">
      <t>ツ</t>
    </rPh>
    <rPh sb="8" eb="10">
      <t>カクニン</t>
    </rPh>
    <phoneticPr fontId="1"/>
  </si>
  <si>
    <t>橋桁を下す時。</t>
    <rPh sb="0" eb="2">
      <t>ハシゲタ</t>
    </rPh>
    <rPh sb="3" eb="4">
      <t>オロ</t>
    </rPh>
    <rPh sb="5" eb="6">
      <t>トキ</t>
    </rPh>
    <phoneticPr fontId="1"/>
  </si>
  <si>
    <t>橋の出来るまでとかの仕組みを見せて頂き，良い経験，勉強になりました。</t>
    <rPh sb="0" eb="1">
      <t>ハシ</t>
    </rPh>
    <rPh sb="2" eb="4">
      <t>デキ</t>
    </rPh>
    <rPh sb="10" eb="12">
      <t>シク</t>
    </rPh>
    <rPh sb="14" eb="15">
      <t>ミ</t>
    </rPh>
    <rPh sb="17" eb="18">
      <t>イタダ</t>
    </rPh>
    <rPh sb="20" eb="21">
      <t>ヨ</t>
    </rPh>
    <rPh sb="22" eb="24">
      <t>ケイケン</t>
    </rPh>
    <rPh sb="25" eb="27">
      <t>ベンキョウ</t>
    </rPh>
    <phoneticPr fontId="1"/>
  </si>
  <si>
    <t>今まで見た事がなかったから。</t>
    <rPh sb="0" eb="1">
      <t>イマ</t>
    </rPh>
    <rPh sb="3" eb="4">
      <t>ミ</t>
    </rPh>
    <rPh sb="5" eb="6">
      <t>コト</t>
    </rPh>
    <phoneticPr fontId="1"/>
  </si>
  <si>
    <t>思ったより時間がかかること。</t>
    <rPh sb="0" eb="1">
      <t>オモ</t>
    </rPh>
    <rPh sb="5" eb="7">
      <t>ジカン</t>
    </rPh>
    <phoneticPr fontId="1"/>
  </si>
  <si>
    <t>安全</t>
    <rPh sb="0" eb="2">
      <t>アンゼン</t>
    </rPh>
    <phoneticPr fontId="1"/>
  </si>
  <si>
    <t>地元に対してもどういう物（内容）が出来るか身近な話題となる。</t>
    <rPh sb="0" eb="2">
      <t>ジモト</t>
    </rPh>
    <rPh sb="3" eb="4">
      <t>タイ</t>
    </rPh>
    <rPh sb="11" eb="12">
      <t>モノ</t>
    </rPh>
    <rPh sb="13" eb="15">
      <t>ナイヨウ</t>
    </rPh>
    <rPh sb="17" eb="19">
      <t>デキ</t>
    </rPh>
    <rPh sb="21" eb="23">
      <t>ミジカ</t>
    </rPh>
    <rPh sb="24" eb="26">
      <t>ワダイ</t>
    </rPh>
    <phoneticPr fontId="1"/>
  </si>
  <si>
    <t>ジャッキアップ，送り出し，ボルト等，専門的な「しくみ」の説明があった。これまでも見てきたが，具体的（細かい所）な説明が良かった。</t>
    <rPh sb="8" eb="9">
      <t>オク</t>
    </rPh>
    <rPh sb="10" eb="11">
      <t>ダ</t>
    </rPh>
    <rPh sb="16" eb="17">
      <t>トウ</t>
    </rPh>
    <rPh sb="18" eb="21">
      <t>センモンテキ</t>
    </rPh>
    <rPh sb="28" eb="30">
      <t>セツメイ</t>
    </rPh>
    <rPh sb="40" eb="41">
      <t>ミ</t>
    </rPh>
    <rPh sb="46" eb="49">
      <t>グタイテキ</t>
    </rPh>
    <rPh sb="50" eb="51">
      <t>コマ</t>
    </rPh>
    <rPh sb="53" eb="54">
      <t>トコロ</t>
    </rPh>
    <rPh sb="56" eb="58">
      <t>セツメイ</t>
    </rPh>
    <rPh sb="59" eb="60">
      <t>ヨ</t>
    </rPh>
    <phoneticPr fontId="1"/>
  </si>
  <si>
    <t>トンネル工事</t>
    <rPh sb="4" eb="6">
      <t>コウジ</t>
    </rPh>
    <phoneticPr fontId="1"/>
  </si>
  <si>
    <t>今まで行政の立場で参加していたが，地元として，地元の人の立場（０からの立場）として説明を受ける機会となった。ただ，専門的な言葉は中々理解が難しいので，説明の言葉に工夫がいると思います。</t>
    <rPh sb="0" eb="1">
      <t>イマ</t>
    </rPh>
    <rPh sb="3" eb="5">
      <t>ギョウセイ</t>
    </rPh>
    <rPh sb="6" eb="8">
      <t>タチバ</t>
    </rPh>
    <rPh sb="9" eb="11">
      <t>サンカ</t>
    </rPh>
    <rPh sb="17" eb="19">
      <t>ジモト</t>
    </rPh>
    <rPh sb="23" eb="25">
      <t>ジモト</t>
    </rPh>
    <rPh sb="26" eb="27">
      <t>ヒト</t>
    </rPh>
    <rPh sb="28" eb="30">
      <t>タチバ</t>
    </rPh>
    <rPh sb="35" eb="37">
      <t>タチバ</t>
    </rPh>
    <rPh sb="41" eb="43">
      <t>セツメイ</t>
    </rPh>
    <rPh sb="44" eb="45">
      <t>ウ</t>
    </rPh>
    <rPh sb="47" eb="49">
      <t>キカイ</t>
    </rPh>
    <rPh sb="57" eb="60">
      <t>センモンテキ</t>
    </rPh>
    <rPh sb="61" eb="63">
      <t>コトバ</t>
    </rPh>
    <rPh sb="64" eb="66">
      <t>ナカナカ</t>
    </rPh>
    <rPh sb="66" eb="68">
      <t>リカイ</t>
    </rPh>
    <rPh sb="69" eb="70">
      <t>ムズカ</t>
    </rPh>
    <rPh sb="75" eb="77">
      <t>セツメイ</t>
    </rPh>
    <rPh sb="78" eb="80">
      <t>コトバ</t>
    </rPh>
    <rPh sb="81" eb="83">
      <t>クフウ</t>
    </rPh>
    <rPh sb="87" eb="88">
      <t>オモ</t>
    </rPh>
    <phoneticPr fontId="1"/>
  </si>
  <si>
    <t>どの様にして作っているかがわかったから。</t>
    <rPh sb="2" eb="3">
      <t>ヨウ</t>
    </rPh>
    <rPh sb="6" eb="7">
      <t>ツク</t>
    </rPh>
    <phoneticPr fontId="1"/>
  </si>
  <si>
    <t>鉄の橋をどうして送っているかを聞いてわかった。</t>
    <rPh sb="0" eb="1">
      <t>テツ</t>
    </rPh>
    <rPh sb="2" eb="3">
      <t>ハシ</t>
    </rPh>
    <rPh sb="8" eb="9">
      <t>オク</t>
    </rPh>
    <rPh sb="15" eb="16">
      <t>キ</t>
    </rPh>
    <phoneticPr fontId="1"/>
  </si>
  <si>
    <t>押し出し工法の意味が理解出来て大変良かった。</t>
    <rPh sb="0" eb="1">
      <t>オ</t>
    </rPh>
    <rPh sb="2" eb="3">
      <t>ダ</t>
    </rPh>
    <rPh sb="4" eb="6">
      <t>コウホウ</t>
    </rPh>
    <rPh sb="7" eb="9">
      <t>イミ</t>
    </rPh>
    <rPh sb="10" eb="12">
      <t>リカイ</t>
    </rPh>
    <rPh sb="12" eb="14">
      <t>デキ</t>
    </rPh>
    <rPh sb="15" eb="17">
      <t>タイヘン</t>
    </rPh>
    <rPh sb="17" eb="18">
      <t>ヨ</t>
    </rPh>
    <phoneticPr fontId="1"/>
  </si>
  <si>
    <t>工事完了までの期間が大変長い。完成まで生きていない。</t>
    <rPh sb="0" eb="2">
      <t>コウジ</t>
    </rPh>
    <rPh sb="2" eb="4">
      <t>カンリョウ</t>
    </rPh>
    <rPh sb="7" eb="9">
      <t>キカン</t>
    </rPh>
    <rPh sb="10" eb="12">
      <t>タイヘン</t>
    </rPh>
    <rPh sb="12" eb="13">
      <t>ナガ</t>
    </rPh>
    <rPh sb="15" eb="17">
      <t>カンセイ</t>
    </rPh>
    <rPh sb="19" eb="20">
      <t>イ</t>
    </rPh>
    <phoneticPr fontId="1"/>
  </si>
  <si>
    <t>サビコーティングの説明。</t>
    <rPh sb="9" eb="11">
      <t>セツメイ</t>
    </rPh>
    <phoneticPr fontId="1"/>
  </si>
  <si>
    <t>安全重視で着実な工程が進められており，日本の技術力の高さが確認できた。</t>
    <rPh sb="0" eb="2">
      <t>アンゼン</t>
    </rPh>
    <rPh sb="2" eb="4">
      <t>ジュウシ</t>
    </rPh>
    <rPh sb="5" eb="7">
      <t>チャクジツ</t>
    </rPh>
    <rPh sb="8" eb="10">
      <t>コウテイ</t>
    </rPh>
    <rPh sb="11" eb="12">
      <t>スス</t>
    </rPh>
    <rPh sb="19" eb="21">
      <t>ニホン</t>
    </rPh>
    <rPh sb="22" eb="24">
      <t>ギジュツ</t>
    </rPh>
    <rPh sb="24" eb="25">
      <t>チカラ</t>
    </rPh>
    <rPh sb="26" eb="27">
      <t>タカ</t>
    </rPh>
    <rPh sb="29" eb="31">
      <t>カクニン</t>
    </rPh>
    <phoneticPr fontId="1"/>
  </si>
  <si>
    <t>今回のようなもの。</t>
    <rPh sb="0" eb="2">
      <t>コンカイ</t>
    </rPh>
    <phoneticPr fontId="1"/>
  </si>
  <si>
    <t>スタッフの心配りが行き届いていた。</t>
    <rPh sb="5" eb="6">
      <t>ココロ</t>
    </rPh>
    <rPh sb="6" eb="7">
      <t>クバ</t>
    </rPh>
    <rPh sb="9" eb="10">
      <t>ユ</t>
    </rPh>
    <rPh sb="11" eb="12">
      <t>トド</t>
    </rPh>
    <phoneticPr fontId="1"/>
  </si>
  <si>
    <t>なかなか経験できない事で参加出来よかったです。</t>
    <rPh sb="4" eb="6">
      <t>ケイケン</t>
    </rPh>
    <rPh sb="10" eb="11">
      <t>コト</t>
    </rPh>
    <rPh sb="12" eb="14">
      <t>サンカ</t>
    </rPh>
    <rPh sb="14" eb="16">
      <t>デキ</t>
    </rPh>
    <phoneticPr fontId="1"/>
  </si>
  <si>
    <t>大がかりな工事で実際に近くで見てびっくりしました。</t>
    <rPh sb="0" eb="1">
      <t>オオ</t>
    </rPh>
    <rPh sb="5" eb="7">
      <t>コウジ</t>
    </rPh>
    <rPh sb="8" eb="10">
      <t>ジッサイ</t>
    </rPh>
    <rPh sb="11" eb="12">
      <t>チカ</t>
    </rPh>
    <rPh sb="14" eb="15">
      <t>ミ</t>
    </rPh>
    <phoneticPr fontId="1"/>
  </si>
  <si>
    <t>小さな工事から大きな工事でも現場を見学して大変さを知りました。身近で見学出来てとても良かったです。</t>
    <rPh sb="0" eb="1">
      <t>チイ</t>
    </rPh>
    <rPh sb="3" eb="5">
      <t>コウジ</t>
    </rPh>
    <rPh sb="7" eb="8">
      <t>オオ</t>
    </rPh>
    <rPh sb="10" eb="12">
      <t>コウジ</t>
    </rPh>
    <rPh sb="14" eb="16">
      <t>ゲンバ</t>
    </rPh>
    <rPh sb="17" eb="19">
      <t>ケンガク</t>
    </rPh>
    <rPh sb="21" eb="23">
      <t>タイヘン</t>
    </rPh>
    <rPh sb="25" eb="26">
      <t>シ</t>
    </rPh>
    <rPh sb="31" eb="33">
      <t>ミジカ</t>
    </rPh>
    <rPh sb="34" eb="36">
      <t>ケンガク</t>
    </rPh>
    <rPh sb="36" eb="38">
      <t>デキ</t>
    </rPh>
    <rPh sb="42" eb="43">
      <t>ヨ</t>
    </rPh>
    <phoneticPr fontId="1"/>
  </si>
  <si>
    <t>県の皆さん，施工の皆さん，とてもわかりやすく説明して下さり，ありがとうございました。</t>
    <rPh sb="0" eb="1">
      <t>ケン</t>
    </rPh>
    <rPh sb="2" eb="3">
      <t>ミナ</t>
    </rPh>
    <rPh sb="6" eb="8">
      <t>セコウ</t>
    </rPh>
    <rPh sb="9" eb="10">
      <t>ミナ</t>
    </rPh>
    <rPh sb="22" eb="24">
      <t>セツメイ</t>
    </rPh>
    <rPh sb="26" eb="27">
      <t>クダ</t>
    </rPh>
    <phoneticPr fontId="1"/>
  </si>
  <si>
    <t>安全管理等の準備（ヘルメット，軍手等）が良かった。</t>
    <rPh sb="0" eb="2">
      <t>アンゼン</t>
    </rPh>
    <rPh sb="2" eb="4">
      <t>カンリ</t>
    </rPh>
    <rPh sb="4" eb="5">
      <t>トウ</t>
    </rPh>
    <rPh sb="6" eb="8">
      <t>ジュンビ</t>
    </rPh>
    <rPh sb="15" eb="17">
      <t>グンテ</t>
    </rPh>
    <rPh sb="17" eb="18">
      <t>トウ</t>
    </rPh>
    <rPh sb="20" eb="21">
      <t>ヨ</t>
    </rPh>
    <phoneticPr fontId="1"/>
  </si>
  <si>
    <t>ボルト締め，橋の運搬等。</t>
    <rPh sb="3" eb="4">
      <t>シ</t>
    </rPh>
    <rPh sb="6" eb="7">
      <t>ハシ</t>
    </rPh>
    <rPh sb="8" eb="10">
      <t>ウンパン</t>
    </rPh>
    <rPh sb="10" eb="11">
      <t>トウ</t>
    </rPh>
    <phoneticPr fontId="1"/>
  </si>
  <si>
    <t>安全第一にしっかり対応されているなと感じた。</t>
    <rPh sb="0" eb="2">
      <t>アンゼン</t>
    </rPh>
    <rPh sb="2" eb="4">
      <t>ダイイチ</t>
    </rPh>
    <rPh sb="9" eb="11">
      <t>タイオウ</t>
    </rPh>
    <rPh sb="18" eb="19">
      <t>カン</t>
    </rPh>
    <phoneticPr fontId="1"/>
  </si>
  <si>
    <t>様々な公共工事</t>
    <rPh sb="0" eb="2">
      <t>サマザマ</t>
    </rPh>
    <rPh sb="3" eb="5">
      <t>コウキョウ</t>
    </rPh>
    <rPh sb="5" eb="7">
      <t>コウジ</t>
    </rPh>
    <phoneticPr fontId="1"/>
  </si>
  <si>
    <t>住民説明会（見学会）は地元の理解を得る為，積極的に実施する事が望ましい。</t>
    <rPh sb="0" eb="2">
      <t>ジュウミン</t>
    </rPh>
    <rPh sb="2" eb="5">
      <t>セツメイカイ</t>
    </rPh>
    <rPh sb="6" eb="9">
      <t>ケンガクカイ</t>
    </rPh>
    <rPh sb="11" eb="13">
      <t>ジモト</t>
    </rPh>
    <rPh sb="14" eb="16">
      <t>リカイ</t>
    </rPh>
    <rPh sb="17" eb="18">
      <t>エ</t>
    </rPh>
    <rPh sb="19" eb="20">
      <t>タメ</t>
    </rPh>
    <rPh sb="21" eb="24">
      <t>セッキョクテキ</t>
    </rPh>
    <rPh sb="25" eb="27">
      <t>ジッシ</t>
    </rPh>
    <rPh sb="29" eb="30">
      <t>コト</t>
    </rPh>
    <rPh sb="31" eb="32">
      <t>ノゾ</t>
    </rPh>
    <phoneticPr fontId="1"/>
  </si>
  <si>
    <t>想像できない場所が見れた。孫に話ができる。</t>
    <phoneticPr fontId="1"/>
  </si>
  <si>
    <t>橋の出来るまでとかの仕組みを見せて頂き，良い経験，勉強になりました。</t>
    <phoneticPr fontId="1"/>
  </si>
  <si>
    <t>地元住民として子供の時代にどの様になるか伝えたい事ばかりである。</t>
    <rPh sb="0" eb="2">
      <t>ジモト</t>
    </rPh>
    <rPh sb="2" eb="4">
      <t>ジュウミン</t>
    </rPh>
    <rPh sb="7" eb="9">
      <t>コドモ</t>
    </rPh>
    <rPh sb="10" eb="12">
      <t>ジダイ</t>
    </rPh>
    <rPh sb="15" eb="16">
      <t>ヨウ</t>
    </rPh>
    <rPh sb="20" eb="21">
      <t>ツタ</t>
    </rPh>
    <rPh sb="24" eb="25">
      <t>コト</t>
    </rPh>
    <phoneticPr fontId="1"/>
  </si>
  <si>
    <t>地元住民として子供の時代にどの様になるか伝えたい事ばかりである。</t>
    <phoneticPr fontId="1"/>
  </si>
  <si>
    <t>説明が模型を使ったりして非常に分りやすく作業現場の具体的工法がよく理解できた。</t>
    <phoneticPr fontId="1"/>
  </si>
  <si>
    <t>説明が模型を使ったりして非常に分りやすく作業現場の具体的工法がよく理解できた。</t>
    <rPh sb="0" eb="2">
      <t>セツメイ</t>
    </rPh>
    <rPh sb="3" eb="5">
      <t>モケイ</t>
    </rPh>
    <rPh sb="6" eb="7">
      <t>ツカ</t>
    </rPh>
    <rPh sb="12" eb="14">
      <t>ヒジョウ</t>
    </rPh>
    <rPh sb="15" eb="16">
      <t>ワカ</t>
    </rPh>
    <rPh sb="20" eb="22">
      <t>サギョウ</t>
    </rPh>
    <rPh sb="22" eb="24">
      <t>ゲンバ</t>
    </rPh>
    <rPh sb="25" eb="28">
      <t>グタイテキ</t>
    </rPh>
    <rPh sb="28" eb="30">
      <t>コウホウ</t>
    </rPh>
    <rPh sb="33" eb="35">
      <t>リカイ</t>
    </rPh>
    <phoneticPr fontId="1"/>
  </si>
  <si>
    <t>日常見れないから。</t>
    <phoneticPr fontId="1"/>
  </si>
  <si>
    <t>地元に対してもどういう物（内容）が出来るか身近な話題となる。</t>
    <phoneticPr fontId="1"/>
  </si>
  <si>
    <t>日本の高度な建設技術にふれたこと。</t>
    <phoneticPr fontId="1"/>
  </si>
  <si>
    <t>送り出しの実演。</t>
    <phoneticPr fontId="1"/>
  </si>
  <si>
    <t>現場の人が真剣だった。</t>
    <phoneticPr fontId="1"/>
  </si>
  <si>
    <t>設備，道具等がすばらしい。</t>
    <phoneticPr fontId="1"/>
  </si>
  <si>
    <t>何もが驚くばかり。</t>
    <rPh sb="0" eb="1">
      <t>ナニ</t>
    </rPh>
    <rPh sb="3" eb="4">
      <t>オドロ</t>
    </rPh>
    <phoneticPr fontId="1"/>
  </si>
  <si>
    <t>何もが驚くばかり。</t>
    <phoneticPr fontId="1"/>
  </si>
  <si>
    <t>ジャッキアップ，送り出し，ボルト等，専門的な「しくみ」の説明があった。これまでも見てきたが，具体的（細かい所）な説明が良かった。</t>
    <phoneticPr fontId="1"/>
  </si>
  <si>
    <t>送り出しの説明，良くわかりました。</t>
    <rPh sb="0" eb="1">
      <t>オク</t>
    </rPh>
    <rPh sb="2" eb="3">
      <t>ダ</t>
    </rPh>
    <rPh sb="5" eb="7">
      <t>セツメイ</t>
    </rPh>
    <rPh sb="8" eb="9">
      <t>ヨ</t>
    </rPh>
    <phoneticPr fontId="1"/>
  </si>
  <si>
    <t>送り出しの説明，良くわかりました。</t>
    <phoneticPr fontId="1"/>
  </si>
  <si>
    <t>サビコーティングの説明。</t>
    <phoneticPr fontId="1"/>
  </si>
  <si>
    <t>大がかりな工事で実際に近くで見てびっくりしました。</t>
    <phoneticPr fontId="1"/>
  </si>
  <si>
    <t>ボルト締め，橋の運搬等。</t>
    <phoneticPr fontId="1"/>
  </si>
  <si>
    <t>締め付けトルクの確認。</t>
    <phoneticPr fontId="1"/>
  </si>
  <si>
    <t>工事完了までの期間が大変長い。完成まで生きていない。</t>
    <phoneticPr fontId="1"/>
  </si>
  <si>
    <t>地域の人を大事にしてくださる。</t>
    <phoneticPr fontId="1"/>
  </si>
  <si>
    <t>思ったより時間がかかること。</t>
    <phoneticPr fontId="1"/>
  </si>
  <si>
    <t>安全重視で着実な工程が進められており，日本の技術力の高さが確認できた。</t>
    <phoneticPr fontId="1"/>
  </si>
  <si>
    <t>小さな工事から大きな工事でも現場を見学して大変さを知りました。身近で見学出来てとても良かったです。</t>
    <phoneticPr fontId="1"/>
  </si>
  <si>
    <t>安全第一にしっかり対応されているなと感じた。</t>
    <phoneticPr fontId="1"/>
  </si>
  <si>
    <t>建物の現場</t>
    <phoneticPr fontId="1"/>
  </si>
  <si>
    <t>橋桁を下す時。</t>
    <phoneticPr fontId="1"/>
  </si>
  <si>
    <t>トンネル工事</t>
    <phoneticPr fontId="1"/>
  </si>
  <si>
    <t>様々な公共工事</t>
    <phoneticPr fontId="1"/>
  </si>
  <si>
    <t>今回のようなもの。</t>
    <phoneticPr fontId="1"/>
  </si>
  <si>
    <t>工事の技術のすばらしさが子供達の将来に夢を持たせる。</t>
    <phoneticPr fontId="1"/>
  </si>
  <si>
    <t>初めて見る物ばかりでビックリすることばかり。</t>
    <phoneticPr fontId="1"/>
  </si>
  <si>
    <t>工事の大変さ，困難さが分った。</t>
    <phoneticPr fontId="1"/>
  </si>
  <si>
    <t>今まで行政の立場で参加していたが，地元として，地元の人の立場（０からの立場）として説明を受ける機会となった。ただ，専門的な言葉は中々理解が難しいので，説明の言葉に工夫がいると思います。</t>
    <phoneticPr fontId="1"/>
  </si>
  <si>
    <t>スタッフの心配りが行き届いていた。</t>
    <phoneticPr fontId="1"/>
  </si>
  <si>
    <t>県の皆さん，施工の皆さん，とてもわかりやすく説明して下さり，ありがとうございました。</t>
    <phoneticPr fontId="1"/>
  </si>
  <si>
    <t>住民説明会（見学会）は地元の理解を得る為，積極的に実施する事が望ましい。</t>
    <phoneticPr fontId="1"/>
  </si>
  <si>
    <t>【課題】平易なことばで説明すること。興味を引くような話し方をすること。　　　　　　　　　　　　　　　　　　　　　　　　　　　　　　　　　　　　　　　　　　　　　　　　　　　　　　　　　　　　　　　　　　　　　　　　　【成果】公共工事への理解を深めてもらえた。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</si>
</sst>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人&quot;"/>
    <numFmt numFmtId="178" formatCode="0_ "/>
  </numFmts>
  <fonts count="21" x14ac:knownFonts="1">
    <font>
      <sz val="11"/>
      <color theme="1"/>
      <name val="ＭＳ Ｐゴシック"/>
      <family val="2"/>
      <scheme val="minor"/>
    </font>
    <font>
      <sz val="6"/>
      <name val="ＭＳ Ｐゴシック"/>
      <family val="3"/>
      <charset val="128"/>
      <scheme val="minor"/>
    </font>
    <font>
      <b/>
      <sz val="18"/>
      <color theme="1"/>
      <name val="ＭＳ ゴシック"/>
      <family val="3"/>
      <charset val="128"/>
    </font>
    <font>
      <sz val="11"/>
      <color theme="1"/>
      <name val="ＭＳ ゴシック"/>
      <family val="3"/>
      <charset val="128"/>
    </font>
    <font>
      <b/>
      <sz val="11"/>
      <color theme="1"/>
      <name val="ＭＳ ゴシック"/>
      <family val="3"/>
      <charset val="128"/>
    </font>
    <font>
      <b/>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10"/>
      <color theme="1"/>
      <name val="ＭＳ ゴシック"/>
      <family val="3"/>
      <charset val="128"/>
    </font>
    <font>
      <b/>
      <sz val="11"/>
      <color rgb="FF000000"/>
      <name val="ＭＳ ゴシック"/>
      <family val="3"/>
      <charset val="128"/>
    </font>
    <font>
      <sz val="9"/>
      <color theme="1"/>
      <name val="ＭＳ ゴシック"/>
      <family val="3"/>
      <charset val="128"/>
    </font>
    <font>
      <sz val="16"/>
      <color theme="1"/>
      <name val="ＭＳ ゴシック"/>
      <family val="3"/>
      <charset val="128"/>
    </font>
    <font>
      <sz val="16"/>
      <color theme="1"/>
      <name val="ＭＳ Ｐゴシック"/>
      <family val="2"/>
      <scheme val="minor"/>
    </font>
    <font>
      <sz val="12"/>
      <color theme="1"/>
      <name val="ＭＳ ゴシック"/>
      <family val="3"/>
      <charset val="128"/>
    </font>
    <font>
      <sz val="12"/>
      <color theme="1"/>
      <name val="ＭＳ Ｐゴシック"/>
      <family val="2"/>
      <scheme val="minor"/>
    </font>
    <font>
      <b/>
      <sz val="14"/>
      <color rgb="FFFF0000"/>
      <name val="ＭＳ ゴシック"/>
      <family val="3"/>
      <charset val="128"/>
    </font>
    <font>
      <sz val="10"/>
      <color theme="1"/>
      <name val="ＭＳ Ｐゴシック"/>
      <family val="2"/>
      <scheme val="minor"/>
    </font>
    <font>
      <sz val="9"/>
      <color theme="1"/>
      <name val="ＭＳ Ｐゴシック"/>
      <family val="2"/>
      <scheme val="minor"/>
    </font>
    <font>
      <b/>
      <sz val="11"/>
      <color theme="1"/>
      <name val="ＭＳ Ｐゴシック"/>
      <family val="3"/>
      <charset val="128"/>
    </font>
    <font>
      <sz val="11"/>
      <color theme="1"/>
      <name val="ＭＳ Ｐゴシック"/>
      <family val="3"/>
      <charset val="128"/>
    </font>
    <font>
      <b/>
      <sz val="14"/>
      <color indexed="81"/>
      <name val="ＭＳ ゴシック"/>
      <family val="3"/>
      <charset val="128"/>
    </font>
  </fonts>
  <fills count="1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6"/>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s>
  <cellStyleXfs count="1">
    <xf numFmtId="0" fontId="0" fillId="0" borderId="0"/>
  </cellStyleXfs>
  <cellXfs count="304">
    <xf numFmtId="0" fontId="0" fillId="0" borderId="0" xfId="0"/>
    <xf numFmtId="0" fontId="3" fillId="0" borderId="0" xfId="0" applyFont="1" applyAlignment="1">
      <alignment horizontal="center" vertical="center"/>
    </xf>
    <xf numFmtId="0" fontId="3" fillId="0" borderId="1" xfId="0"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horizontal="left" vertical="center"/>
    </xf>
    <xf numFmtId="0" fontId="3" fillId="0" borderId="0" xfId="0" applyFont="1" applyAlignment="1">
      <alignment horizontal="center" vertical="center" shrinkToFit="1"/>
    </xf>
    <xf numFmtId="0" fontId="3" fillId="0" borderId="0" xfId="0" applyFont="1" applyBorder="1" applyAlignment="1">
      <alignment vertical="center"/>
    </xf>
    <xf numFmtId="0" fontId="4" fillId="0" borderId="0" xfId="0" applyFont="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horizontal="left" vertical="center"/>
    </xf>
    <xf numFmtId="0" fontId="0" fillId="3" borderId="0" xfId="0" applyFill="1" applyBorder="1" applyAlignment="1">
      <alignment vertical="center"/>
    </xf>
    <xf numFmtId="176" fontId="3" fillId="3" borderId="0" xfId="0" applyNumberFormat="1" applyFont="1" applyFill="1" applyBorder="1" applyAlignment="1">
      <alignment horizontal="left" vertical="center"/>
    </xf>
    <xf numFmtId="0" fontId="1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alignment vertical="center"/>
    </xf>
    <xf numFmtId="0" fontId="15" fillId="0" borderId="28" xfId="0" applyFont="1" applyFill="1" applyBorder="1" applyAlignment="1">
      <alignment vertical="center" wrapText="1"/>
    </xf>
    <xf numFmtId="0" fontId="15" fillId="0" borderId="0" xfId="0" applyFont="1" applyFill="1" applyBorder="1" applyAlignment="1">
      <alignment vertical="center" wrapText="1"/>
    </xf>
    <xf numFmtId="0" fontId="3" fillId="2" borderId="4" xfId="0" applyFont="1" applyFill="1" applyBorder="1" applyAlignment="1">
      <alignment vertical="center"/>
    </xf>
    <xf numFmtId="0" fontId="3" fillId="3" borderId="26" xfId="0" applyFont="1" applyFill="1" applyBorder="1" applyAlignment="1">
      <alignment horizontal="center" vertical="center"/>
    </xf>
    <xf numFmtId="0" fontId="3" fillId="13" borderId="26" xfId="0" applyFont="1" applyFill="1" applyBorder="1" applyAlignment="1">
      <alignment horizontal="center" vertical="center"/>
    </xf>
    <xf numFmtId="0" fontId="3" fillId="12" borderId="26" xfId="0" applyFont="1" applyFill="1" applyBorder="1" applyAlignment="1">
      <alignment horizontal="center" vertical="center"/>
    </xf>
    <xf numFmtId="0" fontId="3" fillId="2" borderId="26" xfId="0" applyFont="1" applyFill="1" applyBorder="1" applyAlignment="1">
      <alignment vertical="center"/>
    </xf>
    <xf numFmtId="0" fontId="3" fillId="14" borderId="26" xfId="0" applyFont="1" applyFill="1" applyBorder="1" applyAlignment="1">
      <alignment horizontal="center" vertical="center"/>
    </xf>
    <xf numFmtId="0" fontId="3" fillId="6" borderId="26" xfId="0" applyFont="1" applyFill="1" applyBorder="1" applyAlignment="1">
      <alignment horizontal="center" vertical="center"/>
    </xf>
    <xf numFmtId="0" fontId="3" fillId="7" borderId="26" xfId="0" applyFont="1" applyFill="1" applyBorder="1" applyAlignment="1">
      <alignment horizontal="center" vertical="center"/>
    </xf>
    <xf numFmtId="0" fontId="3" fillId="8" borderId="26" xfId="0" applyFont="1" applyFill="1" applyBorder="1" applyAlignment="1">
      <alignment horizontal="center" vertical="center"/>
    </xf>
    <xf numFmtId="0" fontId="3" fillId="3" borderId="4" xfId="0" applyFont="1" applyFill="1" applyBorder="1" applyAlignment="1">
      <alignment horizontal="center" vertical="center"/>
    </xf>
    <xf numFmtId="0" fontId="3" fillId="13" borderId="4" xfId="0" applyFont="1" applyFill="1" applyBorder="1" applyAlignment="1">
      <alignment horizontal="center" vertical="center"/>
    </xf>
    <xf numFmtId="0" fontId="3" fillId="12" borderId="4" xfId="0" applyFont="1" applyFill="1" applyBorder="1" applyAlignment="1">
      <alignment horizontal="center" vertical="center"/>
    </xf>
    <xf numFmtId="0" fontId="3" fillId="14"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4" xfId="0" applyFont="1" applyFill="1" applyBorder="1" applyAlignment="1">
      <alignment horizontal="center" vertical="center"/>
    </xf>
    <xf numFmtId="0" fontId="3" fillId="8"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13" borderId="5" xfId="0" applyFont="1" applyFill="1" applyBorder="1" applyAlignment="1">
      <alignment horizontal="center" vertical="center"/>
    </xf>
    <xf numFmtId="0" fontId="3" fillId="12" borderId="5" xfId="0" applyFont="1" applyFill="1" applyBorder="1" applyAlignment="1">
      <alignment horizontal="center" vertical="center"/>
    </xf>
    <xf numFmtId="0" fontId="3" fillId="2" borderId="5" xfId="0" applyFont="1" applyFill="1" applyBorder="1" applyAlignment="1">
      <alignment vertical="center"/>
    </xf>
    <xf numFmtId="0" fontId="3" fillId="14" borderId="5"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13" borderId="33" xfId="0" applyFont="1" applyFill="1" applyBorder="1" applyAlignment="1">
      <alignment horizontal="center" vertical="center" shrinkToFit="1"/>
    </xf>
    <xf numFmtId="0" fontId="3" fillId="13" borderId="35"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38" xfId="0" applyFont="1" applyFill="1" applyBorder="1" applyAlignment="1">
      <alignment horizontal="center" vertical="center" shrinkToFit="1"/>
    </xf>
    <xf numFmtId="0" fontId="3" fillId="8" borderId="36" xfId="0" applyFont="1" applyFill="1" applyBorder="1" applyAlignment="1">
      <alignment horizontal="center" vertical="center" shrinkToFit="1"/>
    </xf>
    <xf numFmtId="0" fontId="3" fillId="8" borderId="38" xfId="0" applyFont="1" applyFill="1" applyBorder="1" applyAlignment="1">
      <alignment horizontal="center" vertical="center" shrinkToFit="1"/>
    </xf>
    <xf numFmtId="0" fontId="3" fillId="6" borderId="39" xfId="0" applyFont="1" applyFill="1" applyBorder="1" applyAlignment="1">
      <alignment horizontal="center" vertical="center" shrinkToFit="1"/>
    </xf>
    <xf numFmtId="0" fontId="3" fillId="6" borderId="41" xfId="0" applyFont="1" applyFill="1" applyBorder="1" applyAlignment="1">
      <alignment horizontal="center" vertical="center" shrinkToFit="1"/>
    </xf>
    <xf numFmtId="0" fontId="3" fillId="6" borderId="33" xfId="0" applyFont="1" applyFill="1" applyBorder="1" applyAlignment="1">
      <alignment horizontal="center" vertical="center" shrinkToFit="1"/>
    </xf>
    <xf numFmtId="0" fontId="3" fillId="6" borderId="35" xfId="0" applyFont="1" applyFill="1" applyBorder="1" applyAlignment="1">
      <alignment horizontal="center" vertical="center" shrinkToFit="1"/>
    </xf>
    <xf numFmtId="0" fontId="3" fillId="14" borderId="39" xfId="0" applyFont="1" applyFill="1" applyBorder="1" applyAlignment="1">
      <alignment horizontal="center" vertical="center" shrinkToFit="1"/>
    </xf>
    <xf numFmtId="0" fontId="3" fillId="14" borderId="41" xfId="0" applyFont="1" applyFill="1" applyBorder="1" applyAlignment="1">
      <alignment horizontal="center" vertical="center" shrinkToFit="1"/>
    </xf>
    <xf numFmtId="0" fontId="3" fillId="2" borderId="36"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0" fontId="3" fillId="12" borderId="36" xfId="0" applyFont="1" applyFill="1" applyBorder="1" applyAlignment="1">
      <alignment horizontal="center" vertical="center" shrinkToFit="1"/>
    </xf>
    <xf numFmtId="0" fontId="3" fillId="12" borderId="38" xfId="0"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176" fontId="13" fillId="0" borderId="0" xfId="0" applyNumberFormat="1" applyFont="1" applyFill="1" applyBorder="1" applyAlignment="1">
      <alignment horizontal="left" vertical="center"/>
    </xf>
    <xf numFmtId="0" fontId="0" fillId="0" borderId="0" xfId="0"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0" fontId="13"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6" xfId="0" applyFill="1" applyBorder="1" applyAlignment="1">
      <alignment vertical="center"/>
    </xf>
    <xf numFmtId="0" fontId="3" fillId="0" borderId="0" xfId="0" applyFont="1" applyBorder="1" applyAlignment="1">
      <alignment vertical="center" shrinkToFit="1"/>
    </xf>
    <xf numFmtId="0" fontId="0" fillId="0" borderId="0" xfId="0" applyBorder="1" applyAlignment="1">
      <alignment vertical="center" wrapText="1"/>
    </xf>
    <xf numFmtId="0" fontId="3" fillId="2" borderId="4" xfId="0" applyFont="1" applyFill="1" applyBorder="1" applyAlignment="1">
      <alignment horizontal="center" vertical="center"/>
    </xf>
    <xf numFmtId="0" fontId="3" fillId="0" borderId="1" xfId="0" applyFont="1" applyBorder="1" applyAlignment="1">
      <alignment vertical="top" wrapText="1"/>
    </xf>
    <xf numFmtId="0" fontId="3" fillId="0" borderId="0" xfId="0" applyFont="1" applyAlignment="1">
      <alignment vertical="center" shrinkToFit="1"/>
    </xf>
    <xf numFmtId="0" fontId="3" fillId="0" borderId="0" xfId="0" applyFont="1" applyAlignment="1">
      <alignment vertical="center" shrinkToFit="1"/>
    </xf>
    <xf numFmtId="0" fontId="3" fillId="15" borderId="1" xfId="0" applyFont="1" applyFill="1" applyBorder="1" applyAlignment="1">
      <alignment vertical="center" shrinkToFit="1"/>
    </xf>
    <xf numFmtId="0" fontId="3" fillId="15" borderId="22" xfId="0" applyFont="1" applyFill="1" applyBorder="1" applyAlignment="1">
      <alignment vertical="center" shrinkToFit="1"/>
    </xf>
    <xf numFmtId="0" fontId="3" fillId="0" borderId="22" xfId="0" applyFont="1" applyBorder="1" applyAlignment="1">
      <alignment vertical="center" shrinkToFit="1"/>
    </xf>
    <xf numFmtId="0" fontId="3" fillId="15" borderId="45" xfId="0" applyFont="1" applyFill="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15" borderId="21" xfId="0" applyFont="1" applyFill="1" applyBorder="1" applyAlignment="1">
      <alignment horizontal="center" vertical="center" shrinkToFit="1"/>
    </xf>
    <xf numFmtId="0" fontId="3" fillId="0" borderId="21" xfId="0" applyFont="1" applyBorder="1" applyAlignment="1">
      <alignment horizontal="center" vertical="center" shrinkToFit="1"/>
    </xf>
    <xf numFmtId="0" fontId="3" fillId="15" borderId="22" xfId="0" applyFont="1" applyFill="1" applyBorder="1" applyAlignment="1">
      <alignment horizontal="center" vertical="center" shrinkToFit="1"/>
    </xf>
    <xf numFmtId="178" fontId="3" fillId="0" borderId="22" xfId="0" applyNumberFormat="1" applyFont="1" applyBorder="1" applyAlignment="1">
      <alignment vertical="center" shrinkToFit="1"/>
    </xf>
    <xf numFmtId="0" fontId="3" fillId="0" borderId="48" xfId="0" applyFont="1" applyBorder="1" applyAlignment="1">
      <alignment horizontal="center" vertical="center" shrinkToFit="1"/>
    </xf>
    <xf numFmtId="0" fontId="9" fillId="0" borderId="0" xfId="0" applyFont="1" applyAlignment="1">
      <alignment vertical="center" shrinkToFit="1"/>
    </xf>
    <xf numFmtId="0" fontId="3" fillId="0" borderId="0" xfId="0" applyFont="1" applyAlignment="1">
      <alignment vertical="center" shrinkToFit="1"/>
    </xf>
    <xf numFmtId="0" fontId="9" fillId="0" borderId="0" xfId="0" applyFont="1" applyBorder="1" applyAlignment="1">
      <alignment vertical="center" shrinkToFit="1"/>
    </xf>
    <xf numFmtId="0" fontId="3" fillId="0" borderId="0" xfId="0" applyFont="1" applyBorder="1" applyAlignment="1">
      <alignmen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7" xfId="0" applyBorder="1" applyAlignment="1">
      <alignment vertical="center" wrapText="1"/>
    </xf>
    <xf numFmtId="0" fontId="0" fillId="0" borderId="8" xfId="0" applyBorder="1" applyAlignment="1">
      <alignmen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vertical="center" wrapText="1"/>
    </xf>
    <xf numFmtId="0" fontId="0" fillId="0" borderId="25" xfId="0" applyBorder="1" applyAlignment="1">
      <alignment vertical="center"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0" fillId="0" borderId="3" xfId="0" applyBorder="1" applyAlignment="1">
      <alignment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4" xfId="0" applyBorder="1" applyAlignment="1">
      <alignment vertical="top" wrapText="1"/>
    </xf>
    <xf numFmtId="0" fontId="0" fillId="0" borderId="20" xfId="0" applyBorder="1" applyAlignment="1">
      <alignment vertical="top" wrapTex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0" fillId="0" borderId="10" xfId="0" applyBorder="1" applyAlignment="1">
      <alignment vertical="center" shrinkToFit="1"/>
    </xf>
    <xf numFmtId="0" fontId="0" fillId="0" borderId="25" xfId="0" applyBorder="1" applyAlignment="1">
      <alignmen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4" fillId="0" borderId="0" xfId="0" applyFont="1" applyFill="1" applyBorder="1" applyAlignment="1">
      <alignment vertical="center" shrinkToFit="1"/>
    </xf>
    <xf numFmtId="0" fontId="4" fillId="0" borderId="0" xfId="0" applyFont="1" applyFill="1" applyAlignment="1">
      <alignment vertical="center" shrinkToFit="1"/>
    </xf>
    <xf numFmtId="0" fontId="4" fillId="3" borderId="0" xfId="0" applyFont="1" applyFill="1" applyBorder="1" applyAlignment="1">
      <alignment horizontal="left" vertical="center" shrinkToFit="1"/>
    </xf>
    <xf numFmtId="0" fontId="4" fillId="0" borderId="0" xfId="0" applyFont="1" applyAlignment="1">
      <alignment horizontal="left" vertical="center" shrinkToFit="1"/>
    </xf>
    <xf numFmtId="0" fontId="4" fillId="0" borderId="14" xfId="0" applyFont="1" applyBorder="1" applyAlignment="1">
      <alignment horizontal="left" vertical="center" shrinkToFit="1"/>
    </xf>
    <xf numFmtId="0" fontId="3" fillId="0" borderId="14" xfId="0" applyFont="1" applyBorder="1" applyAlignment="1">
      <alignment horizontal="left" vertical="center" shrinkToFit="1"/>
    </xf>
    <xf numFmtId="0" fontId="4" fillId="0" borderId="0" xfId="0" applyFont="1" applyAlignment="1">
      <alignment vertical="center" shrinkToFit="1"/>
    </xf>
    <xf numFmtId="0" fontId="3" fillId="3" borderId="9" xfId="0" applyFont="1" applyFill="1" applyBorder="1" applyAlignment="1">
      <alignment horizontal="left" vertical="center" shrinkToFit="1"/>
    </xf>
    <xf numFmtId="0" fontId="3" fillId="3" borderId="10" xfId="0" applyFont="1" applyFill="1" applyBorder="1" applyAlignment="1">
      <alignment horizontal="left" vertical="center" shrinkToFit="1"/>
    </xf>
    <xf numFmtId="0" fontId="3" fillId="3" borderId="11" xfId="0" applyFont="1" applyFill="1" applyBorder="1" applyAlignment="1">
      <alignment horizontal="left" vertical="center" shrinkToFit="1"/>
    </xf>
    <xf numFmtId="0" fontId="3" fillId="3" borderId="12" xfId="0" applyFont="1" applyFill="1" applyBorder="1" applyAlignment="1">
      <alignment horizontal="left" vertical="center" shrinkToFit="1"/>
    </xf>
    <xf numFmtId="0" fontId="8" fillId="10" borderId="15"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0"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19"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3" fillId="0" borderId="2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24" xfId="0" applyFont="1" applyBorder="1" applyAlignment="1">
      <alignment horizontal="left" vertical="center" shrinkToFit="1"/>
    </xf>
    <xf numFmtId="0" fontId="8" fillId="11" borderId="15"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19" xfId="0" applyFont="1" applyFill="1" applyBorder="1" applyAlignment="1">
      <alignment horizontal="center" vertical="center" wrapText="1"/>
    </xf>
    <xf numFmtId="0" fontId="8" fillId="11" borderId="14" xfId="0" applyFont="1" applyFill="1" applyBorder="1" applyAlignment="1">
      <alignment horizontal="center" vertical="center" wrapText="1"/>
    </xf>
    <xf numFmtId="0" fontId="0" fillId="0" borderId="10"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8" fillId="0" borderId="0" xfId="0" applyFont="1" applyAlignment="1">
      <alignment vertical="center" shrinkToFit="1"/>
    </xf>
    <xf numFmtId="0" fontId="19" fillId="0" borderId="0" xfId="0" applyFont="1" applyAlignment="1">
      <alignment vertical="center"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left" vertical="center" shrinkToFit="1"/>
    </xf>
    <xf numFmtId="0" fontId="11" fillId="0" borderId="0" xfId="0" applyFont="1" applyBorder="1" applyAlignment="1">
      <alignment horizontal="center"/>
    </xf>
    <xf numFmtId="0" fontId="12" fillId="0" borderId="0" xfId="0" applyFont="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76" fontId="13" fillId="0" borderId="1" xfId="0" applyNumberFormat="1" applyFont="1" applyBorder="1" applyAlignment="1">
      <alignment horizontal="left" vertical="center"/>
    </xf>
    <xf numFmtId="0" fontId="14" fillId="0" borderId="1" xfId="0" applyFont="1" applyBorder="1" applyAlignment="1">
      <alignment vertical="center"/>
    </xf>
    <xf numFmtId="0" fontId="0" fillId="0" borderId="1" xfId="0" applyBorder="1" applyAlignment="1">
      <alignment vertical="center"/>
    </xf>
    <xf numFmtId="0" fontId="13" fillId="2" borderId="1" xfId="0" applyFont="1" applyFill="1" applyBorder="1" applyAlignment="1">
      <alignment horizontal="center" vertical="center"/>
    </xf>
    <xf numFmtId="0" fontId="13" fillId="0" borderId="1" xfId="0" applyFont="1" applyBorder="1" applyAlignment="1">
      <alignment horizontal="left" vertical="center"/>
    </xf>
    <xf numFmtId="0" fontId="13" fillId="0" borderId="21" xfId="0" applyFont="1" applyBorder="1" applyAlignment="1">
      <alignment horizontal="left" vertical="center"/>
    </xf>
    <xf numFmtId="0" fontId="0" fillId="0" borderId="23" xfId="0" applyBorder="1" applyAlignment="1">
      <alignment vertical="center"/>
    </xf>
    <xf numFmtId="0" fontId="0" fillId="0" borderId="22" xfId="0" applyBorder="1" applyAlignment="1">
      <alignment vertical="center"/>
    </xf>
    <xf numFmtId="177" fontId="13" fillId="0" borderId="1"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5" fillId="0" borderId="14" xfId="0" applyFont="1" applyFill="1" applyBorder="1" applyAlignment="1">
      <alignment vertical="center" shrinkToFit="1"/>
    </xf>
    <xf numFmtId="0" fontId="0" fillId="0" borderId="14" xfId="0" applyBorder="1" applyAlignment="1">
      <alignment vertical="center" shrinkToFi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0" borderId="5" xfId="0" applyFont="1" applyBorder="1" applyAlignment="1">
      <alignment horizontal="left" vertical="center"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shrinkToFit="1"/>
    </xf>
    <xf numFmtId="0" fontId="4" fillId="0" borderId="0" xfId="0" applyFont="1" applyBorder="1" applyAlignment="1">
      <alignment vertical="center" shrinkToFit="1"/>
    </xf>
    <xf numFmtId="0" fontId="4" fillId="0" borderId="0" xfId="0" applyFont="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 fillId="0" borderId="21" xfId="0" applyFont="1" applyBorder="1" applyAlignment="1">
      <alignment horizontal="center" vertical="center"/>
    </xf>
    <xf numFmtId="0" fontId="15" fillId="15" borderId="27" xfId="0" applyFont="1" applyFill="1" applyBorder="1" applyAlignment="1">
      <alignment horizontal="left" vertical="center" wrapText="1"/>
    </xf>
    <xf numFmtId="0" fontId="3" fillId="0" borderId="28" xfId="0" applyFont="1" applyBorder="1" applyAlignment="1">
      <alignment horizontal="left" vertical="center"/>
    </xf>
    <xf numFmtId="0" fontId="0" fillId="0" borderId="29" xfId="0"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0" fillId="0" borderId="32" xfId="0" applyBorder="1" applyAlignment="1">
      <alignment vertical="center"/>
    </xf>
    <xf numFmtId="0" fontId="3" fillId="0" borderId="39" xfId="0" applyFont="1" applyBorder="1" applyAlignment="1">
      <alignment vertical="center" shrinkToFit="1"/>
    </xf>
    <xf numFmtId="0" fontId="0" fillId="0" borderId="40" xfId="0" applyBorder="1" applyAlignment="1">
      <alignment vertical="center" shrinkToFit="1"/>
    </xf>
    <xf numFmtId="0" fontId="3" fillId="2" borderId="15" xfId="0" applyFont="1"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wrapText="1"/>
    </xf>
    <xf numFmtId="0" fontId="0" fillId="2" borderId="19" xfId="0" applyFill="1" applyBorder="1" applyAlignment="1">
      <alignment vertical="top" wrapText="1"/>
    </xf>
    <xf numFmtId="0" fontId="0" fillId="2" borderId="14" xfId="0" applyFill="1" applyBorder="1" applyAlignment="1">
      <alignment vertical="top" wrapText="1"/>
    </xf>
    <xf numFmtId="0" fontId="0" fillId="2" borderId="20" xfId="0" applyFill="1" applyBorder="1" applyAlignment="1">
      <alignment wrapText="1"/>
    </xf>
    <xf numFmtId="0" fontId="3" fillId="14" borderId="15" xfId="0" applyFont="1" applyFill="1" applyBorder="1" applyAlignment="1">
      <alignment vertical="top" wrapText="1"/>
    </xf>
    <xf numFmtId="0" fontId="0" fillId="14" borderId="16" xfId="0" applyFill="1" applyBorder="1" applyAlignment="1">
      <alignment vertical="top" wrapText="1"/>
    </xf>
    <xf numFmtId="0" fontId="0" fillId="14" borderId="17" xfId="0" applyFill="1" applyBorder="1" applyAlignment="1">
      <alignment vertical="top" wrapText="1"/>
    </xf>
    <xf numFmtId="0" fontId="0" fillId="14" borderId="19" xfId="0" applyFill="1" applyBorder="1" applyAlignment="1">
      <alignment vertical="top" wrapText="1"/>
    </xf>
    <xf numFmtId="0" fontId="0" fillId="14" borderId="14" xfId="0" applyFill="1" applyBorder="1" applyAlignment="1">
      <alignment vertical="top" wrapText="1"/>
    </xf>
    <xf numFmtId="0" fontId="0" fillId="14" borderId="20" xfId="0" applyFill="1" applyBorder="1" applyAlignment="1">
      <alignment vertical="top" wrapText="1"/>
    </xf>
    <xf numFmtId="0" fontId="10" fillId="7" borderId="15" xfId="0" applyFont="1" applyFill="1" applyBorder="1" applyAlignment="1">
      <alignment vertical="top" wrapText="1"/>
    </xf>
    <xf numFmtId="0" fontId="17" fillId="7" borderId="16" xfId="0" applyFont="1" applyFill="1" applyBorder="1" applyAlignment="1">
      <alignment vertical="top" wrapText="1"/>
    </xf>
    <xf numFmtId="0" fontId="17" fillId="7" borderId="17" xfId="0" applyFont="1" applyFill="1" applyBorder="1" applyAlignment="1">
      <alignment wrapText="1"/>
    </xf>
    <xf numFmtId="0" fontId="17" fillId="7" borderId="19" xfId="0" applyFont="1" applyFill="1" applyBorder="1" applyAlignment="1">
      <alignment vertical="top" wrapText="1"/>
    </xf>
    <xf numFmtId="0" fontId="17" fillId="7" borderId="14" xfId="0" applyFont="1" applyFill="1" applyBorder="1" applyAlignment="1">
      <alignment vertical="top" wrapText="1"/>
    </xf>
    <xf numFmtId="0" fontId="17" fillId="7" borderId="20" xfId="0" applyFont="1" applyFill="1" applyBorder="1" applyAlignment="1">
      <alignment wrapText="1"/>
    </xf>
    <xf numFmtId="0" fontId="8" fillId="8" borderId="15" xfId="0" applyFont="1" applyFill="1" applyBorder="1" applyAlignment="1">
      <alignment vertical="top" wrapText="1"/>
    </xf>
    <xf numFmtId="0" fontId="16" fillId="8" borderId="16" xfId="0" applyFont="1" applyFill="1" applyBorder="1" applyAlignment="1">
      <alignment vertical="top" wrapText="1"/>
    </xf>
    <xf numFmtId="0" fontId="16" fillId="8" borderId="17" xfId="0" applyFont="1" applyFill="1" applyBorder="1" applyAlignment="1">
      <alignment wrapText="1"/>
    </xf>
    <xf numFmtId="0" fontId="16" fillId="8" borderId="19" xfId="0" applyFont="1" applyFill="1" applyBorder="1" applyAlignment="1">
      <alignment vertical="top" wrapText="1"/>
    </xf>
    <xf numFmtId="0" fontId="16" fillId="8" borderId="14" xfId="0" applyFont="1" applyFill="1" applyBorder="1" applyAlignment="1">
      <alignment vertical="top" wrapText="1"/>
    </xf>
    <xf numFmtId="0" fontId="16" fillId="8" borderId="20" xfId="0" applyFont="1" applyFill="1" applyBorder="1" applyAlignment="1">
      <alignment wrapText="1"/>
    </xf>
    <xf numFmtId="0" fontId="3" fillId="0" borderId="39" xfId="0" applyFont="1" applyFill="1" applyBorder="1" applyAlignment="1">
      <alignment vertical="center" shrinkToFit="1"/>
    </xf>
    <xf numFmtId="0" fontId="3" fillId="0" borderId="33" xfId="0" applyFont="1" applyBorder="1" applyAlignment="1">
      <alignment vertical="center" shrinkToFit="1"/>
    </xf>
    <xf numFmtId="0" fontId="0" fillId="0" borderId="34" xfId="0" applyBorder="1" applyAlignment="1">
      <alignment vertical="center" shrinkToFit="1"/>
    </xf>
    <xf numFmtId="0" fontId="3" fillId="0" borderId="36" xfId="0" applyFont="1" applyBorder="1" applyAlignment="1">
      <alignment vertical="center" shrinkToFit="1"/>
    </xf>
    <xf numFmtId="0" fontId="0" fillId="0" borderId="37" xfId="0" applyBorder="1" applyAlignment="1">
      <alignment vertical="center" shrinkToFit="1"/>
    </xf>
    <xf numFmtId="176" fontId="3" fillId="0" borderId="3" xfId="0" applyNumberFormat="1" applyFont="1" applyBorder="1" applyAlignment="1">
      <alignment horizontal="left" vertical="center"/>
    </xf>
    <xf numFmtId="0" fontId="3" fillId="0" borderId="0" xfId="0" applyFont="1" applyBorder="1" applyAlignment="1">
      <alignment vertical="center"/>
    </xf>
    <xf numFmtId="0" fontId="0" fillId="0" borderId="0" xfId="0" applyAlignment="1">
      <alignment vertical="center"/>
    </xf>
    <xf numFmtId="0" fontId="3" fillId="0" borderId="21" xfId="0" applyFont="1" applyBorder="1" applyAlignment="1">
      <alignment horizontal="left" vertical="center"/>
    </xf>
    <xf numFmtId="0" fontId="3" fillId="0" borderId="33" xfId="0" applyFont="1" applyFill="1" applyBorder="1" applyAlignment="1">
      <alignment vertical="center" shrinkToFit="1"/>
    </xf>
    <xf numFmtId="0" fontId="3" fillId="0" borderId="36" xfId="0" applyFont="1" applyFill="1" applyBorder="1" applyAlignment="1">
      <alignment vertical="center" shrinkToFit="1"/>
    </xf>
    <xf numFmtId="0" fontId="3" fillId="2" borderId="1" xfId="0" applyFont="1" applyFill="1" applyBorder="1" applyAlignment="1">
      <alignment horizontal="center" vertical="center"/>
    </xf>
    <xf numFmtId="0" fontId="3" fillId="0" borderId="1" xfId="0" applyFont="1" applyBorder="1" applyAlignment="1">
      <alignment vertical="center"/>
    </xf>
    <xf numFmtId="0" fontId="3" fillId="13" borderId="15" xfId="0" applyFont="1" applyFill="1" applyBorder="1" applyAlignment="1">
      <alignment vertical="top" wrapText="1"/>
    </xf>
    <xf numFmtId="0" fontId="0" fillId="13" borderId="16" xfId="0" applyFill="1" applyBorder="1" applyAlignment="1">
      <alignment vertical="top" wrapText="1"/>
    </xf>
    <xf numFmtId="0" fontId="0" fillId="13" borderId="17" xfId="0" applyFill="1" applyBorder="1" applyAlignment="1">
      <alignment vertical="top" wrapText="1"/>
    </xf>
    <xf numFmtId="0" fontId="0" fillId="13" borderId="19" xfId="0" applyFill="1" applyBorder="1" applyAlignment="1">
      <alignment vertical="top" wrapText="1"/>
    </xf>
    <xf numFmtId="0" fontId="0" fillId="13" borderId="14" xfId="0" applyFill="1" applyBorder="1" applyAlignment="1">
      <alignment vertical="top" wrapText="1"/>
    </xf>
    <xf numFmtId="0" fontId="0" fillId="13" borderId="20" xfId="0" applyFill="1" applyBorder="1" applyAlignment="1">
      <alignment vertical="top" wrapText="1"/>
    </xf>
    <xf numFmtId="0" fontId="3" fillId="2" borderId="21" xfId="0" applyFont="1" applyFill="1" applyBorder="1" applyAlignment="1">
      <alignment horizontal="center" vertical="center"/>
    </xf>
    <xf numFmtId="0" fontId="0" fillId="0" borderId="23" xfId="0" applyBorder="1" applyAlignment="1">
      <alignment horizontal="center" vertical="center"/>
    </xf>
    <xf numFmtId="0" fontId="0" fillId="0" borderId="22" xfId="0" applyBorder="1" applyAlignment="1">
      <alignment horizontal="center" vertical="center"/>
    </xf>
    <xf numFmtId="0" fontId="3" fillId="2" borderId="4" xfId="0" applyFont="1" applyFill="1" applyBorder="1" applyAlignment="1">
      <alignment vertical="center"/>
    </xf>
    <xf numFmtId="0" fontId="3" fillId="0" borderId="4" xfId="0" applyFont="1" applyBorder="1" applyAlignment="1">
      <alignment vertical="center"/>
    </xf>
    <xf numFmtId="0" fontId="3" fillId="5" borderId="4" xfId="0" applyFont="1" applyFill="1" applyBorder="1" applyAlignment="1">
      <alignment vertical="center"/>
    </xf>
    <xf numFmtId="0" fontId="3" fillId="6" borderId="4" xfId="0" applyFont="1" applyFill="1" applyBorder="1" applyAlignment="1">
      <alignment vertical="center"/>
    </xf>
    <xf numFmtId="0" fontId="3" fillId="8" borderId="4" xfId="0" applyFont="1" applyFill="1" applyBorder="1" applyAlignment="1">
      <alignment vertical="center"/>
    </xf>
    <xf numFmtId="0" fontId="3" fillId="12" borderId="15" xfId="0"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3" fillId="6" borderId="15" xfId="0" applyFont="1"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9" xfId="0" applyFill="1" applyBorder="1" applyAlignment="1">
      <alignment vertical="top" wrapText="1"/>
    </xf>
    <xf numFmtId="0" fontId="0" fillId="6" borderId="14" xfId="0" applyFill="1" applyBorder="1" applyAlignment="1">
      <alignment vertical="top" wrapText="1"/>
    </xf>
    <xf numFmtId="0" fontId="0" fillId="6" borderId="20" xfId="0" applyFill="1" applyBorder="1" applyAlignment="1">
      <alignment vertical="top" wrapText="1"/>
    </xf>
    <xf numFmtId="0" fontId="3" fillId="2" borderId="26" xfId="0" applyFont="1" applyFill="1" applyBorder="1" applyAlignment="1">
      <alignment vertical="center"/>
    </xf>
    <xf numFmtId="0" fontId="3" fillId="0" borderId="26" xfId="0" applyFont="1" applyBorder="1" applyAlignment="1">
      <alignment vertical="center"/>
    </xf>
    <xf numFmtId="0" fontId="3" fillId="4" borderId="4" xfId="0" applyFont="1" applyFill="1" applyBorder="1" applyAlignment="1">
      <alignment vertical="center"/>
    </xf>
    <xf numFmtId="0" fontId="0" fillId="4" borderId="4" xfId="0" applyFill="1" applyBorder="1" applyAlignment="1">
      <alignment vertical="center"/>
    </xf>
    <xf numFmtId="0" fontId="3" fillId="5" borderId="26" xfId="0" applyFont="1" applyFill="1" applyBorder="1" applyAlignment="1">
      <alignment vertical="center"/>
    </xf>
    <xf numFmtId="0" fontId="3" fillId="6" borderId="26" xfId="0" applyFont="1" applyFill="1" applyBorder="1" applyAlignment="1">
      <alignment vertical="center"/>
    </xf>
    <xf numFmtId="0" fontId="3" fillId="8" borderId="26" xfId="0" applyFont="1" applyFill="1" applyBorder="1" applyAlignment="1">
      <alignment vertical="center"/>
    </xf>
    <xf numFmtId="0" fontId="3" fillId="4" borderId="26" xfId="0" applyFont="1" applyFill="1" applyBorder="1" applyAlignment="1">
      <alignment vertical="center"/>
    </xf>
    <xf numFmtId="0" fontId="0" fillId="4" borderId="26" xfId="0" applyFill="1" applyBorder="1" applyAlignment="1">
      <alignment vertical="center"/>
    </xf>
    <xf numFmtId="0" fontId="3" fillId="2" borderId="5" xfId="0" applyFont="1" applyFill="1" applyBorder="1" applyAlignment="1">
      <alignment vertical="center"/>
    </xf>
    <xf numFmtId="0" fontId="3" fillId="0" borderId="5" xfId="0" applyFont="1" applyBorder="1" applyAlignment="1">
      <alignment vertical="center"/>
    </xf>
    <xf numFmtId="0" fontId="3" fillId="5" borderId="5" xfId="0" applyFont="1" applyFill="1" applyBorder="1" applyAlignment="1">
      <alignment vertical="center"/>
    </xf>
    <xf numFmtId="0" fontId="3" fillId="6" borderId="5" xfId="0" applyFont="1" applyFill="1" applyBorder="1" applyAlignment="1">
      <alignment vertical="center"/>
    </xf>
    <xf numFmtId="0" fontId="3" fillId="8" borderId="5" xfId="0" applyFont="1" applyFill="1" applyBorder="1" applyAlignment="1">
      <alignment vertical="center"/>
    </xf>
    <xf numFmtId="0" fontId="3" fillId="0" borderId="16" xfId="0" applyFont="1" applyFill="1" applyBorder="1" applyAlignment="1">
      <alignment vertical="center"/>
    </xf>
    <xf numFmtId="0" fontId="0" fillId="0" borderId="16" xfId="0" applyFill="1" applyBorder="1" applyAlignment="1">
      <alignment vertical="center"/>
    </xf>
    <xf numFmtId="0" fontId="8" fillId="6" borderId="33" xfId="0" applyFont="1" applyFill="1" applyBorder="1" applyAlignment="1">
      <alignment vertical="top" wrapText="1"/>
    </xf>
    <xf numFmtId="0" fontId="16" fillId="6" borderId="34" xfId="0" applyFont="1" applyFill="1" applyBorder="1" applyAlignment="1">
      <alignment vertical="top" wrapText="1"/>
    </xf>
    <xf numFmtId="0" fontId="16" fillId="6" borderId="35" xfId="0" applyFont="1" applyFill="1" applyBorder="1" applyAlignment="1">
      <alignment vertical="top" wrapText="1"/>
    </xf>
    <xf numFmtId="0" fontId="16" fillId="6" borderId="39" xfId="0" applyFont="1" applyFill="1" applyBorder="1" applyAlignment="1">
      <alignment vertical="top" wrapText="1"/>
    </xf>
    <xf numFmtId="0" fontId="16" fillId="6" borderId="40" xfId="0" applyFont="1" applyFill="1" applyBorder="1" applyAlignment="1">
      <alignment vertical="top" wrapText="1"/>
    </xf>
    <xf numFmtId="0" fontId="16" fillId="6" borderId="41" xfId="0" applyFont="1" applyFill="1" applyBorder="1" applyAlignment="1">
      <alignment vertical="top" wrapText="1"/>
    </xf>
    <xf numFmtId="0" fontId="3" fillId="0" borderId="42" xfId="0" applyFont="1" applyFill="1" applyBorder="1" applyAlignment="1">
      <alignment vertical="center" shrinkToFit="1"/>
    </xf>
    <xf numFmtId="0" fontId="0" fillId="0" borderId="43" xfId="0" applyBorder="1" applyAlignment="1">
      <alignment vertical="center" shrinkToFit="1"/>
    </xf>
    <xf numFmtId="0" fontId="3" fillId="0" borderId="21" xfId="0" applyNumberFormat="1" applyFont="1" applyBorder="1" applyAlignment="1">
      <alignment horizontal="center" vertical="center"/>
    </xf>
    <xf numFmtId="0" fontId="0" fillId="0" borderId="23" xfId="0" applyNumberFormat="1" applyBorder="1" applyAlignment="1">
      <alignment horizontal="center" vertical="center"/>
    </xf>
    <xf numFmtId="0" fontId="3" fillId="4" borderId="5" xfId="0" applyFont="1" applyFill="1" applyBorder="1" applyAlignment="1">
      <alignment vertical="center"/>
    </xf>
    <xf numFmtId="0" fontId="0" fillId="4" borderId="5" xfId="0" applyFill="1" applyBorder="1" applyAlignment="1">
      <alignment vertical="center"/>
    </xf>
  </cellXfs>
  <cellStyles count="1">
    <cellStyle name="標準" xfId="0" builtinId="0"/>
  </cellStyles>
  <dxfs count="41">
    <dxf>
      <fill>
        <patternFill>
          <bgColor theme="4" tint="0.79998168889431442"/>
        </patternFill>
      </fill>
    </dxf>
    <dxf>
      <fill>
        <patternFill>
          <bgColor theme="4" tint="0.79998168889431442"/>
        </patternFill>
      </fill>
    </dxf>
    <dxf>
      <fill>
        <patternFill>
          <bgColor theme="4" tint="0.79998168889431442"/>
        </patternFill>
      </fill>
    </dxf>
    <dxf>
      <fill>
        <patternFill>
          <bgColor theme="9" tint="0.79998168889431442"/>
        </patternFill>
      </fill>
    </dxf>
    <dxf>
      <fill>
        <patternFill patternType="lightUp">
          <fgColor theme="6" tint="0.39994506668294322"/>
          <bgColor auto="1"/>
        </patternFill>
      </fill>
    </dxf>
    <dxf>
      <fill>
        <patternFill>
          <bgColor theme="5" tint="0.59996337778862885"/>
        </patternFill>
      </fill>
    </dxf>
    <dxf>
      <fill>
        <patternFill patternType="gray0625">
          <fgColor theme="3" tint="0.59996337778862885"/>
          <bgColor auto="1"/>
        </patternFill>
      </fill>
    </dxf>
    <dxf>
      <fill>
        <patternFill patternType="lightUp">
          <bgColor theme="9" tint="0.39994506668294322"/>
        </patternFill>
      </fill>
    </dxf>
    <dxf>
      <fill>
        <patternFill patternType="lightUp">
          <bgColor theme="9" tint="0.39994506668294322"/>
        </patternFill>
      </fill>
    </dxf>
    <dxf>
      <fill>
        <patternFill patternType="lightUp">
          <bgColor theme="9" tint="0.39994506668294322"/>
        </patternFill>
      </fill>
    </dxf>
    <dxf>
      <fill>
        <patternFill patternType="lightUp">
          <bgColor theme="7"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入力様式!$K$4</c:f>
              <c:strCache>
                <c:ptCount val="1"/>
                <c:pt idx="0">
                  <c:v>Ｑ３見学会に参加していかがでしたか？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General" sourceLinked="0"/>
              <c:spPr/>
              <c:txPr>
                <a:bodyPr/>
                <a:lstStyle/>
                <a:p>
                  <a:pPr>
                    <a:defRPr/>
                  </a:pPr>
                  <a:endParaRPr lang="ja-JP"/>
                </a:p>
              </c:txPr>
              <c:dLblPos val="bestFit"/>
              <c:showLegendKey val="0"/>
              <c:showVal val="1"/>
              <c:showCatName val="0"/>
              <c:showSerName val="0"/>
              <c:showPercent val="1"/>
              <c:showBubbleSize val="0"/>
            </c:dLbl>
            <c:dLblPos val="bestFit"/>
            <c:showLegendKey val="0"/>
            <c:showVal val="1"/>
            <c:showCatName val="0"/>
            <c:showSerName val="0"/>
            <c:showPercent val="1"/>
            <c:showBubbleSize val="0"/>
            <c:separator>
</c:separator>
            <c:showLeaderLines val="1"/>
          </c:dLbls>
          <c:cat>
            <c:strRef>
              <c:f>入力様式!$K$6:$K$9</c:f>
              <c:strCache>
                <c:ptCount val="4"/>
                <c:pt idx="0">
                  <c:v>①とても良かった</c:v>
                </c:pt>
                <c:pt idx="1">
                  <c:v>②良かった</c:v>
                </c:pt>
                <c:pt idx="2">
                  <c:v>③あまり良くなかった</c:v>
                </c:pt>
                <c:pt idx="3">
                  <c:v>④良くなかった</c:v>
                </c:pt>
              </c:strCache>
            </c:strRef>
          </c:cat>
          <c:val>
            <c:numRef>
              <c:f>入力様式!$O$6:$O$9</c:f>
              <c:numCache>
                <c:formatCode>General</c:formatCode>
                <c:ptCount val="4"/>
                <c:pt idx="0">
                  <c:v>21</c:v>
                </c:pt>
                <c:pt idx="1">
                  <c:v>5</c:v>
                </c:pt>
                <c:pt idx="2">
                  <c:v>0</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5147116491861432"/>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入力様式!$V$4</c:f>
              <c:strCache>
                <c:ptCount val="1"/>
                <c:pt idx="0">
                  <c:v>Ｑ６不明な点はありましたか？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Lbls>
            <c:dLblPos val="bestFit"/>
            <c:showLegendKey val="0"/>
            <c:showVal val="1"/>
            <c:showCatName val="0"/>
            <c:showSerName val="0"/>
            <c:showPercent val="1"/>
            <c:showBubbleSize val="0"/>
            <c:separator>
</c:separator>
            <c:showLeaderLines val="1"/>
          </c:dLbls>
          <c:cat>
            <c:strRef>
              <c:f>入力様式!$V$6:$X$7</c:f>
              <c:strCache>
                <c:ptCount val="2"/>
                <c:pt idx="0">
                  <c:v>①不明な点があった</c:v>
                </c:pt>
                <c:pt idx="1">
                  <c:v>②なかった</c:v>
                </c:pt>
              </c:strCache>
            </c:strRef>
          </c:cat>
          <c:val>
            <c:numRef>
              <c:f>入力様式!$Y$6:$Y$7</c:f>
              <c:numCache>
                <c:formatCode>General</c:formatCode>
                <c:ptCount val="2"/>
                <c:pt idx="0">
                  <c:v>4</c:v>
                </c:pt>
                <c:pt idx="1">
                  <c:v>19</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62277197344791735"/>
          <c:y val="0.32359165630611963"/>
          <c:w val="0.35506736173213804"/>
          <c:h val="0.477854004462481"/>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入力様式!$AG$4</c:f>
              <c:strCache>
                <c:ptCount val="1"/>
                <c:pt idx="0">
                  <c:v>Ｑ８公共工事に対する印象は変わりましたか？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Pos val="bestFit"/>
            <c:showLegendKey val="0"/>
            <c:showVal val="1"/>
            <c:showCatName val="0"/>
            <c:showSerName val="0"/>
            <c:showPercent val="1"/>
            <c:showBubbleSize val="0"/>
            <c:separator>
</c:separator>
            <c:showLeaderLines val="1"/>
          </c:dLbls>
          <c:cat>
            <c:strRef>
              <c:f>入力様式!$AG$6:$AG$9</c:f>
              <c:strCache>
                <c:ptCount val="4"/>
                <c:pt idx="0">
                  <c:v>①変わった</c:v>
                </c:pt>
                <c:pt idx="1">
                  <c:v>②わからない</c:v>
                </c:pt>
                <c:pt idx="2">
                  <c:v>③変わらない</c:v>
                </c:pt>
                <c:pt idx="3">
                  <c:v>④考えたことが無い</c:v>
                </c:pt>
              </c:strCache>
            </c:strRef>
          </c:cat>
          <c:val>
            <c:numRef>
              <c:f>入力様式!$AK$6:$AK$9</c:f>
              <c:numCache>
                <c:formatCode>General</c:formatCode>
                <c:ptCount val="4"/>
                <c:pt idx="0">
                  <c:v>10</c:v>
                </c:pt>
                <c:pt idx="1">
                  <c:v>7</c:v>
                </c:pt>
                <c:pt idx="2">
                  <c:v>0</c:v>
                </c:pt>
                <c:pt idx="3">
                  <c:v>0</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3945906334357774"/>
          <c:y val="0.1767116454841485"/>
          <c:w val="0.41887460648615504"/>
          <c:h val="0.63725291599960798"/>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4803149606299213" l="0.70866141732283472" r="0.70866141732283472" t="0.74803149606299213" header="0.31496062992125984" footer="0.31496062992125984"/>
    <c:pageSetup paperSize="8"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入力様式!$AM$4</c:f>
              <c:strCache>
                <c:ptCount val="1"/>
                <c:pt idx="0">
                  <c:v>Ｑ９また見学会に参加したいですか？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Lbls>
            <c:dLblPos val="bestFit"/>
            <c:showLegendKey val="0"/>
            <c:showVal val="1"/>
            <c:showCatName val="0"/>
            <c:showSerName val="0"/>
            <c:showPercent val="1"/>
            <c:showBubbleSize val="0"/>
            <c:separator>
</c:separator>
            <c:showLeaderLines val="1"/>
          </c:dLbls>
          <c:cat>
            <c:strRef>
              <c:f>入力様式!$AM$6:$AM$8</c:f>
              <c:strCache>
                <c:ptCount val="3"/>
                <c:pt idx="0">
                  <c:v>①参加したい</c:v>
                </c:pt>
                <c:pt idx="1">
                  <c:v>②わからない</c:v>
                </c:pt>
                <c:pt idx="2">
                  <c:v>③参加したくない</c:v>
                </c:pt>
              </c:strCache>
            </c:strRef>
          </c:cat>
          <c:val>
            <c:numRef>
              <c:f>入力様式!$AP$6:$AP$8</c:f>
              <c:numCache>
                <c:formatCode>General</c:formatCode>
                <c:ptCount val="3"/>
                <c:pt idx="0">
                  <c:v>17</c:v>
                </c:pt>
                <c:pt idx="1">
                  <c:v>3</c:v>
                </c:pt>
                <c:pt idx="2">
                  <c:v>1</c:v>
                </c:pt>
              </c:numCache>
            </c:numRef>
          </c:val>
        </c:ser>
        <c:dLbls>
          <c:dLblPos val="bestFit"/>
          <c:showLegendKey val="0"/>
          <c:showVal val="1"/>
          <c:showCatName val="0"/>
          <c:showSerName val="0"/>
          <c:showPercent val="0"/>
          <c:showBubbleSize val="0"/>
          <c:showLeaderLines val="1"/>
        </c:dLbls>
        <c:firstSliceAng val="0"/>
      </c:pieChart>
    </c:plotArea>
    <c:legend>
      <c:legendPos val="r"/>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入力様式!$B$4</c:f>
              <c:strCache>
                <c:ptCount val="1"/>
                <c:pt idx="0">
                  <c:v>Ｑ１年齢</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General" sourceLinked="0"/>
              <c:spPr/>
              <c:txPr>
                <a:bodyPr/>
                <a:lstStyle/>
                <a:p>
                  <a:pPr>
                    <a:defRPr/>
                  </a:pPr>
                  <a:endParaRPr lang="ja-JP"/>
                </a:p>
              </c:txPr>
              <c:dLblPos val="bestFit"/>
              <c:showLegendKey val="0"/>
              <c:showVal val="1"/>
              <c:showCatName val="0"/>
              <c:showSerName val="0"/>
              <c:showPercent val="1"/>
              <c:showBubbleSize val="0"/>
            </c:dLbl>
            <c:dLblPos val="bestFit"/>
            <c:showLegendKey val="0"/>
            <c:showVal val="1"/>
            <c:showCatName val="0"/>
            <c:showSerName val="0"/>
            <c:showPercent val="1"/>
            <c:showBubbleSize val="0"/>
            <c:separator>
</c:separator>
            <c:showLeaderLines val="1"/>
          </c:dLbls>
          <c:cat>
            <c:strRef>
              <c:f>入力様式!$B$6:$B$9</c:f>
              <c:strCache>
                <c:ptCount val="4"/>
                <c:pt idx="0">
                  <c:v>①19才以下</c:v>
                </c:pt>
                <c:pt idx="1">
                  <c:v>②20～30才代</c:v>
                </c:pt>
                <c:pt idx="2">
                  <c:v>③40～50才代</c:v>
                </c:pt>
                <c:pt idx="3">
                  <c:v>④60才以上</c:v>
                </c:pt>
              </c:strCache>
            </c:strRef>
          </c:cat>
          <c:val>
            <c:numRef>
              <c:f>入力様式!$E$6:$E$9</c:f>
              <c:numCache>
                <c:formatCode>General</c:formatCode>
                <c:ptCount val="4"/>
                <c:pt idx="0">
                  <c:v>0</c:v>
                </c:pt>
                <c:pt idx="1">
                  <c:v>0</c:v>
                </c:pt>
                <c:pt idx="2">
                  <c:v>2</c:v>
                </c:pt>
                <c:pt idx="3">
                  <c:v>24</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入力様式!$G$4</c:f>
              <c:strCache>
                <c:ptCount val="1"/>
                <c:pt idx="0">
                  <c:v>Ｑ2参加経験</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General" sourceLinked="0"/>
              <c:spPr/>
              <c:txPr>
                <a:bodyPr/>
                <a:lstStyle/>
                <a:p>
                  <a:pPr>
                    <a:defRPr/>
                  </a:pPr>
                  <a:endParaRPr lang="ja-JP"/>
                </a:p>
              </c:txPr>
              <c:dLblPos val="bestFit"/>
              <c:showLegendKey val="0"/>
              <c:showVal val="1"/>
              <c:showCatName val="0"/>
              <c:showSerName val="0"/>
              <c:showPercent val="1"/>
              <c:showBubbleSize val="0"/>
            </c:dLbl>
            <c:dLblPos val="bestFit"/>
            <c:showLegendKey val="0"/>
            <c:showVal val="1"/>
            <c:showCatName val="0"/>
            <c:showSerName val="0"/>
            <c:showPercent val="1"/>
            <c:showBubbleSize val="0"/>
            <c:separator>
</c:separator>
            <c:showLeaderLines val="1"/>
          </c:dLbls>
          <c:cat>
            <c:strRef>
              <c:f>入力様式!$G$6:$G$8</c:f>
              <c:strCache>
                <c:ptCount val="3"/>
                <c:pt idx="0">
                  <c:v>①１回目</c:v>
                </c:pt>
                <c:pt idx="1">
                  <c:v>②２回目</c:v>
                </c:pt>
                <c:pt idx="2">
                  <c:v>③３回目</c:v>
                </c:pt>
              </c:strCache>
            </c:strRef>
          </c:cat>
          <c:val>
            <c:numRef>
              <c:f>入力様式!$I$6:$I$8</c:f>
              <c:numCache>
                <c:formatCode>General</c:formatCode>
                <c:ptCount val="3"/>
                <c:pt idx="0">
                  <c:v>24</c:v>
                </c:pt>
                <c:pt idx="1">
                  <c:v>0</c:v>
                </c:pt>
                <c:pt idx="2">
                  <c:v>1</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66073097112860901"/>
          <c:y val="0.1188844041553629"/>
          <c:w val="0.31735137795275592"/>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入力様式!$Q$4</c:f>
              <c:strCache>
                <c:ptCount val="1"/>
                <c:pt idx="0">
                  <c:v>Ｑ４見学時間はいかがでしたか？</c:v>
                </c:pt>
              </c:strCache>
            </c:strRef>
          </c:tx>
          <c:spPr>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Pt>
            <c:idx val="2"/>
            <c:bubble3D val="0"/>
            <c:spPr>
              <a:solidFill>
                <a:schemeClr val="accent2">
                  <a:lumMod val="60000"/>
                  <a:lumOff val="40000"/>
                </a:schemeClr>
              </a:solidFill>
              <a:ln w="3175">
                <a:solidFill>
                  <a:schemeClr val="tx1"/>
                </a:solidFill>
              </a:ln>
            </c:spPr>
          </c:dPt>
          <c:dPt>
            <c:idx val="3"/>
            <c:bubble3D val="0"/>
            <c:spPr>
              <a:pattFill prst="solidDmnd">
                <a:fgClr>
                  <a:schemeClr val="tx2">
                    <a:lumMod val="20000"/>
                    <a:lumOff val="80000"/>
                  </a:schemeClr>
                </a:fgClr>
                <a:bgClr>
                  <a:schemeClr val="bg1"/>
                </a:bgClr>
              </a:pattFill>
              <a:ln w="3175">
                <a:solidFill>
                  <a:schemeClr val="tx1"/>
                </a:solidFill>
              </a:ln>
            </c:spPr>
          </c:dPt>
          <c:dLbls>
            <c:dLbl>
              <c:idx val="0"/>
              <c:layout/>
              <c:numFmt formatCode="General" sourceLinked="0"/>
              <c:spPr/>
              <c:txPr>
                <a:bodyPr/>
                <a:lstStyle/>
                <a:p>
                  <a:pPr>
                    <a:defRPr/>
                  </a:pPr>
                  <a:endParaRPr lang="ja-JP"/>
                </a:p>
              </c:txPr>
              <c:dLblPos val="bestFit"/>
              <c:showLegendKey val="0"/>
              <c:showVal val="1"/>
              <c:showCatName val="0"/>
              <c:showSerName val="0"/>
              <c:showPercent val="1"/>
              <c:showBubbleSize val="0"/>
            </c:dLbl>
            <c:dLblPos val="bestFit"/>
            <c:showLegendKey val="0"/>
            <c:showVal val="1"/>
            <c:showCatName val="0"/>
            <c:showSerName val="0"/>
            <c:showPercent val="1"/>
            <c:showBubbleSize val="0"/>
            <c:separator>
</c:separator>
            <c:showLeaderLines val="1"/>
          </c:dLbls>
          <c:cat>
            <c:strRef>
              <c:f>入力様式!$Q$6:$Q$8</c:f>
              <c:strCache>
                <c:ptCount val="3"/>
                <c:pt idx="0">
                  <c:v>①長い</c:v>
                </c:pt>
                <c:pt idx="1">
                  <c:v>②ちょうど良い</c:v>
                </c:pt>
                <c:pt idx="2">
                  <c:v>③短い</c:v>
                </c:pt>
              </c:strCache>
            </c:strRef>
          </c:cat>
          <c:val>
            <c:numRef>
              <c:f>入力様式!$T$6:$T$8</c:f>
              <c:numCache>
                <c:formatCode>General</c:formatCode>
                <c:ptCount val="3"/>
                <c:pt idx="0">
                  <c:v>1</c:v>
                </c:pt>
                <c:pt idx="1">
                  <c:v>24</c:v>
                </c:pt>
                <c:pt idx="2">
                  <c:v>1</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6073084630591663"/>
          <c:y val="0.1188844041553629"/>
          <c:w val="0.41735135808356777"/>
          <c:h val="0.79363197247402895"/>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入力様式!$AA$4</c:f>
              <c:strCache>
                <c:ptCount val="1"/>
                <c:pt idx="0">
                  <c:v>Ｑ７施設を造る目的や必要性は理解できましたか？</c:v>
                </c:pt>
              </c:strCache>
            </c:strRef>
          </c:tx>
          <c:spPr>
            <a:solidFill>
              <a:schemeClr val="accent6"/>
            </a:solidFill>
            <a:ln w="3175">
              <a:solidFill>
                <a:schemeClr val="tx1"/>
              </a:solidFill>
            </a:ln>
          </c:spPr>
          <c:dPt>
            <c:idx val="0"/>
            <c:bubble3D val="0"/>
            <c:spPr>
              <a:solidFill>
                <a:schemeClr val="accent6">
                  <a:lumMod val="40000"/>
                  <a:lumOff val="60000"/>
                </a:schemeClr>
              </a:solidFill>
              <a:ln w="3175">
                <a:solidFill>
                  <a:schemeClr val="tx1"/>
                </a:solidFill>
              </a:ln>
            </c:spPr>
          </c:dPt>
          <c:dPt>
            <c:idx val="1"/>
            <c:bubble3D val="0"/>
            <c:spPr>
              <a:pattFill prst="wdUpDiag">
                <a:fgClr>
                  <a:schemeClr val="accent3"/>
                </a:fgClr>
                <a:bgClr>
                  <a:schemeClr val="bg1"/>
                </a:bgClr>
              </a:pattFill>
              <a:ln w="3175">
                <a:solidFill>
                  <a:schemeClr val="tx1"/>
                </a:solidFill>
              </a:ln>
            </c:spPr>
          </c:dPt>
          <c:dLbls>
            <c:dLblPos val="bestFit"/>
            <c:showLegendKey val="0"/>
            <c:showVal val="1"/>
            <c:showCatName val="0"/>
            <c:showSerName val="0"/>
            <c:showPercent val="1"/>
            <c:showBubbleSize val="0"/>
            <c:separator>
</c:separator>
            <c:showLeaderLines val="1"/>
          </c:dLbls>
          <c:cat>
            <c:strRef>
              <c:f>入力様式!$AA$6:$AA$8</c:f>
              <c:strCache>
                <c:ptCount val="3"/>
                <c:pt idx="0">
                  <c:v>①理解できた</c:v>
                </c:pt>
                <c:pt idx="1">
                  <c:v>②大体理解できた</c:v>
                </c:pt>
                <c:pt idx="2">
                  <c:v>③理解できなかった</c:v>
                </c:pt>
              </c:strCache>
            </c:strRef>
          </c:cat>
          <c:val>
            <c:numRef>
              <c:f>入力様式!$AE$6:$AE$8</c:f>
              <c:numCache>
                <c:formatCode>General</c:formatCode>
                <c:ptCount val="3"/>
                <c:pt idx="0">
                  <c:v>20</c:v>
                </c:pt>
                <c:pt idx="1">
                  <c:v>5</c:v>
                </c:pt>
                <c:pt idx="2">
                  <c:v>1</c:v>
                </c:pt>
              </c:numCache>
            </c:numRef>
          </c:val>
        </c:ser>
        <c:dLbls>
          <c:dLblPos val="bestFit"/>
          <c:showLegendKey val="0"/>
          <c:showVal val="1"/>
          <c:showCatName val="0"/>
          <c:showSerName val="0"/>
          <c:showPercent val="0"/>
          <c:showBubbleSize val="0"/>
          <c:showLeaderLines val="1"/>
        </c:dLbls>
        <c:firstSliceAng val="0"/>
      </c:pieChart>
    </c:plotArea>
    <c:legend>
      <c:legendPos val="r"/>
      <c:layout>
        <c:manualLayout>
          <c:xMode val="edge"/>
          <c:yMode val="edge"/>
          <c:x val="0.55623973199919841"/>
          <c:y val="0.32359165630611963"/>
          <c:w val="0.42159956758542005"/>
          <c:h val="0.477854004462481"/>
        </c:manualLayout>
      </c:layout>
      <c:overlay val="0"/>
      <c:txPr>
        <a:bodyPr/>
        <a:lstStyle/>
        <a:p>
          <a:pPr rtl="0">
            <a:defRPr/>
          </a:pPr>
          <a:endParaRPr lang="ja-JP"/>
        </a:p>
      </c:txPr>
    </c:legend>
    <c:plotVisOnly val="1"/>
    <c:dispBlanksAs val="gap"/>
    <c:showDLblsOverMax val="0"/>
  </c:chart>
  <c:spPr>
    <a:solidFill>
      <a:schemeClr val="lt1"/>
    </a:solidFill>
    <a:ln w="12700" cap="flat" cmpd="sng" algn="ctr">
      <a:solidFill>
        <a:schemeClr val="dk1"/>
      </a:solidFill>
      <a:prstDash val="solid"/>
    </a:ln>
    <a:effectLst/>
  </c:spPr>
  <c:txPr>
    <a:bodyPr/>
    <a:lstStyle/>
    <a:p>
      <a:pPr>
        <a:defRPr>
          <a:solidFill>
            <a:schemeClr val="dk1"/>
          </a:solidFill>
          <a:latin typeface="+mn-lt"/>
          <a:ea typeface="+mn-ea"/>
          <a:cs typeface="+mn-cs"/>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33</xdr:col>
      <xdr:colOff>0</xdr:colOff>
      <xdr:row>6</xdr:row>
      <xdr:rowOff>28575</xdr:rowOff>
    </xdr:from>
    <xdr:to>
      <xdr:col>50</xdr:col>
      <xdr:colOff>133350</xdr:colOff>
      <xdr:row>18</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180975</xdr:rowOff>
    </xdr:from>
    <xdr:to>
      <xdr:col>16</xdr:col>
      <xdr:colOff>152400</xdr:colOff>
      <xdr:row>41</xdr:row>
      <xdr:rowOff>190499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xdr:colOff>
      <xdr:row>44</xdr:row>
      <xdr:rowOff>1</xdr:rowOff>
    </xdr:from>
    <xdr:to>
      <xdr:col>16</xdr:col>
      <xdr:colOff>152399</xdr:colOff>
      <xdr:row>53</xdr:row>
      <xdr:rowOff>171450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19049</xdr:colOff>
      <xdr:row>56</xdr:row>
      <xdr:rowOff>9526</xdr:rowOff>
    </xdr:from>
    <xdr:to>
      <xdr:col>16</xdr:col>
      <xdr:colOff>123825</xdr:colOff>
      <xdr:row>66</xdr:row>
      <xdr:rowOff>0</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6</xdr:row>
      <xdr:rowOff>28575</xdr:rowOff>
    </xdr:from>
    <xdr:to>
      <xdr:col>16</xdr:col>
      <xdr:colOff>133350</xdr:colOff>
      <xdr:row>18</xdr:row>
      <xdr:rowOff>9525</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9526</xdr:colOff>
      <xdr:row>6</xdr:row>
      <xdr:rowOff>28574</xdr:rowOff>
    </xdr:from>
    <xdr:to>
      <xdr:col>32</xdr:col>
      <xdr:colOff>133351</xdr:colOff>
      <xdr:row>18</xdr:row>
      <xdr:rowOff>9525</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20</xdr:row>
      <xdr:rowOff>9525</xdr:rowOff>
    </xdr:from>
    <xdr:to>
      <xdr:col>16</xdr:col>
      <xdr:colOff>152401</xdr:colOff>
      <xdr:row>30</xdr:row>
      <xdr:rowOff>1</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161924</xdr:colOff>
      <xdr:row>31</xdr:row>
      <xdr:rowOff>190499</xdr:rowOff>
    </xdr:from>
    <xdr:to>
      <xdr:col>74</xdr:col>
      <xdr:colOff>190499</xdr:colOff>
      <xdr:row>42</xdr:row>
      <xdr:rowOff>0</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W104"/>
  <sheetViews>
    <sheetView showGridLines="0" showZeros="0" tabSelected="1" zoomScaleNormal="100" zoomScaleSheetLayoutView="100" workbookViewId="0">
      <selection activeCell="AM67" sqref="AM67"/>
    </sheetView>
  </sheetViews>
  <sheetFormatPr defaultRowHeight="13.5" x14ac:dyDescent="0.15"/>
  <cols>
    <col min="1" max="75" width="2.625" style="76" customWidth="1"/>
    <col min="76" max="16384" width="9" style="76"/>
  </cols>
  <sheetData>
    <row r="1" spans="1:75" ht="15" customHeight="1" x14ac:dyDescent="0.15">
      <c r="A1" s="187"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BG1" s="173" t="str">
        <f>+入力様式!D1</f>
        <v>西部建設事務所</v>
      </c>
      <c r="BH1" s="174"/>
      <c r="BI1" s="174"/>
      <c r="BJ1" s="174"/>
      <c r="BK1" s="174"/>
      <c r="BL1" s="174"/>
      <c r="BM1" s="174"/>
      <c r="BN1" s="174"/>
      <c r="BO1" s="174"/>
      <c r="BP1" s="174"/>
      <c r="BQ1" s="174"/>
      <c r="BR1" s="174"/>
      <c r="BS1" s="175"/>
      <c r="BT1" s="175"/>
      <c r="BU1" s="175"/>
    </row>
    <row r="2" spans="1:75" ht="15"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BG2" s="176"/>
      <c r="BH2" s="176"/>
      <c r="BI2" s="176"/>
      <c r="BJ2" s="176"/>
      <c r="BK2" s="176"/>
      <c r="BL2" s="176"/>
      <c r="BM2" s="176"/>
      <c r="BN2" s="176"/>
      <c r="BO2" s="176"/>
      <c r="BP2" s="176"/>
      <c r="BQ2" s="176"/>
      <c r="BR2" s="176"/>
      <c r="BS2" s="176"/>
      <c r="BT2" s="176"/>
      <c r="BU2" s="176"/>
    </row>
    <row r="3" spans="1:75" ht="7.5" customHeight="1" x14ac:dyDescent="0.15"/>
    <row r="4" spans="1:75" s="13" customFormat="1" ht="23.25" customHeight="1" x14ac:dyDescent="0.15">
      <c r="A4" s="180" t="s">
        <v>14</v>
      </c>
      <c r="B4" s="178"/>
      <c r="C4" s="178"/>
      <c r="D4" s="178"/>
      <c r="E4" s="177">
        <f>+入力様式!S1</f>
        <v>42747</v>
      </c>
      <c r="F4" s="178"/>
      <c r="G4" s="178"/>
      <c r="H4" s="178"/>
      <c r="I4" s="178"/>
      <c r="J4" s="178"/>
      <c r="K4" s="178"/>
      <c r="L4" s="179"/>
      <c r="M4" s="179"/>
      <c r="N4" s="180" t="s">
        <v>13</v>
      </c>
      <c r="O4" s="178"/>
      <c r="P4" s="178"/>
      <c r="Q4" s="179"/>
      <c r="R4" s="181" t="str">
        <f>+入力様式!D2</f>
        <v>東広島高田道路橋梁上部工工事</v>
      </c>
      <c r="S4" s="178"/>
      <c r="T4" s="178"/>
      <c r="U4" s="178"/>
      <c r="V4" s="178"/>
      <c r="W4" s="178"/>
      <c r="X4" s="178"/>
      <c r="Y4" s="178"/>
      <c r="Z4" s="178"/>
      <c r="AA4" s="178"/>
      <c r="AB4" s="178"/>
      <c r="AC4" s="178"/>
      <c r="AD4" s="178"/>
      <c r="AE4" s="178"/>
      <c r="AF4" s="178"/>
      <c r="AG4" s="178"/>
      <c r="AH4" s="179"/>
      <c r="AI4" s="179"/>
      <c r="AJ4" s="179"/>
      <c r="AK4" s="179"/>
      <c r="AL4" s="179"/>
      <c r="AM4" s="179"/>
      <c r="AN4" s="179"/>
      <c r="AO4" s="180" t="s">
        <v>15</v>
      </c>
      <c r="AP4" s="178"/>
      <c r="AQ4" s="178"/>
      <c r="AR4" s="179"/>
      <c r="AS4" s="182" t="str">
        <f>+入力様式!S2</f>
        <v>安芸高田市可愛地区住民</v>
      </c>
      <c r="AT4" s="183"/>
      <c r="AU4" s="183"/>
      <c r="AV4" s="183"/>
      <c r="AW4" s="183"/>
      <c r="AX4" s="183"/>
      <c r="AY4" s="183"/>
      <c r="AZ4" s="183"/>
      <c r="BA4" s="183"/>
      <c r="BB4" s="183"/>
      <c r="BC4" s="183"/>
      <c r="BD4" s="183"/>
      <c r="BE4" s="183"/>
      <c r="BF4" s="183"/>
      <c r="BG4" s="183"/>
      <c r="BH4" s="183"/>
      <c r="BI4" s="183"/>
      <c r="BJ4" s="184"/>
      <c r="BK4" s="180" t="s">
        <v>1</v>
      </c>
      <c r="BL4" s="178"/>
      <c r="BM4" s="178"/>
      <c r="BN4" s="178"/>
      <c r="BO4" s="185">
        <f>+入力様式!AH1</f>
        <v>27</v>
      </c>
      <c r="BP4" s="186"/>
      <c r="BQ4" s="186"/>
      <c r="BR4" s="180" t="s">
        <v>16</v>
      </c>
      <c r="BS4" s="178"/>
      <c r="BT4" s="178"/>
      <c r="BU4" s="185">
        <f>+入力様式!AH2</f>
        <v>26</v>
      </c>
      <c r="BV4" s="186">
        <v>15</v>
      </c>
      <c r="BW4" s="186"/>
    </row>
    <row r="5" spans="1:75" s="75" customFormat="1" ht="7.5" customHeight="1" x14ac:dyDescent="0.15">
      <c r="A5" s="68"/>
      <c r="B5" s="69"/>
      <c r="C5" s="69"/>
      <c r="D5" s="69"/>
      <c r="E5" s="70"/>
      <c r="F5" s="69"/>
      <c r="G5" s="69"/>
      <c r="H5" s="69"/>
      <c r="I5" s="69"/>
      <c r="J5" s="69"/>
      <c r="K5" s="69"/>
      <c r="L5" s="71"/>
      <c r="M5" s="71"/>
      <c r="N5" s="68"/>
      <c r="O5" s="69"/>
      <c r="P5" s="69"/>
      <c r="Q5" s="71"/>
      <c r="R5" s="72"/>
      <c r="S5" s="69"/>
      <c r="T5" s="69"/>
      <c r="U5" s="69"/>
      <c r="V5" s="69"/>
      <c r="W5" s="69"/>
      <c r="X5" s="69"/>
      <c r="Y5" s="69"/>
      <c r="Z5" s="69"/>
      <c r="AA5" s="69"/>
      <c r="AB5" s="69"/>
      <c r="AC5" s="69"/>
      <c r="AD5" s="69"/>
      <c r="AE5" s="69"/>
      <c r="AF5" s="69"/>
      <c r="AG5" s="69"/>
      <c r="AH5" s="71"/>
      <c r="AI5" s="71"/>
      <c r="AJ5" s="71"/>
      <c r="AK5" s="71"/>
      <c r="AL5" s="71"/>
      <c r="AM5" s="71"/>
      <c r="AN5" s="71"/>
      <c r="AO5" s="68"/>
      <c r="AP5" s="69"/>
      <c r="AQ5" s="69"/>
      <c r="AR5" s="71"/>
      <c r="AS5" s="72"/>
      <c r="AT5" s="71"/>
      <c r="AU5" s="71"/>
      <c r="AV5" s="71"/>
      <c r="AW5" s="71"/>
      <c r="AX5" s="71"/>
      <c r="AY5" s="71"/>
      <c r="AZ5" s="78"/>
      <c r="BA5" s="78"/>
      <c r="BB5" s="78"/>
      <c r="BC5" s="78"/>
      <c r="BD5" s="71"/>
      <c r="BE5" s="71"/>
      <c r="BF5" s="71"/>
      <c r="BG5" s="71"/>
      <c r="BH5" s="71"/>
      <c r="BI5" s="71"/>
      <c r="BJ5" s="71"/>
      <c r="BK5" s="68"/>
      <c r="BL5" s="69"/>
      <c r="BM5" s="69"/>
      <c r="BN5" s="69"/>
      <c r="BO5" s="73"/>
      <c r="BP5" s="74"/>
      <c r="BQ5" s="74"/>
      <c r="BR5" s="68"/>
      <c r="BS5" s="69"/>
      <c r="BT5" s="69"/>
      <c r="BU5" s="73"/>
      <c r="BV5" s="74"/>
      <c r="BW5" s="74"/>
    </row>
    <row r="6" spans="1:75" ht="15.6" customHeight="1" x14ac:dyDescent="0.15">
      <c r="A6" s="134" t="s">
        <v>77</v>
      </c>
      <c r="B6" s="135"/>
      <c r="C6" s="135"/>
      <c r="D6" s="135"/>
      <c r="E6" s="135"/>
      <c r="F6" s="135"/>
      <c r="G6" s="135"/>
      <c r="H6" s="135"/>
      <c r="I6" s="135"/>
      <c r="J6" s="135"/>
      <c r="K6" s="135"/>
      <c r="L6" s="135"/>
      <c r="M6" s="135"/>
      <c r="N6" s="135"/>
      <c r="O6" s="135"/>
      <c r="P6" s="135"/>
      <c r="Q6" s="135"/>
      <c r="R6" s="132" t="s">
        <v>78</v>
      </c>
      <c r="S6" s="133"/>
      <c r="T6" s="133"/>
      <c r="U6" s="133"/>
      <c r="V6" s="133"/>
      <c r="W6" s="133"/>
      <c r="X6" s="133"/>
      <c r="Y6" s="133"/>
      <c r="Z6" s="133"/>
      <c r="AA6" s="133"/>
      <c r="AB6" s="133"/>
      <c r="AC6" s="133"/>
      <c r="AD6" s="133"/>
      <c r="AE6" s="133"/>
      <c r="AF6" s="133"/>
      <c r="AG6" s="133"/>
      <c r="AH6" s="132" t="s">
        <v>79</v>
      </c>
      <c r="AI6" s="133"/>
      <c r="AJ6" s="133"/>
      <c r="AK6" s="133"/>
      <c r="AL6" s="133"/>
      <c r="AM6" s="133"/>
      <c r="AN6" s="133"/>
      <c r="AO6" s="133"/>
      <c r="AP6" s="133"/>
      <c r="AQ6" s="133"/>
      <c r="AR6" s="133"/>
      <c r="AS6" s="133"/>
      <c r="AT6" s="133"/>
      <c r="AU6" s="133"/>
      <c r="AV6" s="133"/>
      <c r="AW6" s="133"/>
      <c r="AX6" s="133"/>
      <c r="AY6" s="133"/>
      <c r="AZ6" s="136" t="s">
        <v>21</v>
      </c>
      <c r="BA6" s="137"/>
      <c r="BB6" s="137"/>
      <c r="BC6" s="137"/>
      <c r="BD6" s="137"/>
      <c r="BE6" s="137"/>
      <c r="BF6" s="137"/>
      <c r="BG6" s="137"/>
      <c r="BH6" s="137"/>
      <c r="BI6" s="137"/>
      <c r="BJ6" s="137"/>
      <c r="BK6" s="137"/>
      <c r="BL6" s="137"/>
      <c r="BM6" s="137"/>
      <c r="BN6" s="137"/>
      <c r="BO6" s="137"/>
      <c r="BP6" s="137"/>
      <c r="BQ6" s="137"/>
      <c r="BR6" s="137"/>
      <c r="BS6" s="137"/>
      <c r="BT6" s="137"/>
      <c r="BU6" s="137"/>
      <c r="BV6" s="137"/>
      <c r="BW6" s="137"/>
    </row>
    <row r="7" spans="1:75" ht="15.6" customHeight="1" x14ac:dyDescent="0.15">
      <c r="A7" s="8"/>
      <c r="B7" s="9"/>
      <c r="C7" s="9"/>
      <c r="D7" s="9"/>
      <c r="E7" s="10"/>
      <c r="F7" s="11"/>
      <c r="G7" s="11"/>
      <c r="H7" s="11"/>
      <c r="I7" s="11"/>
      <c r="J7" s="11"/>
      <c r="K7" s="11"/>
      <c r="L7" s="11"/>
      <c r="M7" s="11"/>
      <c r="N7" s="11"/>
      <c r="O7" s="11"/>
      <c r="P7" s="11"/>
      <c r="Q7" s="8"/>
      <c r="R7" s="11"/>
      <c r="S7" s="11"/>
      <c r="T7" s="12"/>
      <c r="U7" s="11"/>
      <c r="V7" s="11"/>
      <c r="W7" s="11"/>
      <c r="X7" s="11"/>
      <c r="Y7" s="11"/>
      <c r="Z7" s="11"/>
      <c r="AA7" s="8"/>
      <c r="AB7" s="11"/>
      <c r="AC7" s="11"/>
      <c r="AD7" s="10"/>
      <c r="AE7" s="11"/>
      <c r="AF7" s="11"/>
      <c r="AG7" s="11"/>
      <c r="AH7" s="11"/>
      <c r="AI7" s="11"/>
      <c r="AJ7" s="11"/>
      <c r="AK7" s="11"/>
      <c r="AL7" s="11"/>
      <c r="AM7" s="11"/>
      <c r="AN7" s="11"/>
      <c r="AO7" s="11"/>
      <c r="AP7" s="11"/>
      <c r="AQ7" s="11"/>
      <c r="AZ7" s="143" t="s">
        <v>71</v>
      </c>
      <c r="BA7" s="144"/>
      <c r="BB7" s="144"/>
      <c r="BC7" s="144"/>
      <c r="BD7" s="155" t="s">
        <v>157</v>
      </c>
      <c r="BE7" s="155"/>
      <c r="BF7" s="155"/>
      <c r="BG7" s="155"/>
      <c r="BH7" s="155"/>
      <c r="BI7" s="155"/>
      <c r="BJ7" s="155"/>
      <c r="BK7" s="155"/>
      <c r="BL7" s="155"/>
      <c r="BM7" s="155"/>
      <c r="BN7" s="155"/>
      <c r="BO7" s="155"/>
      <c r="BP7" s="155"/>
      <c r="BQ7" s="155"/>
      <c r="BR7" s="155"/>
      <c r="BS7" s="155"/>
      <c r="BT7" s="155"/>
      <c r="BU7" s="155"/>
      <c r="BV7" s="155"/>
      <c r="BW7" s="155"/>
    </row>
    <row r="8" spans="1:75" ht="15.6" customHeight="1" x14ac:dyDescent="0.15">
      <c r="A8" s="8"/>
      <c r="B8" s="9"/>
      <c r="C8" s="9"/>
      <c r="D8" s="9"/>
      <c r="E8" s="10"/>
      <c r="F8" s="11"/>
      <c r="G8" s="11"/>
      <c r="H8" s="11"/>
      <c r="I8" s="11"/>
      <c r="J8" s="11"/>
      <c r="K8" s="11"/>
      <c r="L8" s="11"/>
      <c r="M8" s="11"/>
      <c r="N8" s="11"/>
      <c r="O8" s="11"/>
      <c r="P8" s="11"/>
      <c r="Q8" s="8"/>
      <c r="R8" s="11"/>
      <c r="S8" s="11"/>
      <c r="T8" s="12"/>
      <c r="U8" s="11"/>
      <c r="V8" s="11"/>
      <c r="W8" s="11"/>
      <c r="X8" s="11"/>
      <c r="Y8" s="11"/>
      <c r="Z8" s="11"/>
      <c r="AA8" s="8"/>
      <c r="AB8" s="11"/>
      <c r="AC8" s="11"/>
      <c r="AD8" s="10"/>
      <c r="AE8" s="11"/>
      <c r="AF8" s="11"/>
      <c r="AG8" s="11"/>
      <c r="AH8" s="11"/>
      <c r="AI8" s="11"/>
      <c r="AJ8" s="11"/>
      <c r="AK8" s="11"/>
      <c r="AL8" s="11"/>
      <c r="AM8" s="11"/>
      <c r="AN8" s="11"/>
      <c r="AO8" s="11"/>
      <c r="AP8" s="11"/>
      <c r="AQ8" s="11"/>
      <c r="AZ8" s="145"/>
      <c r="BA8" s="146"/>
      <c r="BB8" s="146"/>
      <c r="BC8" s="146"/>
      <c r="BD8" s="156" t="s">
        <v>160</v>
      </c>
      <c r="BE8" s="156"/>
      <c r="BF8" s="156"/>
      <c r="BG8" s="156"/>
      <c r="BH8" s="156"/>
      <c r="BI8" s="156"/>
      <c r="BJ8" s="156"/>
      <c r="BK8" s="156"/>
      <c r="BL8" s="156"/>
      <c r="BM8" s="156"/>
      <c r="BN8" s="156"/>
      <c r="BO8" s="156"/>
      <c r="BP8" s="156"/>
      <c r="BQ8" s="156"/>
      <c r="BR8" s="156"/>
      <c r="BS8" s="156"/>
      <c r="BT8" s="156"/>
      <c r="BU8" s="156"/>
      <c r="BV8" s="156"/>
      <c r="BW8" s="156"/>
    </row>
    <row r="9" spans="1:75" ht="15.6" customHeight="1" x14ac:dyDescent="0.15">
      <c r="A9" s="8"/>
      <c r="B9" s="9"/>
      <c r="C9" s="9"/>
      <c r="D9" s="9"/>
      <c r="E9" s="10"/>
      <c r="F9" s="11"/>
      <c r="G9" s="11"/>
      <c r="H9" s="11"/>
      <c r="I9" s="11"/>
      <c r="J9" s="11"/>
      <c r="K9" s="11"/>
      <c r="L9" s="11"/>
      <c r="M9" s="11"/>
      <c r="N9" s="11"/>
      <c r="O9" s="11"/>
      <c r="P9" s="11"/>
      <c r="Q9" s="8"/>
      <c r="R9" s="11"/>
      <c r="S9" s="11"/>
      <c r="T9" s="12"/>
      <c r="U9" s="11"/>
      <c r="V9" s="11"/>
      <c r="W9" s="11"/>
      <c r="X9" s="11"/>
      <c r="Y9" s="11"/>
      <c r="Z9" s="11"/>
      <c r="AA9" s="8"/>
      <c r="AB9" s="11"/>
      <c r="AC9" s="11"/>
      <c r="AD9" s="10"/>
      <c r="AE9" s="11"/>
      <c r="AF9" s="11"/>
      <c r="AG9" s="11"/>
      <c r="AH9" s="11"/>
      <c r="AI9" s="11"/>
      <c r="AJ9" s="11"/>
      <c r="AK9" s="11"/>
      <c r="AL9" s="11"/>
      <c r="AM9" s="11"/>
      <c r="AN9" s="11"/>
      <c r="AO9" s="11"/>
      <c r="AP9" s="11"/>
      <c r="AQ9" s="11"/>
      <c r="AZ9" s="147"/>
      <c r="BA9" s="148"/>
      <c r="BB9" s="148"/>
      <c r="BC9" s="148"/>
      <c r="BD9" s="157" t="s">
        <v>161</v>
      </c>
      <c r="BE9" s="157"/>
      <c r="BF9" s="157"/>
      <c r="BG9" s="157"/>
      <c r="BH9" s="157"/>
      <c r="BI9" s="157"/>
      <c r="BJ9" s="157"/>
      <c r="BK9" s="157"/>
      <c r="BL9" s="157"/>
      <c r="BM9" s="157"/>
      <c r="BN9" s="157"/>
      <c r="BO9" s="157"/>
      <c r="BP9" s="157"/>
      <c r="BQ9" s="157"/>
      <c r="BR9" s="157"/>
      <c r="BS9" s="157"/>
      <c r="BT9" s="157"/>
      <c r="BU9" s="157"/>
      <c r="BV9" s="157"/>
      <c r="BW9" s="157"/>
    </row>
    <row r="10" spans="1:75" ht="15.6" customHeight="1" x14ac:dyDescent="0.15">
      <c r="A10" s="8"/>
      <c r="B10" s="9"/>
      <c r="C10" s="9"/>
      <c r="D10" s="9"/>
      <c r="E10" s="10"/>
      <c r="F10" s="11"/>
      <c r="G10" s="11"/>
      <c r="H10" s="11"/>
      <c r="I10" s="11"/>
      <c r="J10" s="11"/>
      <c r="K10" s="11"/>
      <c r="L10" s="11"/>
      <c r="M10" s="11"/>
      <c r="N10" s="11"/>
      <c r="O10" s="11"/>
      <c r="P10" s="11"/>
      <c r="Q10" s="8"/>
      <c r="R10" s="11"/>
      <c r="S10" s="11"/>
      <c r="T10" s="12"/>
      <c r="U10" s="11"/>
      <c r="V10" s="11"/>
      <c r="W10" s="11"/>
      <c r="X10" s="11"/>
      <c r="Y10" s="11"/>
      <c r="Z10" s="11"/>
      <c r="AA10" s="8"/>
      <c r="AB10" s="11"/>
      <c r="AC10" s="11"/>
      <c r="AD10" s="10"/>
      <c r="AE10" s="11"/>
      <c r="AF10" s="11"/>
      <c r="AG10" s="11"/>
      <c r="AH10" s="11"/>
      <c r="AI10" s="11"/>
      <c r="AJ10" s="11"/>
      <c r="AK10" s="11"/>
      <c r="AL10" s="11"/>
      <c r="AM10" s="11"/>
      <c r="AN10" s="11"/>
      <c r="AO10" s="11"/>
      <c r="AP10" s="11"/>
      <c r="AQ10" s="11"/>
      <c r="AZ10" s="149" t="s">
        <v>5</v>
      </c>
      <c r="BA10" s="150"/>
      <c r="BB10" s="150"/>
      <c r="BC10" s="150"/>
      <c r="BD10" s="158" t="s">
        <v>163</v>
      </c>
      <c r="BE10" s="158"/>
      <c r="BF10" s="158"/>
      <c r="BG10" s="158"/>
      <c r="BH10" s="158"/>
      <c r="BI10" s="158"/>
      <c r="BJ10" s="158"/>
      <c r="BK10" s="158"/>
      <c r="BL10" s="158"/>
      <c r="BM10" s="158"/>
      <c r="BN10" s="158"/>
      <c r="BO10" s="158"/>
      <c r="BP10" s="158"/>
      <c r="BQ10" s="158"/>
      <c r="BR10" s="158"/>
      <c r="BS10" s="158"/>
      <c r="BT10" s="158"/>
      <c r="BU10" s="158"/>
      <c r="BV10" s="158"/>
      <c r="BW10" s="158"/>
    </row>
    <row r="11" spans="1:75" ht="15.6" customHeight="1" x14ac:dyDescent="0.15">
      <c r="A11" s="8"/>
      <c r="B11" s="9"/>
      <c r="C11" s="9"/>
      <c r="D11" s="9"/>
      <c r="E11" s="10"/>
      <c r="F11" s="11"/>
      <c r="G11" s="11"/>
      <c r="H11" s="11"/>
      <c r="I11" s="11"/>
      <c r="J11" s="11"/>
      <c r="K11" s="11"/>
      <c r="L11" s="11"/>
      <c r="M11" s="11"/>
      <c r="N11" s="11"/>
      <c r="O11" s="11"/>
      <c r="P11" s="11"/>
      <c r="Q11" s="8"/>
      <c r="R11" s="11"/>
      <c r="S11" s="11"/>
      <c r="T11" s="12"/>
      <c r="U11" s="11"/>
      <c r="V11" s="11"/>
      <c r="W11" s="11"/>
      <c r="X11" s="11"/>
      <c r="Y11" s="11"/>
      <c r="Z11" s="11"/>
      <c r="AA11" s="8"/>
      <c r="AB11" s="11"/>
      <c r="AC11" s="11"/>
      <c r="AD11" s="10"/>
      <c r="AE11" s="11"/>
      <c r="AF11" s="11"/>
      <c r="AG11" s="11"/>
      <c r="AH11" s="11"/>
      <c r="AI11" s="11"/>
      <c r="AJ11" s="11"/>
      <c r="AK11" s="11"/>
      <c r="AL11" s="11"/>
      <c r="AM11" s="11"/>
      <c r="AN11" s="11"/>
      <c r="AO11" s="11"/>
      <c r="AP11" s="11"/>
      <c r="AQ11" s="11"/>
      <c r="AZ11" s="151"/>
      <c r="BA11" s="152"/>
      <c r="BB11" s="152"/>
      <c r="BC11" s="152"/>
      <c r="BD11" s="156" t="s">
        <v>158</v>
      </c>
      <c r="BE11" s="156"/>
      <c r="BF11" s="156"/>
      <c r="BG11" s="156"/>
      <c r="BH11" s="156"/>
      <c r="BI11" s="156"/>
      <c r="BJ11" s="156"/>
      <c r="BK11" s="156"/>
      <c r="BL11" s="156"/>
      <c r="BM11" s="156"/>
      <c r="BN11" s="156"/>
      <c r="BO11" s="156"/>
      <c r="BP11" s="156"/>
      <c r="BQ11" s="156"/>
      <c r="BR11" s="156"/>
      <c r="BS11" s="156"/>
      <c r="BT11" s="156"/>
      <c r="BU11" s="156"/>
      <c r="BV11" s="156"/>
      <c r="BW11" s="156"/>
    </row>
    <row r="12" spans="1:75" ht="15.6" customHeight="1" x14ac:dyDescent="0.15">
      <c r="A12" s="8"/>
      <c r="B12" s="9"/>
      <c r="C12" s="9"/>
      <c r="D12" s="9"/>
      <c r="E12" s="10"/>
      <c r="F12" s="11"/>
      <c r="G12" s="11"/>
      <c r="H12" s="11"/>
      <c r="I12" s="11"/>
      <c r="J12" s="11"/>
      <c r="K12" s="11"/>
      <c r="L12" s="11"/>
      <c r="M12" s="11"/>
      <c r="N12" s="11"/>
      <c r="O12" s="11"/>
      <c r="P12" s="11"/>
      <c r="Q12" s="8"/>
      <c r="R12" s="11"/>
      <c r="S12" s="11"/>
      <c r="T12" s="12"/>
      <c r="U12" s="11"/>
      <c r="V12" s="11"/>
      <c r="W12" s="11"/>
      <c r="X12" s="11"/>
      <c r="Y12" s="11"/>
      <c r="Z12" s="11"/>
      <c r="AA12" s="8"/>
      <c r="AB12" s="11"/>
      <c r="AC12" s="11"/>
      <c r="AD12" s="10"/>
      <c r="AE12" s="11"/>
      <c r="AF12" s="11"/>
      <c r="AG12" s="11"/>
      <c r="AH12" s="11"/>
      <c r="AI12" s="11"/>
      <c r="AJ12" s="11"/>
      <c r="AK12" s="11"/>
      <c r="AL12" s="11"/>
      <c r="AM12" s="11"/>
      <c r="AN12" s="11"/>
      <c r="AO12" s="11"/>
      <c r="AP12" s="11"/>
      <c r="AQ12" s="11"/>
      <c r="AZ12" s="153"/>
      <c r="BA12" s="154"/>
      <c r="BB12" s="154"/>
      <c r="BC12" s="154"/>
      <c r="BD12" s="157" t="s">
        <v>164</v>
      </c>
      <c r="BE12" s="157"/>
      <c r="BF12" s="157"/>
      <c r="BG12" s="157"/>
      <c r="BH12" s="157"/>
      <c r="BI12" s="157"/>
      <c r="BJ12" s="157"/>
      <c r="BK12" s="157"/>
      <c r="BL12" s="157"/>
      <c r="BM12" s="157"/>
      <c r="BN12" s="157"/>
      <c r="BO12" s="157"/>
      <c r="BP12" s="157"/>
      <c r="BQ12" s="157"/>
      <c r="BR12" s="157"/>
      <c r="BS12" s="157"/>
      <c r="BT12" s="157"/>
      <c r="BU12" s="157"/>
      <c r="BV12" s="157"/>
      <c r="BW12" s="157"/>
    </row>
    <row r="13" spans="1:75" ht="15.6" customHeight="1" x14ac:dyDescent="0.15">
      <c r="A13" s="8"/>
      <c r="B13" s="9"/>
      <c r="C13" s="9"/>
      <c r="D13" s="9"/>
      <c r="E13" s="10"/>
      <c r="F13" s="11"/>
      <c r="G13" s="11"/>
      <c r="H13" s="11"/>
      <c r="I13" s="11"/>
      <c r="J13" s="11"/>
      <c r="K13" s="11"/>
      <c r="L13" s="11"/>
      <c r="M13" s="11"/>
      <c r="N13" s="11"/>
      <c r="O13" s="11"/>
      <c r="P13" s="11"/>
      <c r="Q13" s="8"/>
      <c r="R13" s="11"/>
      <c r="S13" s="11"/>
      <c r="T13" s="12"/>
      <c r="U13" s="11"/>
      <c r="V13" s="11"/>
      <c r="W13" s="11"/>
      <c r="X13" s="11"/>
      <c r="Y13" s="11"/>
      <c r="Z13" s="11"/>
      <c r="AA13" s="8"/>
      <c r="AB13" s="11"/>
      <c r="AC13" s="11"/>
      <c r="AD13" s="10"/>
      <c r="AE13" s="11"/>
      <c r="AF13" s="11"/>
      <c r="AG13" s="11"/>
      <c r="AH13" s="11"/>
      <c r="AI13" s="11"/>
      <c r="AJ13" s="11"/>
      <c r="AK13" s="11"/>
      <c r="AL13" s="11"/>
      <c r="AM13" s="11"/>
      <c r="AN13" s="11"/>
      <c r="AO13" s="11"/>
      <c r="AP13" s="11"/>
      <c r="AQ13" s="11"/>
      <c r="AZ13" s="159" t="s">
        <v>72</v>
      </c>
      <c r="BA13" s="160"/>
      <c r="BB13" s="160"/>
      <c r="BC13" s="160"/>
      <c r="BD13" s="158" t="str">
        <f>IFERROR(VLOOKUP(31,'Ｑ３'!$C$2:$D$101,2,FALSE),"")</f>
        <v/>
      </c>
      <c r="BE13" s="158"/>
      <c r="BF13" s="158"/>
      <c r="BG13" s="158"/>
      <c r="BH13" s="158"/>
      <c r="BI13" s="158"/>
      <c r="BJ13" s="158"/>
      <c r="BK13" s="158"/>
      <c r="BL13" s="158"/>
      <c r="BM13" s="158"/>
      <c r="BN13" s="158"/>
      <c r="BO13" s="158"/>
      <c r="BP13" s="158"/>
      <c r="BQ13" s="158"/>
      <c r="BR13" s="158"/>
      <c r="BS13" s="158"/>
      <c r="BT13" s="158"/>
      <c r="BU13" s="158"/>
      <c r="BV13" s="158"/>
      <c r="BW13" s="158"/>
    </row>
    <row r="14" spans="1:75" ht="15.6" customHeight="1" x14ac:dyDescent="0.15">
      <c r="A14" s="8"/>
      <c r="B14" s="9"/>
      <c r="C14" s="9"/>
      <c r="D14" s="9"/>
      <c r="E14" s="10"/>
      <c r="F14" s="11"/>
      <c r="G14" s="11"/>
      <c r="H14" s="11"/>
      <c r="I14" s="11"/>
      <c r="J14" s="11"/>
      <c r="K14" s="11"/>
      <c r="L14" s="11"/>
      <c r="M14" s="11"/>
      <c r="N14" s="11"/>
      <c r="O14" s="11"/>
      <c r="P14" s="11"/>
      <c r="Q14" s="8"/>
      <c r="R14" s="11"/>
      <c r="S14" s="11"/>
      <c r="T14" s="12"/>
      <c r="U14" s="11"/>
      <c r="V14" s="11"/>
      <c r="W14" s="11"/>
      <c r="X14" s="11"/>
      <c r="Y14" s="11"/>
      <c r="Z14" s="11"/>
      <c r="AA14" s="8"/>
      <c r="AB14" s="11"/>
      <c r="AC14" s="11"/>
      <c r="AD14" s="10"/>
      <c r="AE14" s="11"/>
      <c r="AF14" s="11"/>
      <c r="AG14" s="11"/>
      <c r="AH14" s="11"/>
      <c r="AI14" s="11"/>
      <c r="AJ14" s="11"/>
      <c r="AK14" s="11"/>
      <c r="AL14" s="11"/>
      <c r="AM14" s="11"/>
      <c r="AN14" s="11"/>
      <c r="AO14" s="11"/>
      <c r="AP14" s="11"/>
      <c r="AQ14" s="11"/>
      <c r="AZ14" s="161"/>
      <c r="BA14" s="162"/>
      <c r="BB14" s="162"/>
      <c r="BC14" s="162"/>
      <c r="BD14" s="156" t="str">
        <f>IFERROR(VLOOKUP(32,'Ｑ３'!$C$2:$D$101,2,FALSE),"")</f>
        <v/>
      </c>
      <c r="BE14" s="156"/>
      <c r="BF14" s="156"/>
      <c r="BG14" s="156"/>
      <c r="BH14" s="156"/>
      <c r="BI14" s="156"/>
      <c r="BJ14" s="156"/>
      <c r="BK14" s="156"/>
      <c r="BL14" s="156"/>
      <c r="BM14" s="156"/>
      <c r="BN14" s="156"/>
      <c r="BO14" s="156"/>
      <c r="BP14" s="156"/>
      <c r="BQ14" s="156"/>
      <c r="BR14" s="156"/>
      <c r="BS14" s="156"/>
      <c r="BT14" s="156"/>
      <c r="BU14" s="156"/>
      <c r="BV14" s="156"/>
      <c r="BW14" s="156"/>
    </row>
    <row r="15" spans="1:75" ht="15.6" customHeight="1" x14ac:dyDescent="0.15">
      <c r="A15" s="8"/>
      <c r="B15" s="9"/>
      <c r="C15" s="9"/>
      <c r="D15" s="9"/>
      <c r="E15" s="10"/>
      <c r="F15" s="11"/>
      <c r="G15" s="11"/>
      <c r="H15" s="11"/>
      <c r="I15" s="11"/>
      <c r="J15" s="11"/>
      <c r="K15" s="11"/>
      <c r="L15" s="11"/>
      <c r="M15" s="11"/>
      <c r="N15" s="11"/>
      <c r="O15" s="11"/>
      <c r="P15" s="11"/>
      <c r="Q15" s="8"/>
      <c r="R15" s="11"/>
      <c r="S15" s="11"/>
      <c r="T15" s="12"/>
      <c r="U15" s="11"/>
      <c r="V15" s="11"/>
      <c r="W15" s="11"/>
      <c r="X15" s="11"/>
      <c r="Y15" s="11"/>
      <c r="Z15" s="11"/>
      <c r="AA15" s="8"/>
      <c r="AB15" s="11"/>
      <c r="AC15" s="11"/>
      <c r="AD15" s="10"/>
      <c r="AE15" s="11"/>
      <c r="AF15" s="11"/>
      <c r="AG15" s="11"/>
      <c r="AH15" s="11"/>
      <c r="AI15" s="11"/>
      <c r="AJ15" s="11"/>
      <c r="AK15" s="11"/>
      <c r="AL15" s="11"/>
      <c r="AM15" s="11"/>
      <c r="AN15" s="11"/>
      <c r="AO15" s="11"/>
      <c r="AP15" s="11"/>
      <c r="AQ15" s="11"/>
      <c r="AZ15" s="163"/>
      <c r="BA15" s="164"/>
      <c r="BB15" s="164"/>
      <c r="BC15" s="164"/>
      <c r="BD15" s="197" t="str">
        <f>IFERROR(VLOOKUP(33,'Ｑ３'!$C$2:$D$101,2,FALSE),"")</f>
        <v/>
      </c>
      <c r="BE15" s="197"/>
      <c r="BF15" s="197"/>
      <c r="BG15" s="197"/>
      <c r="BH15" s="197"/>
      <c r="BI15" s="197"/>
      <c r="BJ15" s="197"/>
      <c r="BK15" s="197"/>
      <c r="BL15" s="197"/>
      <c r="BM15" s="197"/>
      <c r="BN15" s="197"/>
      <c r="BO15" s="197"/>
      <c r="BP15" s="197"/>
      <c r="BQ15" s="197"/>
      <c r="BR15" s="197"/>
      <c r="BS15" s="197"/>
      <c r="BT15" s="197"/>
      <c r="BU15" s="197"/>
      <c r="BV15" s="197"/>
      <c r="BW15" s="197"/>
    </row>
    <row r="16" spans="1:75" ht="15.6" customHeight="1" x14ac:dyDescent="0.15">
      <c r="A16" s="8"/>
      <c r="B16" s="9"/>
      <c r="C16" s="9"/>
      <c r="D16" s="9"/>
      <c r="E16" s="10"/>
      <c r="F16" s="11"/>
      <c r="G16" s="11"/>
      <c r="H16" s="11"/>
      <c r="I16" s="11"/>
      <c r="J16" s="11"/>
      <c r="K16" s="11"/>
      <c r="L16" s="11"/>
      <c r="M16" s="11"/>
      <c r="N16" s="11"/>
      <c r="O16" s="11"/>
      <c r="P16" s="11"/>
      <c r="Q16" s="8"/>
      <c r="R16" s="11"/>
      <c r="S16" s="11"/>
      <c r="T16" s="12"/>
      <c r="U16" s="11"/>
      <c r="V16" s="11"/>
      <c r="W16" s="11"/>
      <c r="X16" s="11"/>
      <c r="Y16" s="11"/>
      <c r="Z16" s="11"/>
      <c r="AA16" s="8"/>
      <c r="AB16" s="11"/>
      <c r="AC16" s="11"/>
      <c r="AD16" s="10"/>
      <c r="AE16" s="11"/>
      <c r="AF16" s="11"/>
      <c r="AG16" s="11"/>
      <c r="AH16" s="11"/>
      <c r="AI16" s="11"/>
      <c r="AJ16" s="11"/>
      <c r="AK16" s="11"/>
      <c r="AL16" s="11"/>
      <c r="AM16" s="11"/>
      <c r="AN16" s="11"/>
      <c r="AO16" s="11"/>
      <c r="AP16" s="11"/>
      <c r="AQ16" s="11"/>
      <c r="AZ16" s="191" t="s">
        <v>73</v>
      </c>
      <c r="BA16" s="192"/>
      <c r="BB16" s="192"/>
      <c r="BC16" s="192"/>
      <c r="BD16" s="158" t="str">
        <f>IFERROR(VLOOKUP(41,'Ｑ３'!$C$2:$D$101,2,FALSE),"")</f>
        <v/>
      </c>
      <c r="BE16" s="158"/>
      <c r="BF16" s="158"/>
      <c r="BG16" s="158"/>
      <c r="BH16" s="158"/>
      <c r="BI16" s="158"/>
      <c r="BJ16" s="158"/>
      <c r="BK16" s="158"/>
      <c r="BL16" s="158"/>
      <c r="BM16" s="158"/>
      <c r="BN16" s="158"/>
      <c r="BO16" s="158"/>
      <c r="BP16" s="158"/>
      <c r="BQ16" s="158"/>
      <c r="BR16" s="158"/>
      <c r="BS16" s="158"/>
      <c r="BT16" s="158"/>
      <c r="BU16" s="158"/>
      <c r="BV16" s="158"/>
      <c r="BW16" s="158"/>
    </row>
    <row r="17" spans="1:75" ht="15.6" customHeight="1" x14ac:dyDescent="0.15">
      <c r="A17" s="8"/>
      <c r="B17" s="9"/>
      <c r="C17" s="9"/>
      <c r="D17" s="9"/>
      <c r="E17" s="10"/>
      <c r="F17" s="11"/>
      <c r="G17" s="11"/>
      <c r="H17" s="11"/>
      <c r="I17" s="11"/>
      <c r="J17" s="11"/>
      <c r="K17" s="11"/>
      <c r="L17" s="11"/>
      <c r="M17" s="11"/>
      <c r="N17" s="11"/>
      <c r="O17" s="11"/>
      <c r="P17" s="11"/>
      <c r="Q17" s="8"/>
      <c r="R17" s="11"/>
      <c r="S17" s="11"/>
      <c r="T17" s="12"/>
      <c r="U17" s="11"/>
      <c r="V17" s="11"/>
      <c r="W17" s="11"/>
      <c r="X17" s="11"/>
      <c r="Y17" s="11"/>
      <c r="Z17" s="11"/>
      <c r="AA17" s="8"/>
      <c r="AB17" s="11"/>
      <c r="AC17" s="11"/>
      <c r="AD17" s="10"/>
      <c r="AE17" s="11"/>
      <c r="AF17" s="11"/>
      <c r="AG17" s="11"/>
      <c r="AH17" s="11"/>
      <c r="AI17" s="11"/>
      <c r="AJ17" s="11"/>
      <c r="AK17" s="11"/>
      <c r="AL17" s="11"/>
      <c r="AM17" s="11"/>
      <c r="AN17" s="11"/>
      <c r="AO17" s="11"/>
      <c r="AP17" s="11"/>
      <c r="AQ17" s="11"/>
      <c r="AZ17" s="193"/>
      <c r="BA17" s="194"/>
      <c r="BB17" s="194"/>
      <c r="BC17" s="194"/>
      <c r="BD17" s="156" t="str">
        <f>IFERROR(VLOOKUP(42,'Ｑ３'!$C$2:$D$101,2,FALSE),"")</f>
        <v/>
      </c>
      <c r="BE17" s="156"/>
      <c r="BF17" s="156"/>
      <c r="BG17" s="156"/>
      <c r="BH17" s="156"/>
      <c r="BI17" s="156"/>
      <c r="BJ17" s="156"/>
      <c r="BK17" s="156"/>
      <c r="BL17" s="156"/>
      <c r="BM17" s="156"/>
      <c r="BN17" s="156"/>
      <c r="BO17" s="156"/>
      <c r="BP17" s="156"/>
      <c r="BQ17" s="156"/>
      <c r="BR17" s="156"/>
      <c r="BS17" s="156"/>
      <c r="BT17" s="156"/>
      <c r="BU17" s="156"/>
      <c r="BV17" s="156"/>
      <c r="BW17" s="156"/>
    </row>
    <row r="18" spans="1:75" ht="15.6" customHeight="1" x14ac:dyDescent="0.15">
      <c r="A18" s="8"/>
      <c r="B18" s="9"/>
      <c r="C18" s="9"/>
      <c r="D18" s="9"/>
      <c r="E18" s="10"/>
      <c r="F18" s="11"/>
      <c r="G18" s="11"/>
      <c r="H18" s="11"/>
      <c r="I18" s="11"/>
      <c r="J18" s="11"/>
      <c r="K18" s="11"/>
      <c r="L18" s="11"/>
      <c r="M18" s="11"/>
      <c r="N18" s="11"/>
      <c r="O18" s="11"/>
      <c r="P18" s="11"/>
      <c r="Q18" s="8"/>
      <c r="R18" s="11"/>
      <c r="S18" s="11"/>
      <c r="T18" s="12"/>
      <c r="U18" s="11"/>
      <c r="V18" s="11"/>
      <c r="W18" s="11"/>
      <c r="X18" s="11"/>
      <c r="Y18" s="11"/>
      <c r="Z18" s="11"/>
      <c r="AA18" s="8"/>
      <c r="AB18" s="11"/>
      <c r="AC18" s="11"/>
      <c r="AD18" s="10"/>
      <c r="AE18" s="11"/>
      <c r="AF18" s="11"/>
      <c r="AG18" s="11"/>
      <c r="AH18" s="11"/>
      <c r="AI18" s="11"/>
      <c r="AJ18" s="11"/>
      <c r="AK18" s="11"/>
      <c r="AL18" s="11"/>
      <c r="AM18" s="11"/>
      <c r="AN18" s="11"/>
      <c r="AO18" s="11"/>
      <c r="AP18" s="11"/>
      <c r="AQ18" s="11"/>
      <c r="AZ18" s="195"/>
      <c r="BA18" s="196"/>
      <c r="BB18" s="196"/>
      <c r="BC18" s="196"/>
      <c r="BD18" s="197" t="str">
        <f>IFERROR(VLOOKUP(43,'Ｑ３'!$C$2:$D$101,2,FALSE),"")</f>
        <v/>
      </c>
      <c r="BE18" s="197"/>
      <c r="BF18" s="197"/>
      <c r="BG18" s="197"/>
      <c r="BH18" s="197"/>
      <c r="BI18" s="197"/>
      <c r="BJ18" s="197"/>
      <c r="BK18" s="197"/>
      <c r="BL18" s="197"/>
      <c r="BM18" s="197"/>
      <c r="BN18" s="197"/>
      <c r="BO18" s="197"/>
      <c r="BP18" s="197"/>
      <c r="BQ18" s="197"/>
      <c r="BR18" s="197"/>
      <c r="BS18" s="197"/>
      <c r="BT18" s="197"/>
      <c r="BU18" s="197"/>
      <c r="BV18" s="197"/>
      <c r="BW18" s="197"/>
    </row>
    <row r="19" spans="1:75" ht="15.6" customHeight="1" x14ac:dyDescent="0.15">
      <c r="AL19" s="20"/>
    </row>
    <row r="20" spans="1:75" ht="15.6" customHeight="1" x14ac:dyDescent="0.15">
      <c r="A20" s="169" t="s">
        <v>80</v>
      </c>
      <c r="B20" s="170"/>
      <c r="C20" s="170"/>
      <c r="D20" s="170"/>
      <c r="E20" s="170"/>
      <c r="F20" s="170"/>
      <c r="G20" s="170"/>
      <c r="H20" s="170"/>
      <c r="I20" s="170"/>
      <c r="J20" s="170"/>
      <c r="K20" s="170"/>
      <c r="L20" s="170"/>
      <c r="M20" s="170"/>
      <c r="N20" s="170"/>
      <c r="O20" s="170"/>
      <c r="P20" s="170"/>
      <c r="Q20" s="170"/>
      <c r="R20" s="189" t="s">
        <v>53</v>
      </c>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row>
    <row r="21" spans="1:75" ht="15.6" customHeight="1" x14ac:dyDescent="0.15">
      <c r="R21" s="171" t="s">
        <v>166</v>
      </c>
      <c r="S21" s="172"/>
      <c r="T21" s="172"/>
      <c r="U21" s="172"/>
      <c r="V21" s="172"/>
      <c r="W21" s="172"/>
      <c r="X21" s="172"/>
      <c r="Y21" s="172"/>
      <c r="Z21" s="172"/>
      <c r="AA21" s="172"/>
      <c r="AB21" s="172"/>
      <c r="AC21" s="172"/>
      <c r="AD21" s="172"/>
      <c r="AE21" s="172"/>
      <c r="AF21" s="172"/>
      <c r="AG21" s="172"/>
      <c r="AH21" s="17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3"/>
    </row>
    <row r="22" spans="1:75" ht="15.6" customHeight="1" x14ac:dyDescent="0.15">
      <c r="D22" s="1"/>
      <c r="R22" s="139" t="s">
        <v>165</v>
      </c>
      <c r="S22" s="140"/>
      <c r="T22" s="140"/>
      <c r="U22" s="140"/>
      <c r="V22" s="140"/>
      <c r="W22" s="140"/>
      <c r="X22" s="140"/>
      <c r="Y22" s="140"/>
      <c r="Z22" s="140"/>
      <c r="AA22" s="140"/>
      <c r="AB22" s="140"/>
      <c r="AC22" s="140"/>
      <c r="AD22" s="140"/>
      <c r="AE22" s="140"/>
      <c r="AF22" s="140"/>
      <c r="AG22" s="140"/>
      <c r="AH22" s="140"/>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7"/>
    </row>
    <row r="23" spans="1:75" ht="15.6" customHeight="1" x14ac:dyDescent="0.15">
      <c r="D23" s="1"/>
      <c r="R23" s="139" t="s">
        <v>167</v>
      </c>
      <c r="S23" s="140"/>
      <c r="T23" s="140"/>
      <c r="U23" s="140"/>
      <c r="V23" s="140"/>
      <c r="W23" s="140"/>
      <c r="X23" s="140"/>
      <c r="Y23" s="140"/>
      <c r="Z23" s="140"/>
      <c r="AA23" s="140"/>
      <c r="AB23" s="140"/>
      <c r="AC23" s="140"/>
      <c r="AD23" s="140"/>
      <c r="AE23" s="140"/>
      <c r="AF23" s="140"/>
      <c r="AG23" s="140"/>
      <c r="AH23" s="140"/>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7"/>
    </row>
    <row r="24" spans="1:75" ht="15.6" customHeight="1" x14ac:dyDescent="0.15">
      <c r="D24" s="1"/>
      <c r="R24" s="139" t="s">
        <v>168</v>
      </c>
      <c r="S24" s="140"/>
      <c r="T24" s="140"/>
      <c r="U24" s="140"/>
      <c r="V24" s="140"/>
      <c r="W24" s="140"/>
      <c r="X24" s="140"/>
      <c r="Y24" s="140"/>
      <c r="Z24" s="140"/>
      <c r="AA24" s="140"/>
      <c r="AB24" s="140"/>
      <c r="AC24" s="140"/>
      <c r="AD24" s="140"/>
      <c r="AE24" s="140"/>
      <c r="AF24" s="140"/>
      <c r="AG24" s="140"/>
      <c r="AH24" s="140"/>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7"/>
    </row>
    <row r="25" spans="1:75" ht="15.6" customHeight="1" x14ac:dyDescent="0.15">
      <c r="D25" s="1"/>
      <c r="R25" s="139" t="s">
        <v>170</v>
      </c>
      <c r="S25" s="140"/>
      <c r="T25" s="140"/>
      <c r="U25" s="140"/>
      <c r="V25" s="140"/>
      <c r="W25" s="140"/>
      <c r="X25" s="140"/>
      <c r="Y25" s="140"/>
      <c r="Z25" s="140"/>
      <c r="AA25" s="140"/>
      <c r="AB25" s="140"/>
      <c r="AC25" s="140"/>
      <c r="AD25" s="140"/>
      <c r="AE25" s="140"/>
      <c r="AF25" s="140"/>
      <c r="AG25" s="140"/>
      <c r="AH25" s="140"/>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7"/>
    </row>
    <row r="26" spans="1:75" ht="15.6" customHeight="1" x14ac:dyDescent="0.15">
      <c r="D26" s="1"/>
      <c r="R26" s="139" t="s">
        <v>171</v>
      </c>
      <c r="S26" s="140"/>
      <c r="T26" s="140"/>
      <c r="U26" s="140"/>
      <c r="V26" s="140"/>
      <c r="W26" s="140"/>
      <c r="X26" s="140"/>
      <c r="Y26" s="140"/>
      <c r="Z26" s="140"/>
      <c r="AA26" s="140"/>
      <c r="AB26" s="140"/>
      <c r="AC26" s="140"/>
      <c r="AD26" s="140"/>
      <c r="AE26" s="140"/>
      <c r="AF26" s="140"/>
      <c r="AG26" s="140"/>
      <c r="AH26" s="140"/>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7"/>
    </row>
    <row r="27" spans="1:75" ht="15.6" customHeight="1" x14ac:dyDescent="0.15">
      <c r="D27" s="1"/>
      <c r="R27" s="139" t="s">
        <v>173</v>
      </c>
      <c r="S27" s="140"/>
      <c r="T27" s="140"/>
      <c r="U27" s="140"/>
      <c r="V27" s="140"/>
      <c r="W27" s="140"/>
      <c r="X27" s="140"/>
      <c r="Y27" s="140"/>
      <c r="Z27" s="140"/>
      <c r="AA27" s="140"/>
      <c r="AB27" s="140"/>
      <c r="AC27" s="140"/>
      <c r="AD27" s="140"/>
      <c r="AE27" s="140"/>
      <c r="AF27" s="140"/>
      <c r="AG27" s="140"/>
      <c r="AH27" s="140"/>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7"/>
    </row>
    <row r="28" spans="1:75" ht="15.6" customHeight="1" x14ac:dyDescent="0.15">
      <c r="D28" s="1"/>
      <c r="R28" s="139" t="s">
        <v>174</v>
      </c>
      <c r="S28" s="140"/>
      <c r="T28" s="140"/>
      <c r="U28" s="140"/>
      <c r="V28" s="140"/>
      <c r="W28" s="140"/>
      <c r="X28" s="140"/>
      <c r="Y28" s="140"/>
      <c r="Z28" s="140"/>
      <c r="AA28" s="140"/>
      <c r="AB28" s="140"/>
      <c r="AC28" s="140"/>
      <c r="AD28" s="140"/>
      <c r="AE28" s="140"/>
      <c r="AF28" s="140"/>
      <c r="AG28" s="140"/>
      <c r="AH28" s="140"/>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7"/>
    </row>
    <row r="29" spans="1:75" ht="15.6" customHeight="1" x14ac:dyDescent="0.15">
      <c r="D29" s="1"/>
      <c r="R29" s="139" t="s">
        <v>175</v>
      </c>
      <c r="S29" s="140"/>
      <c r="T29" s="140"/>
      <c r="U29" s="140"/>
      <c r="V29" s="140"/>
      <c r="W29" s="140"/>
      <c r="X29" s="140"/>
      <c r="Y29" s="140"/>
      <c r="Z29" s="140"/>
      <c r="AA29" s="140"/>
      <c r="AB29" s="140"/>
      <c r="AC29" s="140"/>
      <c r="AD29" s="140"/>
      <c r="AE29" s="140"/>
      <c r="AF29" s="140"/>
      <c r="AG29" s="140"/>
      <c r="AH29" s="140"/>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7"/>
    </row>
    <row r="30" spans="1:75" ht="15.6" customHeight="1" x14ac:dyDescent="0.15">
      <c r="D30" s="1"/>
      <c r="R30" s="141" t="s">
        <v>176</v>
      </c>
      <c r="S30" s="142"/>
      <c r="T30" s="142"/>
      <c r="U30" s="142"/>
      <c r="V30" s="142"/>
      <c r="W30" s="142"/>
      <c r="X30" s="142"/>
      <c r="Y30" s="142"/>
      <c r="Z30" s="142"/>
      <c r="AA30" s="142"/>
      <c r="AB30" s="142"/>
      <c r="AC30" s="142"/>
      <c r="AD30" s="142"/>
      <c r="AE30" s="142"/>
      <c r="AF30" s="142"/>
      <c r="AG30" s="142"/>
      <c r="AH30" s="142"/>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1"/>
    </row>
    <row r="31" spans="1:75" ht="15.6" customHeight="1" x14ac:dyDescent="0.15">
      <c r="D31" s="1"/>
      <c r="AG31" s="77"/>
      <c r="AL31" s="77"/>
      <c r="AM31" s="79"/>
      <c r="AN31" s="79"/>
      <c r="AO31" s="79"/>
      <c r="AP31" s="79"/>
      <c r="AQ31" s="79"/>
      <c r="AR31" s="77"/>
      <c r="AS31" s="77"/>
      <c r="AT31" s="77"/>
    </row>
    <row r="32" spans="1:75" ht="15.6" customHeight="1" x14ac:dyDescent="0.15">
      <c r="A32" s="138" t="s">
        <v>81</v>
      </c>
      <c r="B32" s="138"/>
      <c r="C32" s="138"/>
      <c r="D32" s="138"/>
      <c r="E32" s="138"/>
      <c r="F32" s="138"/>
      <c r="G32" s="138"/>
      <c r="H32" s="138"/>
      <c r="I32" s="138"/>
      <c r="J32" s="138"/>
      <c r="K32" s="138"/>
      <c r="L32" s="138"/>
      <c r="M32" s="138"/>
      <c r="N32" s="138"/>
      <c r="O32" s="138"/>
      <c r="P32" s="138"/>
      <c r="Q32" s="138"/>
      <c r="R32" s="132" t="s">
        <v>74</v>
      </c>
      <c r="S32" s="99"/>
      <c r="T32" s="99"/>
      <c r="U32" s="99"/>
      <c r="V32" s="99"/>
      <c r="W32" s="99"/>
      <c r="X32" s="99"/>
      <c r="Y32" s="99"/>
      <c r="Z32" s="99"/>
      <c r="AA32" s="99"/>
      <c r="AB32" s="99"/>
      <c r="AC32" s="99"/>
      <c r="AD32" s="99"/>
      <c r="AE32" s="99"/>
      <c r="AF32" s="99"/>
      <c r="AG32" s="99"/>
      <c r="AH32" s="99"/>
      <c r="AI32" s="99"/>
      <c r="AJ32" s="99"/>
      <c r="AK32" s="99"/>
      <c r="AL32" s="79"/>
      <c r="AM32" s="79"/>
      <c r="AN32" s="79"/>
      <c r="AO32" s="79"/>
      <c r="AP32" s="79"/>
      <c r="AQ32" s="79"/>
      <c r="AR32" s="79"/>
      <c r="AS32" s="79"/>
      <c r="AT32" s="79"/>
      <c r="AU32" s="3"/>
      <c r="AV32" s="3"/>
      <c r="AW32" s="3"/>
      <c r="AX32" s="3"/>
      <c r="AY32" s="3"/>
      <c r="AZ32" s="3"/>
      <c r="BA32" s="3"/>
      <c r="BB32" s="3"/>
      <c r="BC32" s="3"/>
      <c r="BD32" s="3"/>
      <c r="BE32" s="3"/>
      <c r="BF32" s="138" t="s">
        <v>82</v>
      </c>
      <c r="BG32" s="138"/>
      <c r="BH32" s="138"/>
      <c r="BI32" s="138"/>
      <c r="BJ32" s="138"/>
      <c r="BK32" s="138"/>
      <c r="BL32" s="138"/>
      <c r="BM32" s="138"/>
      <c r="BN32" s="138"/>
      <c r="BO32" s="138"/>
      <c r="BP32" s="138"/>
      <c r="BQ32" s="138"/>
      <c r="BR32" s="138"/>
      <c r="BS32" s="138"/>
      <c r="BT32" s="138"/>
      <c r="BU32" s="138"/>
      <c r="BV32" s="138"/>
      <c r="BW32" s="138"/>
    </row>
    <row r="33" spans="1:75" ht="15.6" customHeight="1" x14ac:dyDescent="0.15">
      <c r="D33" s="1"/>
      <c r="R33" s="171" t="s">
        <v>177</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3"/>
      <c r="BE33" s="77"/>
      <c r="BF33" s="77"/>
      <c r="BG33" s="77"/>
      <c r="BH33" s="77"/>
      <c r="BI33" s="77"/>
      <c r="BJ33" s="77"/>
      <c r="BK33" s="77"/>
      <c r="BL33" s="77"/>
      <c r="BM33" s="77"/>
      <c r="BN33" s="77"/>
      <c r="BO33" s="77"/>
      <c r="BP33" s="77"/>
      <c r="BQ33" s="77"/>
      <c r="BR33" s="77"/>
    </row>
    <row r="34" spans="1:75" ht="15.6" customHeight="1" x14ac:dyDescent="0.15">
      <c r="D34" s="1"/>
      <c r="R34" s="139" t="s">
        <v>178</v>
      </c>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7"/>
      <c r="BE34" s="77"/>
      <c r="BF34" s="77"/>
      <c r="BG34" s="77"/>
      <c r="BH34" s="77"/>
      <c r="BI34" s="77"/>
      <c r="BJ34" s="77"/>
      <c r="BK34" s="77"/>
      <c r="BL34" s="77"/>
      <c r="BM34" s="77"/>
      <c r="BN34" s="77"/>
      <c r="BO34" s="77"/>
      <c r="BP34" s="77"/>
      <c r="BQ34" s="77"/>
      <c r="BR34" s="77"/>
    </row>
    <row r="35" spans="1:75" ht="15.6" customHeight="1" x14ac:dyDescent="0.15">
      <c r="D35" s="1"/>
      <c r="R35" s="139" t="str">
        <f>IFERROR(VLOOKUP(3,'Ｑ６'!$B$2:$C$101,2,FALSE),"")</f>
        <v/>
      </c>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7"/>
      <c r="BE35" s="77"/>
      <c r="BF35" s="77"/>
      <c r="BG35" s="77"/>
      <c r="BH35" s="77"/>
      <c r="BI35" s="77"/>
      <c r="BJ35" s="77"/>
      <c r="BK35" s="77"/>
      <c r="BL35" s="77"/>
      <c r="BM35" s="77"/>
      <c r="BN35" s="77"/>
      <c r="BO35" s="77"/>
      <c r="BP35" s="77"/>
      <c r="BQ35" s="77"/>
      <c r="BR35" s="77"/>
    </row>
    <row r="36" spans="1:75" ht="15.6" customHeight="1" x14ac:dyDescent="0.15">
      <c r="D36" s="1"/>
      <c r="R36" s="139" t="str">
        <f>IFERROR(VLOOKUP(4,'Ｑ６'!$B$2:$C$101,2,FALSE),"")</f>
        <v/>
      </c>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7"/>
      <c r="BE36" s="77"/>
      <c r="BF36" s="77"/>
      <c r="BG36" s="77"/>
      <c r="BH36" s="77"/>
      <c r="BI36" s="77"/>
      <c r="BJ36" s="77"/>
      <c r="BK36" s="77"/>
      <c r="BL36" s="77"/>
      <c r="BM36" s="77"/>
      <c r="BN36" s="77"/>
      <c r="BO36" s="77"/>
      <c r="BP36" s="77"/>
      <c r="BQ36" s="77"/>
      <c r="BR36" s="77"/>
    </row>
    <row r="37" spans="1:75" ht="15.6" customHeight="1" x14ac:dyDescent="0.15">
      <c r="D37" s="1"/>
      <c r="R37" s="139" t="str">
        <f>IFERROR(VLOOKUP(5,'Ｑ６'!$B$2:$C$101,2,FALSE),"")</f>
        <v/>
      </c>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7"/>
      <c r="BE37" s="77"/>
      <c r="BF37" s="77"/>
      <c r="BG37" s="77"/>
      <c r="BH37" s="77"/>
      <c r="BI37" s="77"/>
      <c r="BJ37" s="77"/>
      <c r="BK37" s="77"/>
      <c r="BL37" s="77"/>
      <c r="BM37" s="77"/>
      <c r="BN37" s="77"/>
      <c r="BO37" s="77"/>
      <c r="BP37" s="77"/>
      <c r="BQ37" s="77"/>
      <c r="BR37" s="77"/>
    </row>
    <row r="38" spans="1:75" ht="15.6" customHeight="1" x14ac:dyDescent="0.15">
      <c r="D38" s="1"/>
      <c r="R38" s="139" t="str">
        <f>IFERROR(VLOOKUP(6,'Ｑ６'!$B$2:$C$101,2,FALSE),"")</f>
        <v/>
      </c>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7"/>
      <c r="BE38" s="77"/>
      <c r="BF38" s="77"/>
      <c r="BG38" s="77"/>
      <c r="BH38" s="77"/>
      <c r="BI38" s="77"/>
      <c r="BJ38" s="77"/>
      <c r="BK38" s="77"/>
      <c r="BL38" s="77"/>
      <c r="BM38" s="77"/>
      <c r="BN38" s="77"/>
      <c r="BO38" s="77"/>
      <c r="BP38" s="77"/>
      <c r="BQ38" s="77"/>
      <c r="BR38" s="77"/>
    </row>
    <row r="39" spans="1:75" ht="15.6" customHeight="1" x14ac:dyDescent="0.15">
      <c r="D39" s="1"/>
      <c r="R39" s="139" t="str">
        <f>IFERROR(VLOOKUP(7,'Ｑ６'!$B$2:$C$101,2,FALSE),"")</f>
        <v/>
      </c>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7"/>
      <c r="BE39" s="77"/>
      <c r="BF39" s="77"/>
      <c r="BG39" s="77"/>
      <c r="BH39" s="77"/>
      <c r="BI39" s="77"/>
      <c r="BJ39" s="77"/>
      <c r="BK39" s="77"/>
      <c r="BL39" s="77"/>
      <c r="BM39" s="77"/>
      <c r="BN39" s="77"/>
      <c r="BO39" s="77"/>
      <c r="BP39" s="77"/>
      <c r="BQ39" s="77"/>
      <c r="BR39" s="77"/>
    </row>
    <row r="40" spans="1:75" ht="15.6" customHeight="1" x14ac:dyDescent="0.15">
      <c r="D40" s="1"/>
      <c r="R40" s="139" t="str">
        <f>IFERROR(VLOOKUP(8,'Ｑ６'!$B$2:$C$101,2,FALSE),"")</f>
        <v/>
      </c>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7"/>
      <c r="BE40" s="77"/>
      <c r="BF40" s="77"/>
      <c r="BG40" s="77"/>
      <c r="BH40" s="77"/>
      <c r="BI40" s="77"/>
      <c r="BJ40" s="77"/>
      <c r="BK40" s="77"/>
      <c r="BL40" s="77"/>
      <c r="BM40" s="77"/>
      <c r="BN40" s="77"/>
      <c r="BO40" s="77"/>
      <c r="BP40" s="77"/>
      <c r="BQ40" s="77"/>
      <c r="BR40" s="77"/>
    </row>
    <row r="41" spans="1:75" ht="15.6" customHeight="1" x14ac:dyDescent="0.15">
      <c r="D41" s="1"/>
      <c r="R41" s="139" t="str">
        <f>IFERROR(VLOOKUP(9,'Ｑ６'!$B$2:$C$101,2,FALSE),"")</f>
        <v/>
      </c>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7"/>
      <c r="BE41" s="77"/>
      <c r="BF41" s="77"/>
      <c r="BG41" s="77"/>
      <c r="BH41" s="77"/>
      <c r="BI41" s="77"/>
      <c r="BJ41" s="77"/>
      <c r="BK41" s="77"/>
      <c r="BL41" s="77"/>
      <c r="BM41" s="77"/>
      <c r="BN41" s="77"/>
      <c r="BO41" s="77"/>
      <c r="BP41" s="77"/>
      <c r="BQ41" s="77"/>
      <c r="BR41" s="77"/>
    </row>
    <row r="42" spans="1:75" ht="15.6" customHeight="1" x14ac:dyDescent="0.15">
      <c r="D42" s="1"/>
      <c r="R42" s="141" t="str">
        <f>IFERROR(VLOOKUP(10,'Ｑ６'!$B$2:$C$101,2,FALSE),"")</f>
        <v/>
      </c>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0"/>
      <c r="BA42" s="130"/>
      <c r="BB42" s="130"/>
      <c r="BC42" s="130"/>
      <c r="BD42" s="131"/>
      <c r="BE42" s="77"/>
      <c r="BF42" s="77"/>
      <c r="BG42" s="77"/>
      <c r="BH42" s="77"/>
      <c r="BI42" s="77"/>
      <c r="BJ42" s="77"/>
      <c r="BK42" s="77"/>
      <c r="BL42" s="77"/>
      <c r="BM42" s="77"/>
      <c r="BN42" s="77"/>
      <c r="BO42" s="77"/>
      <c r="BP42" s="77"/>
      <c r="BQ42" s="77"/>
      <c r="BR42" s="77"/>
    </row>
    <row r="43" spans="1:75" ht="15.6" customHeight="1" x14ac:dyDescent="0.15">
      <c r="D43" s="1"/>
      <c r="AG43" s="77"/>
      <c r="AL43" s="77"/>
      <c r="AM43" s="79"/>
      <c r="AN43" s="79"/>
      <c r="AO43" s="79"/>
      <c r="AP43" s="79"/>
      <c r="AQ43" s="79"/>
      <c r="AR43" s="77"/>
      <c r="AS43" s="77"/>
      <c r="AT43" s="77"/>
    </row>
    <row r="44" spans="1:75" ht="15.6" customHeight="1" x14ac:dyDescent="0.15">
      <c r="A44" s="96" t="s">
        <v>87</v>
      </c>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202"/>
      <c r="BL44" s="202"/>
      <c r="BM44" s="202"/>
      <c r="BN44" s="202"/>
      <c r="BO44" s="202"/>
      <c r="BP44" s="202"/>
      <c r="BQ44" s="202"/>
      <c r="BR44" s="202"/>
      <c r="BS44" s="202"/>
      <c r="BT44" s="202"/>
      <c r="BU44" s="202"/>
      <c r="BV44" s="202"/>
      <c r="BW44" s="202"/>
    </row>
    <row r="45" spans="1:75" ht="15.6" customHeight="1" x14ac:dyDescent="0.15">
      <c r="D45" s="1"/>
      <c r="R45" s="171" t="s">
        <v>179</v>
      </c>
      <c r="S45" s="172"/>
      <c r="T45" s="172"/>
      <c r="U45" s="172"/>
      <c r="V45" s="172"/>
      <c r="W45" s="172"/>
      <c r="X45" s="172"/>
      <c r="Y45" s="172"/>
      <c r="Z45" s="172"/>
      <c r="AA45" s="172"/>
      <c r="AB45" s="172"/>
      <c r="AC45" s="172"/>
      <c r="AD45" s="172"/>
      <c r="AE45" s="172"/>
      <c r="AF45" s="172"/>
      <c r="AG45" s="172"/>
      <c r="AH45" s="172"/>
      <c r="AI45" s="122"/>
      <c r="AJ45" s="122"/>
      <c r="AK45" s="122"/>
      <c r="AL45" s="205"/>
      <c r="AM45" s="205"/>
      <c r="AN45" s="205"/>
      <c r="AO45" s="205"/>
      <c r="AP45" s="205"/>
      <c r="AQ45" s="205"/>
      <c r="AR45" s="205"/>
      <c r="AS45" s="205"/>
      <c r="AT45" s="205"/>
      <c r="AU45" s="205"/>
      <c r="AV45" s="205"/>
      <c r="AW45" s="205"/>
      <c r="AX45" s="205"/>
      <c r="AY45" s="205"/>
      <c r="AZ45" s="205"/>
      <c r="BA45" s="205"/>
      <c r="BB45" s="205"/>
      <c r="BC45" s="205"/>
      <c r="BD45" s="205"/>
      <c r="BE45" s="205"/>
      <c r="BF45" s="205"/>
      <c r="BG45" s="205"/>
      <c r="BH45" s="205"/>
      <c r="BI45" s="205"/>
      <c r="BJ45" s="205"/>
      <c r="BK45" s="205"/>
      <c r="BL45" s="205"/>
      <c r="BM45" s="205"/>
      <c r="BN45" s="205"/>
      <c r="BO45" s="205"/>
      <c r="BP45" s="205"/>
      <c r="BQ45" s="205"/>
      <c r="BR45" s="205"/>
      <c r="BS45" s="205"/>
      <c r="BT45" s="205"/>
      <c r="BU45" s="205"/>
      <c r="BV45" s="205"/>
      <c r="BW45" s="206"/>
    </row>
    <row r="46" spans="1:75" ht="15.6" customHeight="1" x14ac:dyDescent="0.15">
      <c r="A46" s="7"/>
      <c r="B46" s="7"/>
      <c r="C46" s="7"/>
      <c r="D46" s="7"/>
      <c r="E46" s="7"/>
      <c r="F46" s="7"/>
      <c r="G46" s="7"/>
      <c r="H46" s="7"/>
      <c r="I46" s="7"/>
      <c r="J46" s="7"/>
      <c r="K46" s="7"/>
      <c r="L46" s="7"/>
      <c r="M46" s="7"/>
      <c r="N46" s="7"/>
      <c r="O46" s="7"/>
      <c r="R46" s="139" t="s">
        <v>180</v>
      </c>
      <c r="S46" s="140"/>
      <c r="T46" s="140"/>
      <c r="U46" s="140"/>
      <c r="V46" s="140"/>
      <c r="W46" s="140"/>
      <c r="X46" s="140"/>
      <c r="Y46" s="140"/>
      <c r="Z46" s="140"/>
      <c r="AA46" s="140"/>
      <c r="AB46" s="140"/>
      <c r="AC46" s="140"/>
      <c r="AD46" s="140"/>
      <c r="AE46" s="140"/>
      <c r="AF46" s="140"/>
      <c r="AG46" s="140"/>
      <c r="AH46" s="140"/>
      <c r="AI46" s="126"/>
      <c r="AJ46" s="126"/>
      <c r="AK46" s="126"/>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6"/>
    </row>
    <row r="47" spans="1:75" ht="15.6" customHeight="1" x14ac:dyDescent="0.15">
      <c r="R47" s="139" t="s">
        <v>181</v>
      </c>
      <c r="S47" s="140"/>
      <c r="T47" s="140"/>
      <c r="U47" s="140"/>
      <c r="V47" s="140"/>
      <c r="W47" s="140"/>
      <c r="X47" s="140"/>
      <c r="Y47" s="140"/>
      <c r="Z47" s="140"/>
      <c r="AA47" s="140"/>
      <c r="AB47" s="140"/>
      <c r="AC47" s="140"/>
      <c r="AD47" s="140"/>
      <c r="AE47" s="140"/>
      <c r="AF47" s="140"/>
      <c r="AG47" s="140"/>
      <c r="AH47" s="140"/>
      <c r="AI47" s="126"/>
      <c r="AJ47" s="126"/>
      <c r="AK47" s="126"/>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6"/>
    </row>
    <row r="48" spans="1:75" ht="15.6" customHeight="1" x14ac:dyDescent="0.15">
      <c r="R48" s="139" t="s">
        <v>182</v>
      </c>
      <c r="S48" s="140"/>
      <c r="T48" s="140"/>
      <c r="U48" s="140"/>
      <c r="V48" s="140"/>
      <c r="W48" s="140"/>
      <c r="X48" s="140"/>
      <c r="Y48" s="140"/>
      <c r="Z48" s="140"/>
      <c r="AA48" s="140"/>
      <c r="AB48" s="140"/>
      <c r="AC48" s="140"/>
      <c r="AD48" s="140"/>
      <c r="AE48" s="140"/>
      <c r="AF48" s="140"/>
      <c r="AG48" s="140"/>
      <c r="AH48" s="140"/>
      <c r="AI48" s="126"/>
      <c r="AJ48" s="126"/>
      <c r="AK48" s="126"/>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6"/>
    </row>
    <row r="49" spans="1:75" ht="15.6" customHeight="1" x14ac:dyDescent="0.15">
      <c r="R49" s="139" t="s">
        <v>183</v>
      </c>
      <c r="S49" s="140"/>
      <c r="T49" s="140"/>
      <c r="U49" s="140"/>
      <c r="V49" s="140"/>
      <c r="W49" s="140"/>
      <c r="X49" s="140"/>
      <c r="Y49" s="140"/>
      <c r="Z49" s="140"/>
      <c r="AA49" s="140"/>
      <c r="AB49" s="140"/>
      <c r="AC49" s="140"/>
      <c r="AD49" s="140"/>
      <c r="AE49" s="140"/>
      <c r="AF49" s="140"/>
      <c r="AG49" s="140"/>
      <c r="AH49" s="140"/>
      <c r="AI49" s="126"/>
      <c r="AJ49" s="126"/>
      <c r="AK49" s="126"/>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6"/>
    </row>
    <row r="50" spans="1:75" ht="15.6" customHeight="1" x14ac:dyDescent="0.15">
      <c r="R50" s="139" t="str">
        <f>IFERROR(VLOOKUP(6,'Ｑ８'!$B$2:$C$101,2,FALSE),"")</f>
        <v/>
      </c>
      <c r="S50" s="140"/>
      <c r="T50" s="140"/>
      <c r="U50" s="140"/>
      <c r="V50" s="140"/>
      <c r="W50" s="140"/>
      <c r="X50" s="140"/>
      <c r="Y50" s="140"/>
      <c r="Z50" s="140"/>
      <c r="AA50" s="140"/>
      <c r="AB50" s="140"/>
      <c r="AC50" s="140"/>
      <c r="AD50" s="140"/>
      <c r="AE50" s="140"/>
      <c r="AF50" s="140"/>
      <c r="AG50" s="140"/>
      <c r="AH50" s="140"/>
      <c r="AI50" s="126"/>
      <c r="AJ50" s="126"/>
      <c r="AK50" s="126"/>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6"/>
    </row>
    <row r="51" spans="1:75" ht="15.6" customHeight="1" x14ac:dyDescent="0.15">
      <c r="R51" s="139" t="str">
        <f>IFERROR(VLOOKUP(7,'Ｑ８'!$B$2:$C$101,2,FALSE),"")</f>
        <v/>
      </c>
      <c r="S51" s="140"/>
      <c r="T51" s="140"/>
      <c r="U51" s="140"/>
      <c r="V51" s="140"/>
      <c r="W51" s="140"/>
      <c r="X51" s="140"/>
      <c r="Y51" s="140"/>
      <c r="Z51" s="140"/>
      <c r="AA51" s="140"/>
      <c r="AB51" s="140"/>
      <c r="AC51" s="140"/>
      <c r="AD51" s="140"/>
      <c r="AE51" s="140"/>
      <c r="AF51" s="140"/>
      <c r="AG51" s="140"/>
      <c r="AH51" s="140"/>
      <c r="AI51" s="126"/>
      <c r="AJ51" s="126"/>
      <c r="AK51" s="126"/>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6"/>
    </row>
    <row r="52" spans="1:75" ht="15.6" customHeight="1" x14ac:dyDescent="0.15">
      <c r="R52" s="139" t="str">
        <f>IFERROR(VLOOKUP(8,'Ｑ８'!$B$2:$C$101,2,FALSE),"")</f>
        <v/>
      </c>
      <c r="S52" s="140"/>
      <c r="T52" s="140"/>
      <c r="U52" s="140"/>
      <c r="V52" s="140"/>
      <c r="W52" s="140"/>
      <c r="X52" s="140"/>
      <c r="Y52" s="140"/>
      <c r="Z52" s="140"/>
      <c r="AA52" s="140"/>
      <c r="AB52" s="140"/>
      <c r="AC52" s="140"/>
      <c r="AD52" s="140"/>
      <c r="AE52" s="140"/>
      <c r="AF52" s="140"/>
      <c r="AG52" s="140"/>
      <c r="AH52" s="140"/>
      <c r="AI52" s="126"/>
      <c r="AJ52" s="126"/>
      <c r="AK52" s="126"/>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6"/>
    </row>
    <row r="53" spans="1:75" ht="15.6" customHeight="1" x14ac:dyDescent="0.15">
      <c r="R53" s="139" t="str">
        <f>IFERROR(VLOOKUP(9,'Ｑ８'!$B$2:$C$101,2,FALSE),"")</f>
        <v/>
      </c>
      <c r="S53" s="140"/>
      <c r="T53" s="140"/>
      <c r="U53" s="140"/>
      <c r="V53" s="140"/>
      <c r="W53" s="140"/>
      <c r="X53" s="140"/>
      <c r="Y53" s="140"/>
      <c r="Z53" s="140"/>
      <c r="AA53" s="140"/>
      <c r="AB53" s="140"/>
      <c r="AC53" s="140"/>
      <c r="AD53" s="140"/>
      <c r="AE53" s="140"/>
      <c r="AF53" s="140"/>
      <c r="AG53" s="140"/>
      <c r="AH53" s="140"/>
      <c r="AI53" s="126"/>
      <c r="AJ53" s="126"/>
      <c r="AK53" s="126"/>
      <c r="AL53" s="165"/>
      <c r="AM53" s="165"/>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5"/>
      <c r="BQ53" s="165"/>
      <c r="BR53" s="165"/>
      <c r="BS53" s="165"/>
      <c r="BT53" s="165"/>
      <c r="BU53" s="165"/>
      <c r="BV53" s="165"/>
      <c r="BW53" s="166"/>
    </row>
    <row r="54" spans="1:75" ht="15.6" customHeight="1" x14ac:dyDescent="0.15">
      <c r="R54" s="141" t="str">
        <f>IFERROR(VLOOKUP(10,'Ｑ８'!$B$2:$C$101,2,FALSE),"")</f>
        <v/>
      </c>
      <c r="S54" s="142"/>
      <c r="T54" s="142"/>
      <c r="U54" s="142"/>
      <c r="V54" s="142"/>
      <c r="W54" s="142"/>
      <c r="X54" s="142"/>
      <c r="Y54" s="142"/>
      <c r="Z54" s="142"/>
      <c r="AA54" s="142"/>
      <c r="AB54" s="142"/>
      <c r="AC54" s="142"/>
      <c r="AD54" s="142"/>
      <c r="AE54" s="142"/>
      <c r="AF54" s="142"/>
      <c r="AG54" s="142"/>
      <c r="AH54" s="142"/>
      <c r="AI54" s="130"/>
      <c r="AJ54" s="130"/>
      <c r="AK54" s="130"/>
      <c r="AL54" s="167"/>
      <c r="AM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c r="BV54" s="167"/>
      <c r="BW54" s="168"/>
    </row>
    <row r="55" spans="1:75" ht="8.25" customHeight="1" x14ac:dyDescent="0.15">
      <c r="AM55" s="77"/>
      <c r="AN55" s="77"/>
      <c r="AU55" s="77"/>
    </row>
    <row r="56" spans="1:75" ht="15.6" customHeight="1" x14ac:dyDescent="0.15">
      <c r="A56" s="96" t="s">
        <v>75</v>
      </c>
      <c r="B56" s="97"/>
      <c r="C56" s="97"/>
      <c r="D56" s="97"/>
      <c r="E56" s="97"/>
      <c r="F56" s="97"/>
      <c r="G56" s="97"/>
      <c r="H56" s="97"/>
      <c r="I56" s="97"/>
      <c r="J56" s="97"/>
      <c r="K56" s="97"/>
      <c r="L56" s="97"/>
      <c r="M56" s="97"/>
      <c r="N56" s="97"/>
      <c r="O56" s="97"/>
      <c r="P56" s="97"/>
      <c r="Q56" s="97"/>
      <c r="R56" s="98" t="s">
        <v>76</v>
      </c>
      <c r="S56" s="99"/>
      <c r="T56" s="99"/>
      <c r="U56" s="99"/>
      <c r="V56" s="99"/>
      <c r="W56" s="99"/>
      <c r="X56" s="99"/>
      <c r="Y56" s="99"/>
      <c r="Z56" s="99"/>
      <c r="AA56" s="99"/>
      <c r="AB56" s="99"/>
      <c r="AC56" s="99"/>
      <c r="AD56" s="99"/>
      <c r="AE56" s="99"/>
      <c r="AF56" s="99"/>
      <c r="AG56" s="99"/>
      <c r="AH56" s="99"/>
      <c r="AI56" s="99"/>
      <c r="AJ56" s="99"/>
      <c r="AK56" s="99"/>
      <c r="AL56" s="79"/>
      <c r="AM56" s="203" t="s">
        <v>19</v>
      </c>
      <c r="AN56" s="203"/>
      <c r="AO56" s="203"/>
      <c r="AP56" s="203"/>
      <c r="AQ56" s="203"/>
      <c r="AR56" s="203"/>
      <c r="AS56" s="203"/>
      <c r="AT56" s="203"/>
      <c r="AU56" s="203"/>
      <c r="AV56" s="203"/>
      <c r="AW56" s="203"/>
      <c r="AX56" s="203"/>
      <c r="AY56" s="203"/>
      <c r="AZ56" s="203"/>
      <c r="BA56" s="203"/>
      <c r="BB56" s="203"/>
      <c r="BC56" s="203"/>
      <c r="BD56" s="203"/>
      <c r="BE56" s="203"/>
      <c r="BF56" s="203"/>
      <c r="BG56" s="203"/>
    </row>
    <row r="57" spans="1:75" ht="15.6" customHeight="1" x14ac:dyDescent="0.15">
      <c r="A57" s="4"/>
      <c r="B57" s="4"/>
      <c r="C57" s="4"/>
      <c r="D57" s="4"/>
      <c r="E57" s="4"/>
      <c r="F57" s="4"/>
      <c r="G57" s="4"/>
      <c r="H57" s="4"/>
      <c r="I57" s="4"/>
      <c r="R57" s="120" t="s">
        <v>184</v>
      </c>
      <c r="S57" s="121"/>
      <c r="T57" s="121"/>
      <c r="U57" s="121"/>
      <c r="V57" s="121"/>
      <c r="W57" s="121"/>
      <c r="X57" s="121"/>
      <c r="Y57" s="121"/>
      <c r="Z57" s="121"/>
      <c r="AA57" s="121"/>
      <c r="AB57" s="121"/>
      <c r="AC57" s="121"/>
      <c r="AD57" s="121"/>
      <c r="AE57" s="121"/>
      <c r="AF57" s="122"/>
      <c r="AG57" s="122"/>
      <c r="AH57" s="122"/>
      <c r="AI57" s="122"/>
      <c r="AJ57" s="122"/>
      <c r="AK57" s="123"/>
      <c r="AM57" s="108" t="s">
        <v>196</v>
      </c>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10"/>
    </row>
    <row r="58" spans="1:75" ht="15.6" customHeight="1" x14ac:dyDescent="0.15">
      <c r="A58" s="4"/>
      <c r="B58" s="4"/>
      <c r="C58" s="4"/>
      <c r="D58" s="4"/>
      <c r="E58" s="4"/>
      <c r="F58" s="4"/>
      <c r="G58" s="4"/>
      <c r="H58" s="4"/>
      <c r="I58" s="4"/>
      <c r="R58" s="124" t="s">
        <v>185</v>
      </c>
      <c r="S58" s="125"/>
      <c r="T58" s="125"/>
      <c r="U58" s="125"/>
      <c r="V58" s="125"/>
      <c r="W58" s="125"/>
      <c r="X58" s="125"/>
      <c r="Y58" s="125"/>
      <c r="Z58" s="125"/>
      <c r="AA58" s="125"/>
      <c r="AB58" s="125"/>
      <c r="AC58" s="125"/>
      <c r="AD58" s="125"/>
      <c r="AE58" s="125"/>
      <c r="AF58" s="126"/>
      <c r="AG58" s="126"/>
      <c r="AH58" s="126"/>
      <c r="AI58" s="126"/>
      <c r="AJ58" s="126"/>
      <c r="AK58" s="127"/>
      <c r="AM58" s="111"/>
      <c r="AN58" s="112"/>
      <c r="AO58" s="112"/>
      <c r="AP58" s="112"/>
      <c r="AQ58" s="112"/>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2"/>
      <c r="BQ58" s="112"/>
      <c r="BR58" s="112"/>
      <c r="BS58" s="112"/>
      <c r="BT58" s="112"/>
      <c r="BU58" s="112"/>
      <c r="BV58" s="112"/>
      <c r="BW58" s="113"/>
    </row>
    <row r="59" spans="1:75" ht="15.6" customHeight="1" x14ac:dyDescent="0.15">
      <c r="A59" s="4"/>
      <c r="B59" s="4"/>
      <c r="C59" s="4"/>
      <c r="D59" s="4"/>
      <c r="E59" s="4"/>
      <c r="F59" s="4"/>
      <c r="G59" s="4"/>
      <c r="H59" s="4"/>
      <c r="I59" s="4"/>
      <c r="R59" s="124" t="s">
        <v>186</v>
      </c>
      <c r="S59" s="125"/>
      <c r="T59" s="125"/>
      <c r="U59" s="125"/>
      <c r="V59" s="125"/>
      <c r="W59" s="125"/>
      <c r="X59" s="125"/>
      <c r="Y59" s="125"/>
      <c r="Z59" s="125"/>
      <c r="AA59" s="125"/>
      <c r="AB59" s="125"/>
      <c r="AC59" s="125"/>
      <c r="AD59" s="125"/>
      <c r="AE59" s="125"/>
      <c r="AF59" s="126"/>
      <c r="AG59" s="126"/>
      <c r="AH59" s="126"/>
      <c r="AI59" s="126"/>
      <c r="AJ59" s="126"/>
      <c r="AK59" s="127"/>
      <c r="AM59" s="111"/>
      <c r="AN59" s="112"/>
      <c r="AO59" s="112"/>
      <c r="AP59" s="112"/>
      <c r="AQ59" s="112"/>
      <c r="AR59" s="112"/>
      <c r="AS59" s="112"/>
      <c r="AT59" s="112"/>
      <c r="AU59" s="112"/>
      <c r="AV59" s="112"/>
      <c r="AW59" s="112"/>
      <c r="AX59" s="112"/>
      <c r="AY59" s="112"/>
      <c r="AZ59" s="112"/>
      <c r="BA59" s="112"/>
      <c r="BB59" s="112"/>
      <c r="BC59" s="112"/>
      <c r="BD59" s="112"/>
      <c r="BE59" s="112"/>
      <c r="BF59" s="112"/>
      <c r="BG59" s="112"/>
      <c r="BH59" s="112"/>
      <c r="BI59" s="112"/>
      <c r="BJ59" s="112"/>
      <c r="BK59" s="112"/>
      <c r="BL59" s="112"/>
      <c r="BM59" s="112"/>
      <c r="BN59" s="112"/>
      <c r="BO59" s="112"/>
      <c r="BP59" s="112"/>
      <c r="BQ59" s="112"/>
      <c r="BR59" s="112"/>
      <c r="BS59" s="112"/>
      <c r="BT59" s="112"/>
      <c r="BU59" s="112"/>
      <c r="BV59" s="112"/>
      <c r="BW59" s="113"/>
    </row>
    <row r="60" spans="1:75" ht="15.6" customHeight="1" x14ac:dyDescent="0.15">
      <c r="A60" s="4"/>
      <c r="B60" s="4"/>
      <c r="C60" s="4"/>
      <c r="D60" s="4"/>
      <c r="E60" s="4"/>
      <c r="F60" s="4"/>
      <c r="G60" s="4"/>
      <c r="H60" s="4"/>
      <c r="I60" s="4"/>
      <c r="R60" s="124" t="s">
        <v>188</v>
      </c>
      <c r="S60" s="125"/>
      <c r="T60" s="125"/>
      <c r="U60" s="125"/>
      <c r="V60" s="125"/>
      <c r="W60" s="125"/>
      <c r="X60" s="125"/>
      <c r="Y60" s="125"/>
      <c r="Z60" s="125"/>
      <c r="AA60" s="125"/>
      <c r="AB60" s="125"/>
      <c r="AC60" s="125"/>
      <c r="AD60" s="125"/>
      <c r="AE60" s="125"/>
      <c r="AF60" s="126"/>
      <c r="AG60" s="126"/>
      <c r="AH60" s="126"/>
      <c r="AI60" s="126"/>
      <c r="AJ60" s="126"/>
      <c r="AK60" s="127"/>
      <c r="AM60" s="111"/>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3"/>
    </row>
    <row r="61" spans="1:75" ht="15.6" customHeight="1" x14ac:dyDescent="0.15">
      <c r="A61" s="4"/>
      <c r="B61" s="4"/>
      <c r="C61" s="4"/>
      <c r="D61" s="4"/>
      <c r="E61" s="4"/>
      <c r="F61" s="4"/>
      <c r="G61" s="4"/>
      <c r="H61" s="4"/>
      <c r="I61" s="4"/>
      <c r="R61" s="124" t="s">
        <v>187</v>
      </c>
      <c r="S61" s="125"/>
      <c r="T61" s="125"/>
      <c r="U61" s="125"/>
      <c r="V61" s="125"/>
      <c r="W61" s="125"/>
      <c r="X61" s="125"/>
      <c r="Y61" s="125"/>
      <c r="Z61" s="125"/>
      <c r="AA61" s="125"/>
      <c r="AB61" s="125"/>
      <c r="AC61" s="125"/>
      <c r="AD61" s="125"/>
      <c r="AE61" s="125"/>
      <c r="AF61" s="126"/>
      <c r="AG61" s="126"/>
      <c r="AH61" s="126"/>
      <c r="AI61" s="126"/>
      <c r="AJ61" s="126"/>
      <c r="AK61" s="127"/>
      <c r="AM61" s="114"/>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6"/>
    </row>
    <row r="62" spans="1:75" ht="15.6" customHeight="1" x14ac:dyDescent="0.15">
      <c r="A62" s="4"/>
      <c r="B62" s="4"/>
      <c r="C62" s="4"/>
      <c r="D62" s="4"/>
      <c r="E62" s="4"/>
      <c r="F62" s="4"/>
      <c r="G62" s="4"/>
      <c r="H62" s="4"/>
      <c r="I62" s="4"/>
      <c r="R62" s="124" t="str">
        <f>IFERROR(VLOOKUP(6,'Ｑ９'!B7:C106,2,FALSE),"")</f>
        <v/>
      </c>
      <c r="S62" s="125"/>
      <c r="T62" s="125"/>
      <c r="U62" s="125"/>
      <c r="V62" s="125"/>
      <c r="W62" s="125"/>
      <c r="X62" s="125"/>
      <c r="Y62" s="125"/>
      <c r="Z62" s="125"/>
      <c r="AA62" s="125"/>
      <c r="AB62" s="125"/>
      <c r="AC62" s="125"/>
      <c r="AD62" s="125"/>
      <c r="AE62" s="125"/>
      <c r="AF62" s="126"/>
      <c r="AG62" s="126"/>
      <c r="AH62" s="126"/>
      <c r="AI62" s="126"/>
      <c r="AJ62" s="126"/>
      <c r="AK62" s="127"/>
      <c r="AM62" s="114"/>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6"/>
    </row>
    <row r="63" spans="1:75" ht="15.6" customHeight="1" x14ac:dyDescent="0.15">
      <c r="A63" s="4"/>
      <c r="B63" s="4"/>
      <c r="C63" s="4"/>
      <c r="D63" s="4"/>
      <c r="E63" s="4"/>
      <c r="F63" s="4"/>
      <c r="G63" s="4"/>
      <c r="H63" s="4"/>
      <c r="I63" s="4"/>
      <c r="R63" s="124" t="str">
        <f>IFERROR(VLOOKUP(7,'Ｑ９'!B8:C107,2,FALSE),"")</f>
        <v/>
      </c>
      <c r="S63" s="125"/>
      <c r="T63" s="125"/>
      <c r="U63" s="125"/>
      <c r="V63" s="125"/>
      <c r="W63" s="125"/>
      <c r="X63" s="125"/>
      <c r="Y63" s="125"/>
      <c r="Z63" s="125"/>
      <c r="AA63" s="125"/>
      <c r="AB63" s="125"/>
      <c r="AC63" s="125"/>
      <c r="AD63" s="125"/>
      <c r="AE63" s="125"/>
      <c r="AF63" s="126"/>
      <c r="AG63" s="126"/>
      <c r="AH63" s="126"/>
      <c r="AI63" s="126"/>
      <c r="AJ63" s="126"/>
      <c r="AK63" s="127"/>
      <c r="AM63" s="114"/>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6"/>
    </row>
    <row r="64" spans="1:75" ht="15.6" customHeight="1" x14ac:dyDescent="0.15">
      <c r="A64" s="4"/>
      <c r="B64" s="4"/>
      <c r="C64" s="4"/>
      <c r="D64" s="4"/>
      <c r="E64" s="4"/>
      <c r="F64" s="4"/>
      <c r="G64" s="4"/>
      <c r="H64" s="4"/>
      <c r="I64" s="4"/>
      <c r="R64" s="124" t="str">
        <f>IFERROR(VLOOKUP(8,'Ｑ９'!B9:C108,2,FALSE),"")</f>
        <v/>
      </c>
      <c r="S64" s="125"/>
      <c r="T64" s="125"/>
      <c r="U64" s="125"/>
      <c r="V64" s="125"/>
      <c r="W64" s="125"/>
      <c r="X64" s="125"/>
      <c r="Y64" s="125"/>
      <c r="Z64" s="125"/>
      <c r="AA64" s="125"/>
      <c r="AB64" s="125"/>
      <c r="AC64" s="125"/>
      <c r="AD64" s="125"/>
      <c r="AE64" s="125"/>
      <c r="AF64" s="126"/>
      <c r="AG64" s="126"/>
      <c r="AH64" s="126"/>
      <c r="AI64" s="126"/>
      <c r="AJ64" s="126"/>
      <c r="AK64" s="127"/>
      <c r="AM64" s="114"/>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6"/>
    </row>
    <row r="65" spans="1:75" ht="15.6" customHeight="1" x14ac:dyDescent="0.15">
      <c r="A65" s="4"/>
      <c r="B65" s="4"/>
      <c r="C65" s="4"/>
      <c r="D65" s="4"/>
      <c r="E65" s="4"/>
      <c r="F65" s="4"/>
      <c r="G65" s="4"/>
      <c r="H65" s="4"/>
      <c r="I65" s="4"/>
      <c r="R65" s="124" t="str">
        <f>IFERROR(VLOOKUP(9,'Ｑ９'!B10:C109,2,FALSE),"")</f>
        <v/>
      </c>
      <c r="S65" s="125"/>
      <c r="T65" s="125"/>
      <c r="U65" s="125"/>
      <c r="V65" s="125"/>
      <c r="W65" s="125"/>
      <c r="X65" s="125"/>
      <c r="Y65" s="125"/>
      <c r="Z65" s="125"/>
      <c r="AA65" s="125"/>
      <c r="AB65" s="125"/>
      <c r="AC65" s="125"/>
      <c r="AD65" s="125"/>
      <c r="AE65" s="125"/>
      <c r="AF65" s="126"/>
      <c r="AG65" s="126"/>
      <c r="AH65" s="126"/>
      <c r="AI65" s="126"/>
      <c r="AJ65" s="126"/>
      <c r="AK65" s="127"/>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6"/>
    </row>
    <row r="66" spans="1:75" ht="15.6" customHeight="1" x14ac:dyDescent="0.15">
      <c r="A66" s="4"/>
      <c r="B66" s="4"/>
      <c r="C66" s="4"/>
      <c r="D66" s="4"/>
      <c r="E66" s="4"/>
      <c r="F66" s="4"/>
      <c r="G66" s="4"/>
      <c r="H66" s="4"/>
      <c r="I66" s="4"/>
      <c r="R66" s="128" t="str">
        <f>IFERROR(VLOOKUP(10,'Ｑ９'!B11:C110,2,FALSE),"")</f>
        <v/>
      </c>
      <c r="S66" s="129"/>
      <c r="T66" s="129"/>
      <c r="U66" s="129"/>
      <c r="V66" s="129"/>
      <c r="W66" s="129"/>
      <c r="X66" s="129"/>
      <c r="Y66" s="129"/>
      <c r="Z66" s="129"/>
      <c r="AA66" s="129"/>
      <c r="AB66" s="129"/>
      <c r="AC66" s="129"/>
      <c r="AD66" s="129"/>
      <c r="AE66" s="129"/>
      <c r="AF66" s="130"/>
      <c r="AG66" s="130"/>
      <c r="AH66" s="130"/>
      <c r="AI66" s="130"/>
      <c r="AJ66" s="130"/>
      <c r="AK66" s="131"/>
      <c r="AM66" s="117"/>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9"/>
    </row>
    <row r="67" spans="1:75" ht="15.6" customHeight="1" x14ac:dyDescent="0.15">
      <c r="AM67" s="77"/>
      <c r="AU67" s="77"/>
    </row>
    <row r="68" spans="1:75" ht="15.6" customHeight="1" x14ac:dyDescent="0.15">
      <c r="A68" s="204" t="s">
        <v>83</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M68" s="77"/>
    </row>
    <row r="69" spans="1:75" ht="15.6" customHeight="1" x14ac:dyDescent="0.15">
      <c r="A69" s="100" t="s">
        <v>189</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3"/>
    </row>
    <row r="70" spans="1:75" ht="15.6" customHeight="1" x14ac:dyDescent="0.15">
      <c r="A70" s="10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7"/>
    </row>
    <row r="71" spans="1:75" ht="15.6" customHeight="1" x14ac:dyDescent="0.15">
      <c r="A71" s="104" t="s">
        <v>190</v>
      </c>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7"/>
    </row>
    <row r="72" spans="1:75" ht="15.6" customHeight="1" x14ac:dyDescent="0.15">
      <c r="A72" s="104"/>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7"/>
    </row>
    <row r="73" spans="1:75" ht="15.6" customHeight="1" x14ac:dyDescent="0.15">
      <c r="A73" s="104" t="s">
        <v>191</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7"/>
    </row>
    <row r="74" spans="1:75" ht="15.6" customHeight="1" x14ac:dyDescent="0.15">
      <c r="A74" s="104"/>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7"/>
    </row>
    <row r="75" spans="1:75" ht="15.6" customHeight="1" x14ac:dyDescent="0.15">
      <c r="A75" s="104" t="s">
        <v>192</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c r="BM75" s="106"/>
      <c r="BN75" s="106"/>
      <c r="BO75" s="106"/>
      <c r="BP75" s="106"/>
      <c r="BQ75" s="106"/>
      <c r="BR75" s="106"/>
      <c r="BS75" s="106"/>
      <c r="BT75" s="106"/>
      <c r="BU75" s="106"/>
      <c r="BV75" s="106"/>
      <c r="BW75" s="107"/>
    </row>
    <row r="76" spans="1:75" ht="15.6" customHeight="1" x14ac:dyDescent="0.15">
      <c r="A76" s="104"/>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6"/>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6"/>
      <c r="BQ76" s="106"/>
      <c r="BR76" s="106"/>
      <c r="BS76" s="106"/>
      <c r="BT76" s="106"/>
      <c r="BU76" s="106"/>
      <c r="BV76" s="106"/>
      <c r="BW76" s="107"/>
    </row>
    <row r="77" spans="1:75" ht="15.6" customHeight="1" x14ac:dyDescent="0.15">
      <c r="A77" s="104" t="s">
        <v>193</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7"/>
    </row>
    <row r="78" spans="1:75" ht="15.6" customHeight="1" x14ac:dyDescent="0.15">
      <c r="A78" s="104"/>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7"/>
    </row>
    <row r="79" spans="1:75" ht="15.6" customHeight="1" x14ac:dyDescent="0.15">
      <c r="A79" s="104" t="s">
        <v>194</v>
      </c>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7"/>
    </row>
    <row r="80" spans="1:75" ht="15.6" customHeight="1" x14ac:dyDescent="0.15">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7"/>
    </row>
    <row r="81" spans="1:75" ht="15.6" customHeight="1" x14ac:dyDescent="0.15">
      <c r="A81" s="104" t="s">
        <v>195</v>
      </c>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7"/>
    </row>
    <row r="82" spans="1:75" ht="15.6" customHeight="1" x14ac:dyDescent="0.15">
      <c r="A82" s="104"/>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7"/>
    </row>
    <row r="83" spans="1:75" ht="15.6" customHeight="1" x14ac:dyDescent="0.15">
      <c r="A83" s="104" t="str">
        <f>IFERROR(VLOOKUP(8,'Ｑ10'!$A$2:$B$101,2,FALSE),"")</f>
        <v/>
      </c>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7"/>
    </row>
    <row r="84" spans="1:75" ht="15.6" customHeight="1" x14ac:dyDescent="0.15">
      <c r="A84" s="104"/>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6"/>
      <c r="AN84" s="106"/>
      <c r="AO84" s="106"/>
      <c r="AP84" s="106"/>
      <c r="AQ84" s="106"/>
      <c r="AR84" s="106"/>
      <c r="AS84" s="106"/>
      <c r="AT84" s="106"/>
      <c r="AU84" s="106"/>
      <c r="AV84" s="106"/>
      <c r="AW84" s="106"/>
      <c r="AX84" s="106"/>
      <c r="AY84" s="106"/>
      <c r="AZ84" s="106"/>
      <c r="BA84" s="106"/>
      <c r="BB84" s="106"/>
      <c r="BC84" s="106"/>
      <c r="BD84" s="106"/>
      <c r="BE84" s="106"/>
      <c r="BF84" s="106"/>
      <c r="BG84" s="106"/>
      <c r="BH84" s="106"/>
      <c r="BI84" s="106"/>
      <c r="BJ84" s="106"/>
      <c r="BK84" s="106"/>
      <c r="BL84" s="106"/>
      <c r="BM84" s="106"/>
      <c r="BN84" s="106"/>
      <c r="BO84" s="106"/>
      <c r="BP84" s="106"/>
      <c r="BQ84" s="106"/>
      <c r="BR84" s="106"/>
      <c r="BS84" s="106"/>
      <c r="BT84" s="106"/>
      <c r="BU84" s="106"/>
      <c r="BV84" s="106"/>
      <c r="BW84" s="107"/>
    </row>
    <row r="85" spans="1:75" ht="15.6" customHeight="1" x14ac:dyDescent="0.15">
      <c r="A85" s="104" t="str">
        <f>IFERROR(VLOOKUP(9,'Ｑ10'!$A$2:$B$101,2,FALSE),"")</f>
        <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6"/>
      <c r="AN85" s="106"/>
      <c r="AO85" s="106"/>
      <c r="AP85" s="106"/>
      <c r="AQ85" s="106"/>
      <c r="AR85" s="106"/>
      <c r="AS85" s="106"/>
      <c r="AT85" s="106"/>
      <c r="AU85" s="106"/>
      <c r="AV85" s="106"/>
      <c r="AW85" s="106"/>
      <c r="AX85" s="106"/>
      <c r="AY85" s="106"/>
      <c r="AZ85" s="106"/>
      <c r="BA85" s="106"/>
      <c r="BB85" s="106"/>
      <c r="BC85" s="106"/>
      <c r="BD85" s="106"/>
      <c r="BE85" s="106"/>
      <c r="BF85" s="106"/>
      <c r="BG85" s="106"/>
      <c r="BH85" s="106"/>
      <c r="BI85" s="106"/>
      <c r="BJ85" s="106"/>
      <c r="BK85" s="106"/>
      <c r="BL85" s="106"/>
      <c r="BM85" s="106"/>
      <c r="BN85" s="106"/>
      <c r="BO85" s="106"/>
      <c r="BP85" s="106"/>
      <c r="BQ85" s="106"/>
      <c r="BR85" s="106"/>
      <c r="BS85" s="106"/>
      <c r="BT85" s="106"/>
      <c r="BU85" s="106"/>
      <c r="BV85" s="106"/>
      <c r="BW85" s="107"/>
    </row>
    <row r="86" spans="1:75" ht="15.6" customHeight="1" x14ac:dyDescent="0.15">
      <c r="A86" s="104"/>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6"/>
      <c r="AN86" s="106"/>
      <c r="AO86" s="106"/>
      <c r="AP86" s="106"/>
      <c r="AQ86" s="106"/>
      <c r="AR86" s="106"/>
      <c r="AS86" s="106"/>
      <c r="AT86" s="106"/>
      <c r="AU86" s="106"/>
      <c r="AV86" s="106"/>
      <c r="AW86" s="106"/>
      <c r="AX86" s="106"/>
      <c r="AY86" s="106"/>
      <c r="AZ86" s="106"/>
      <c r="BA86" s="106"/>
      <c r="BB86" s="106"/>
      <c r="BC86" s="106"/>
      <c r="BD86" s="106"/>
      <c r="BE86" s="106"/>
      <c r="BF86" s="106"/>
      <c r="BG86" s="106"/>
      <c r="BH86" s="106"/>
      <c r="BI86" s="106"/>
      <c r="BJ86" s="106"/>
      <c r="BK86" s="106"/>
      <c r="BL86" s="106"/>
      <c r="BM86" s="106"/>
      <c r="BN86" s="106"/>
      <c r="BO86" s="106"/>
      <c r="BP86" s="106"/>
      <c r="BQ86" s="106"/>
      <c r="BR86" s="106"/>
      <c r="BS86" s="106"/>
      <c r="BT86" s="106"/>
      <c r="BU86" s="106"/>
      <c r="BV86" s="106"/>
      <c r="BW86" s="107"/>
    </row>
    <row r="87" spans="1:75" ht="15.6" customHeight="1" x14ac:dyDescent="0.15">
      <c r="A87" s="104" t="str">
        <f>IFERROR(VLOOKUP(10,'Ｑ10'!$A$2:$B$101,2,FALSE),"")</f>
        <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6"/>
      <c r="AN87" s="106"/>
      <c r="AO87" s="106"/>
      <c r="AP87" s="106"/>
      <c r="AQ87" s="106"/>
      <c r="AR87" s="106"/>
      <c r="AS87" s="106"/>
      <c r="AT87" s="106"/>
      <c r="AU87" s="106"/>
      <c r="AV87" s="106"/>
      <c r="AW87" s="106"/>
      <c r="AX87" s="106"/>
      <c r="AY87" s="106"/>
      <c r="AZ87" s="106"/>
      <c r="BA87" s="106"/>
      <c r="BB87" s="106"/>
      <c r="BC87" s="106"/>
      <c r="BD87" s="106"/>
      <c r="BE87" s="106"/>
      <c r="BF87" s="106"/>
      <c r="BG87" s="106"/>
      <c r="BH87" s="106"/>
      <c r="BI87" s="106"/>
      <c r="BJ87" s="106"/>
      <c r="BK87" s="106"/>
      <c r="BL87" s="106"/>
      <c r="BM87" s="106"/>
      <c r="BN87" s="106"/>
      <c r="BO87" s="106"/>
      <c r="BP87" s="106"/>
      <c r="BQ87" s="106"/>
      <c r="BR87" s="106"/>
      <c r="BS87" s="106"/>
      <c r="BT87" s="106"/>
      <c r="BU87" s="106"/>
      <c r="BV87" s="106"/>
      <c r="BW87" s="107"/>
    </row>
    <row r="88" spans="1:75" ht="15.6" customHeight="1" x14ac:dyDescent="0.15">
      <c r="A88" s="198"/>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200"/>
      <c r="AN88" s="200"/>
      <c r="AO88" s="200"/>
      <c r="AP88" s="200"/>
      <c r="AQ88" s="200"/>
      <c r="AR88" s="200"/>
      <c r="AS88" s="200"/>
      <c r="AT88" s="200"/>
      <c r="AU88" s="200"/>
      <c r="AV88" s="200"/>
      <c r="AW88" s="200"/>
      <c r="AX88" s="200"/>
      <c r="AY88" s="200"/>
      <c r="AZ88" s="200"/>
      <c r="BA88" s="200"/>
      <c r="BB88" s="200"/>
      <c r="BC88" s="200"/>
      <c r="BD88" s="200"/>
      <c r="BE88" s="200"/>
      <c r="BF88" s="200"/>
      <c r="BG88" s="200"/>
      <c r="BH88" s="200"/>
      <c r="BI88" s="200"/>
      <c r="BJ88" s="200"/>
      <c r="BK88" s="200"/>
      <c r="BL88" s="200"/>
      <c r="BM88" s="200"/>
      <c r="BN88" s="200"/>
      <c r="BO88" s="200"/>
      <c r="BP88" s="200"/>
      <c r="BQ88" s="200"/>
      <c r="BR88" s="200"/>
      <c r="BS88" s="200"/>
      <c r="BT88" s="200"/>
      <c r="BU88" s="200"/>
      <c r="BV88" s="200"/>
      <c r="BW88" s="201"/>
    </row>
    <row r="89" spans="1:75" ht="15.6" customHeight="1" x14ac:dyDescent="0.15"/>
    <row r="90" spans="1:75" ht="15.6" customHeight="1" x14ac:dyDescent="0.15"/>
    <row r="91" spans="1:75" ht="15.6" customHeight="1" x14ac:dyDescent="0.15"/>
    <row r="92" spans="1:75" ht="15.6" customHeight="1" x14ac:dyDescent="0.15"/>
    <row r="93" spans="1:75" ht="15.6" customHeight="1" x14ac:dyDescent="0.15"/>
    <row r="94" spans="1:75" ht="15.6" customHeight="1" x14ac:dyDescent="0.15"/>
    <row r="95" spans="1:75" ht="15.95" customHeight="1" x14ac:dyDescent="0.15"/>
    <row r="96" spans="1:75" ht="15.95" customHeight="1" x14ac:dyDescent="0.15"/>
    <row r="97" spans="55:75" ht="15.95" customHeight="1" x14ac:dyDescent="0.15"/>
    <row r="99" spans="55:75" x14ac:dyDescent="0.15">
      <c r="BC99" s="80"/>
      <c r="BD99" s="80"/>
      <c r="BE99" s="80"/>
      <c r="BF99" s="80"/>
      <c r="BG99" s="80"/>
      <c r="BH99" s="80"/>
      <c r="BI99" s="80"/>
      <c r="BJ99" s="80"/>
      <c r="BK99" s="80"/>
      <c r="BL99" s="80"/>
      <c r="BM99" s="80"/>
      <c r="BN99" s="80"/>
      <c r="BO99" s="80"/>
      <c r="BP99" s="80"/>
      <c r="BQ99" s="80"/>
      <c r="BR99" s="80"/>
      <c r="BS99" s="80"/>
      <c r="BT99" s="80"/>
      <c r="BU99" s="80"/>
      <c r="BV99" s="80"/>
      <c r="BW99" s="80"/>
    </row>
    <row r="104" spans="55:75" ht="10.5" customHeight="1" x14ac:dyDescent="0.15"/>
  </sheetData>
  <mergeCells count="93">
    <mergeCell ref="BD13:BW13"/>
    <mergeCell ref="A87:BW88"/>
    <mergeCell ref="BF32:BW32"/>
    <mergeCell ref="A44:BW44"/>
    <mergeCell ref="A77:BW78"/>
    <mergeCell ref="A79:BW80"/>
    <mergeCell ref="A81:BW82"/>
    <mergeCell ref="A83:BW84"/>
    <mergeCell ref="A85:BW86"/>
    <mergeCell ref="AM56:BG56"/>
    <mergeCell ref="A68:AJ68"/>
    <mergeCell ref="A75:BW76"/>
    <mergeCell ref="R32:AK32"/>
    <mergeCell ref="R50:BW50"/>
    <mergeCell ref="R45:BW45"/>
    <mergeCell ref="R46:BW46"/>
    <mergeCell ref="AZ16:BC18"/>
    <mergeCell ref="BD14:BW14"/>
    <mergeCell ref="BD15:BW15"/>
    <mergeCell ref="BD16:BW16"/>
    <mergeCell ref="BD17:BW17"/>
    <mergeCell ref="BD18:BW18"/>
    <mergeCell ref="R48:BW48"/>
    <mergeCell ref="R49:BW49"/>
    <mergeCell ref="R39:BD39"/>
    <mergeCell ref="R40:BD40"/>
    <mergeCell ref="R20:BW20"/>
    <mergeCell ref="R34:BD34"/>
    <mergeCell ref="R35:BD35"/>
    <mergeCell ref="R36:BD36"/>
    <mergeCell ref="R37:BD37"/>
    <mergeCell ref="R38:BD38"/>
    <mergeCell ref="R47:BW47"/>
    <mergeCell ref="BG1:BU2"/>
    <mergeCell ref="E4:M4"/>
    <mergeCell ref="N4:Q4"/>
    <mergeCell ref="R4:AN4"/>
    <mergeCell ref="AO4:AR4"/>
    <mergeCell ref="AS4:BJ4"/>
    <mergeCell ref="BO4:BQ4"/>
    <mergeCell ref="BR4:BT4"/>
    <mergeCell ref="BU4:BW4"/>
    <mergeCell ref="BK4:BN4"/>
    <mergeCell ref="A1:AB2"/>
    <mergeCell ref="A4:D4"/>
    <mergeCell ref="R51:BW51"/>
    <mergeCell ref="R52:BW52"/>
    <mergeCell ref="R53:BW53"/>
    <mergeCell ref="R54:BW54"/>
    <mergeCell ref="A20:Q20"/>
    <mergeCell ref="R41:BD41"/>
    <mergeCell ref="R42:BD42"/>
    <mergeCell ref="R33:BD33"/>
    <mergeCell ref="R21:BW21"/>
    <mergeCell ref="R22:BW22"/>
    <mergeCell ref="R23:BW23"/>
    <mergeCell ref="R24:BW24"/>
    <mergeCell ref="R25:BW25"/>
    <mergeCell ref="R26:BW26"/>
    <mergeCell ref="R27:BW27"/>
    <mergeCell ref="R28:BW28"/>
    <mergeCell ref="AH6:AY6"/>
    <mergeCell ref="R6:AG6"/>
    <mergeCell ref="A6:Q6"/>
    <mergeCell ref="AZ6:BW6"/>
    <mergeCell ref="A32:Q32"/>
    <mergeCell ref="R29:BW29"/>
    <mergeCell ref="R30:BW30"/>
    <mergeCell ref="AZ7:BC9"/>
    <mergeCell ref="AZ10:BC12"/>
    <mergeCell ref="BD7:BW7"/>
    <mergeCell ref="BD8:BW8"/>
    <mergeCell ref="BD9:BW9"/>
    <mergeCell ref="BD10:BW10"/>
    <mergeCell ref="BD11:BW11"/>
    <mergeCell ref="BD12:BW12"/>
    <mergeCell ref="AZ13:BC15"/>
    <mergeCell ref="A56:Q56"/>
    <mergeCell ref="R56:AK56"/>
    <mergeCell ref="A69:BW70"/>
    <mergeCell ref="A71:BW72"/>
    <mergeCell ref="A73:BW74"/>
    <mergeCell ref="AM57:BW66"/>
    <mergeCell ref="R57:AK57"/>
    <mergeCell ref="R58:AK58"/>
    <mergeCell ref="R59:AK59"/>
    <mergeCell ref="R60:AK60"/>
    <mergeCell ref="R61:AK61"/>
    <mergeCell ref="R62:AK62"/>
    <mergeCell ref="R63:AK63"/>
    <mergeCell ref="R64:AK64"/>
    <mergeCell ref="R65:AK65"/>
    <mergeCell ref="R66:AK66"/>
  </mergeCells>
  <phoneticPr fontId="1"/>
  <conditionalFormatting sqref="R21">
    <cfRule type="containsText" dxfId="40" priority="14" operator="containsText" text="#N/A">
      <formula>NOT(ISERROR(SEARCH("#N/A",R21)))</formula>
    </cfRule>
  </conditionalFormatting>
  <conditionalFormatting sqref="R22:R29">
    <cfRule type="containsText" dxfId="39" priority="9" operator="containsText" text="#N/A">
      <formula>NOT(ISERROR(SEARCH("#N/A",R22)))</formula>
    </cfRule>
  </conditionalFormatting>
  <conditionalFormatting sqref="R33">
    <cfRule type="containsText" dxfId="38" priority="11" operator="containsText" text="#N/A">
      <formula>NOT(ISERROR(SEARCH("#N/A",R33)))</formula>
    </cfRule>
  </conditionalFormatting>
  <conditionalFormatting sqref="R45">
    <cfRule type="containsText" dxfId="37" priority="4" operator="containsText" text="#N/A">
      <formula>NOT(ISERROR(SEARCH("#N/A",R45)))</formula>
    </cfRule>
  </conditionalFormatting>
  <conditionalFormatting sqref="R30">
    <cfRule type="containsText" dxfId="36" priority="8" operator="containsText" text="#N/A">
      <formula>NOT(ISERROR(SEARCH("#N/A",R30)))</formula>
    </cfRule>
  </conditionalFormatting>
  <conditionalFormatting sqref="R46:R53">
    <cfRule type="containsText" dxfId="35" priority="3" operator="containsText" text="#N/A">
      <formula>NOT(ISERROR(SEARCH("#N/A",R46)))</formula>
    </cfRule>
  </conditionalFormatting>
  <conditionalFormatting sqref="R54">
    <cfRule type="containsText" dxfId="34" priority="2" operator="containsText" text="#N/A">
      <formula>NOT(ISERROR(SEARCH("#N/A",R54)))</formula>
    </cfRule>
  </conditionalFormatting>
  <conditionalFormatting sqref="R34:R42">
    <cfRule type="containsText" dxfId="33" priority="1" operator="containsText" text="#N/A">
      <formula>NOT(ISERROR(SEARCH("#N/A",R34)))</formula>
    </cfRule>
  </conditionalFormatting>
  <printOptions horizontalCentered="1"/>
  <pageMargins left="0.59055118110236227" right="0.59055118110236227" top="0.59055118110236227" bottom="0.39370078740157483" header="0.31496062992125984" footer="0.31496062992125984"/>
  <pageSetup paperSize="9" scale="69" orientation="landscape" r:id="rId1"/>
  <rowBreaks count="1" manualBreakCount="1">
    <brk id="54" max="7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A1:AZ112"/>
  <sheetViews>
    <sheetView showGridLines="0" workbookViewId="0">
      <pane xSplit="1" ySplit="11" topLeftCell="B12" activePane="bottomRight" state="frozen"/>
      <selection pane="topRight" activeCell="B1" sqref="B1"/>
      <selection pane="bottomLeft" activeCell="A12" sqref="A12"/>
      <selection pane="bottomRight" activeCell="AH3" sqref="AH3"/>
    </sheetView>
  </sheetViews>
  <sheetFormatPr defaultRowHeight="13.5" x14ac:dyDescent="0.15"/>
  <cols>
    <col min="1" max="3" width="4.125" style="16" customWidth="1"/>
    <col min="4" max="10" width="4.125" style="14" customWidth="1"/>
    <col min="11" max="11" width="4.125" style="1" customWidth="1"/>
    <col min="12" max="17" width="4.125" style="14" customWidth="1"/>
    <col min="18" max="18" width="4.125" style="1" customWidth="1"/>
    <col min="19" max="24" width="4.125" style="14" customWidth="1"/>
    <col min="25" max="26" width="4.125" style="1" customWidth="1"/>
    <col min="27" max="32" width="4.125" style="14" customWidth="1"/>
    <col min="33" max="33" width="4.125" style="1" customWidth="1"/>
    <col min="34" max="42" width="4.125" style="14" customWidth="1"/>
    <col min="43" max="43" width="2.125" style="14" customWidth="1"/>
    <col min="44" max="50" width="4.125" style="14" customWidth="1"/>
    <col min="51" max="16384" width="9" style="14"/>
  </cols>
  <sheetData>
    <row r="1" spans="1:52" ht="21" customHeight="1" thickTop="1" x14ac:dyDescent="0.15">
      <c r="A1" s="259" t="s">
        <v>18</v>
      </c>
      <c r="B1" s="260"/>
      <c r="C1" s="261"/>
      <c r="D1" s="248" t="s">
        <v>92</v>
      </c>
      <c r="E1" s="183"/>
      <c r="F1" s="183"/>
      <c r="G1" s="183"/>
      <c r="H1" s="183"/>
      <c r="I1" s="183"/>
      <c r="J1" s="183"/>
      <c r="K1" s="183"/>
      <c r="L1" s="183"/>
      <c r="M1" s="183"/>
      <c r="N1" s="183"/>
      <c r="O1" s="184"/>
      <c r="P1" s="259" t="s">
        <v>14</v>
      </c>
      <c r="Q1" s="260"/>
      <c r="R1" s="261"/>
      <c r="S1" s="245">
        <v>42747</v>
      </c>
      <c r="T1" s="246"/>
      <c r="U1" s="247"/>
      <c r="V1" s="247"/>
      <c r="W1" s="247"/>
      <c r="X1" s="247"/>
      <c r="Y1" s="247"/>
      <c r="Z1" s="247"/>
      <c r="AA1" s="247"/>
      <c r="AB1" s="247"/>
      <c r="AC1" s="247"/>
      <c r="AD1" s="247"/>
      <c r="AE1" s="251" t="s">
        <v>1</v>
      </c>
      <c r="AF1" s="252"/>
      <c r="AG1" s="252"/>
      <c r="AH1" s="207">
        <v>27</v>
      </c>
      <c r="AI1" s="184"/>
      <c r="AK1" s="208" t="s">
        <v>57</v>
      </c>
      <c r="AL1" s="209"/>
      <c r="AM1" s="209"/>
      <c r="AN1" s="209"/>
      <c r="AO1" s="209"/>
      <c r="AP1" s="209"/>
      <c r="AQ1" s="209"/>
      <c r="AR1" s="209"/>
      <c r="AS1" s="209"/>
      <c r="AT1" s="210"/>
      <c r="AW1" s="6"/>
      <c r="AX1" s="6"/>
    </row>
    <row r="2" spans="1:52" ht="21" customHeight="1" thickBot="1" x14ac:dyDescent="0.2">
      <c r="A2" s="259" t="s">
        <v>13</v>
      </c>
      <c r="B2" s="260"/>
      <c r="C2" s="261"/>
      <c r="D2" s="248" t="s">
        <v>94</v>
      </c>
      <c r="E2" s="183"/>
      <c r="F2" s="183"/>
      <c r="G2" s="183"/>
      <c r="H2" s="183"/>
      <c r="I2" s="183"/>
      <c r="J2" s="183"/>
      <c r="K2" s="183"/>
      <c r="L2" s="183"/>
      <c r="M2" s="183"/>
      <c r="N2" s="183"/>
      <c r="O2" s="184"/>
      <c r="P2" s="259" t="s">
        <v>15</v>
      </c>
      <c r="Q2" s="260"/>
      <c r="R2" s="261"/>
      <c r="S2" s="248" t="s">
        <v>93</v>
      </c>
      <c r="T2" s="183"/>
      <c r="U2" s="183"/>
      <c r="V2" s="183"/>
      <c r="W2" s="183"/>
      <c r="X2" s="183"/>
      <c r="Y2" s="183"/>
      <c r="Z2" s="183"/>
      <c r="AA2" s="183"/>
      <c r="AB2" s="183"/>
      <c r="AC2" s="183"/>
      <c r="AD2" s="184"/>
      <c r="AE2" s="251" t="s">
        <v>16</v>
      </c>
      <c r="AF2" s="252"/>
      <c r="AG2" s="252"/>
      <c r="AH2" s="207">
        <v>26</v>
      </c>
      <c r="AI2" s="184"/>
      <c r="AK2" s="211"/>
      <c r="AL2" s="212"/>
      <c r="AM2" s="212"/>
      <c r="AN2" s="212"/>
      <c r="AO2" s="212"/>
      <c r="AP2" s="212"/>
      <c r="AQ2" s="212"/>
      <c r="AR2" s="212"/>
      <c r="AS2" s="212"/>
      <c r="AT2" s="213"/>
      <c r="AW2" s="6"/>
      <c r="AX2" s="6"/>
    </row>
    <row r="3" spans="1:52" ht="13.5" customHeight="1" thickTop="1" x14ac:dyDescent="0.15">
      <c r="AK3" s="21"/>
      <c r="AL3" s="21"/>
      <c r="AM3" s="21"/>
      <c r="AN3" s="21"/>
      <c r="AO3" s="21"/>
      <c r="AP3" s="21"/>
      <c r="AQ3" s="21"/>
      <c r="AR3" s="21"/>
      <c r="AS3" s="21"/>
      <c r="AT3" s="20"/>
    </row>
    <row r="4" spans="1:52" ht="13.5" customHeight="1" x14ac:dyDescent="0.15">
      <c r="A4" s="14"/>
      <c r="B4" s="253" t="s">
        <v>39</v>
      </c>
      <c r="C4" s="254"/>
      <c r="D4" s="254"/>
      <c r="E4" s="255"/>
      <c r="G4" s="267" t="s">
        <v>44</v>
      </c>
      <c r="H4" s="268"/>
      <c r="I4" s="269"/>
      <c r="J4" s="15"/>
      <c r="K4" s="216" t="s">
        <v>56</v>
      </c>
      <c r="L4" s="217"/>
      <c r="M4" s="217"/>
      <c r="N4" s="217"/>
      <c r="O4" s="218"/>
      <c r="Q4" s="222" t="s">
        <v>49</v>
      </c>
      <c r="R4" s="223"/>
      <c r="S4" s="223"/>
      <c r="T4" s="224"/>
      <c r="V4" s="270" t="s">
        <v>60</v>
      </c>
      <c r="W4" s="271"/>
      <c r="X4" s="271"/>
      <c r="Y4" s="272"/>
      <c r="AA4" s="228" t="s">
        <v>48</v>
      </c>
      <c r="AB4" s="229"/>
      <c r="AC4" s="229"/>
      <c r="AD4" s="229"/>
      <c r="AE4" s="230"/>
      <c r="AG4" s="234" t="s">
        <v>59</v>
      </c>
      <c r="AH4" s="235"/>
      <c r="AI4" s="235"/>
      <c r="AJ4" s="235"/>
      <c r="AK4" s="236"/>
      <c r="AM4" s="292" t="s">
        <v>47</v>
      </c>
      <c r="AN4" s="293"/>
      <c r="AO4" s="293"/>
      <c r="AP4" s="294"/>
      <c r="AR4" s="300" t="s">
        <v>62</v>
      </c>
      <c r="AS4" s="301"/>
      <c r="AT4" s="183"/>
      <c r="AU4" s="184"/>
    </row>
    <row r="5" spans="1:52" ht="13.5" customHeight="1" x14ac:dyDescent="0.15">
      <c r="A5" s="14"/>
      <c r="B5" s="256"/>
      <c r="C5" s="257"/>
      <c r="D5" s="257"/>
      <c r="E5" s="258"/>
      <c r="G5" s="117"/>
      <c r="H5" s="118"/>
      <c r="I5" s="119"/>
      <c r="J5" s="15"/>
      <c r="K5" s="219"/>
      <c r="L5" s="220"/>
      <c r="M5" s="220"/>
      <c r="N5" s="220"/>
      <c r="O5" s="221"/>
      <c r="Q5" s="225"/>
      <c r="R5" s="226"/>
      <c r="S5" s="226"/>
      <c r="T5" s="227"/>
      <c r="V5" s="273"/>
      <c r="W5" s="274"/>
      <c r="X5" s="274"/>
      <c r="Y5" s="275"/>
      <c r="AA5" s="231"/>
      <c r="AB5" s="232"/>
      <c r="AC5" s="232"/>
      <c r="AD5" s="232"/>
      <c r="AE5" s="233"/>
      <c r="AG5" s="237"/>
      <c r="AH5" s="238"/>
      <c r="AI5" s="238"/>
      <c r="AJ5" s="238"/>
      <c r="AK5" s="239"/>
      <c r="AM5" s="295"/>
      <c r="AN5" s="296"/>
      <c r="AO5" s="296"/>
      <c r="AP5" s="297"/>
      <c r="AR5" s="50" t="s">
        <v>63</v>
      </c>
      <c r="AS5" s="51">
        <f>SUM(E6:E9)</f>
        <v>26</v>
      </c>
      <c r="AT5" s="58" t="s">
        <v>70</v>
      </c>
      <c r="AU5" s="59">
        <f>SUM(Y6:Y7)</f>
        <v>23</v>
      </c>
    </row>
    <row r="6" spans="1:52" ht="13.5" customHeight="1" x14ac:dyDescent="0.15">
      <c r="A6" s="14"/>
      <c r="B6" s="241" t="s">
        <v>40</v>
      </c>
      <c r="C6" s="242"/>
      <c r="D6" s="242"/>
      <c r="E6" s="17">
        <f>COUNTIFS($B$12:$B$112,1)</f>
        <v>0</v>
      </c>
      <c r="G6" s="241" t="s">
        <v>45</v>
      </c>
      <c r="H6" s="242"/>
      <c r="I6" s="17">
        <f>COUNTIFS($C$12:$C$112,1)</f>
        <v>24</v>
      </c>
      <c r="K6" s="241" t="s">
        <v>6</v>
      </c>
      <c r="L6" s="242"/>
      <c r="M6" s="242"/>
      <c r="N6" s="242"/>
      <c r="O6" s="17">
        <f>COUNTIFS($D$12:$D$112,1)</f>
        <v>21</v>
      </c>
      <c r="Q6" s="241" t="s">
        <v>50</v>
      </c>
      <c r="R6" s="242"/>
      <c r="S6" s="242"/>
      <c r="T6" s="17">
        <f>COUNTIFS($K$12:$K$112,1)</f>
        <v>1</v>
      </c>
      <c r="V6" s="241" t="s">
        <v>25</v>
      </c>
      <c r="W6" s="242"/>
      <c r="X6" s="242"/>
      <c r="Y6" s="17">
        <f>COUNTIFS($R$12:$R$112,1)</f>
        <v>4</v>
      </c>
      <c r="AA6" s="241" t="s">
        <v>24</v>
      </c>
      <c r="AB6" s="242"/>
      <c r="AC6" s="242"/>
      <c r="AD6" s="242"/>
      <c r="AE6" s="17">
        <f>COUNTIFS($Y$12:$Y$112,1)</f>
        <v>20</v>
      </c>
      <c r="AG6" s="249" t="s">
        <v>28</v>
      </c>
      <c r="AH6" s="242"/>
      <c r="AI6" s="242"/>
      <c r="AJ6" s="242"/>
      <c r="AK6" s="17">
        <f>COUNTIFS($Z$12:$Z$112,1)</f>
        <v>10</v>
      </c>
      <c r="AM6" s="298" t="s">
        <v>10</v>
      </c>
      <c r="AN6" s="299"/>
      <c r="AO6" s="299"/>
      <c r="AP6" s="47">
        <f>COUNTIFS($AG$12:$AG$112,1)</f>
        <v>17</v>
      </c>
      <c r="AR6" s="64" t="s">
        <v>34</v>
      </c>
      <c r="AS6" s="65">
        <f>SUM(I6:I8)</f>
        <v>25</v>
      </c>
      <c r="AT6" s="52" t="s">
        <v>64</v>
      </c>
      <c r="AU6" s="53">
        <f>SUM(AE6:AE8)</f>
        <v>26</v>
      </c>
    </row>
    <row r="7" spans="1:52" ht="13.5" customHeight="1" x14ac:dyDescent="0.15">
      <c r="A7" s="14"/>
      <c r="B7" s="243" t="s">
        <v>41</v>
      </c>
      <c r="C7" s="244"/>
      <c r="D7" s="244"/>
      <c r="E7" s="18">
        <f>COUNTIFS($B$12:$B$112,2)</f>
        <v>0</v>
      </c>
      <c r="G7" s="243" t="s">
        <v>46</v>
      </c>
      <c r="H7" s="244"/>
      <c r="I7" s="18">
        <f>COUNTIFS($C$12:$C$112,2)</f>
        <v>0</v>
      </c>
      <c r="K7" s="243" t="s">
        <v>7</v>
      </c>
      <c r="L7" s="244"/>
      <c r="M7" s="244"/>
      <c r="N7" s="244"/>
      <c r="O7" s="18">
        <f>COUNTIFS($D$12:$D$112,2)</f>
        <v>5</v>
      </c>
      <c r="Q7" s="243" t="s">
        <v>51</v>
      </c>
      <c r="R7" s="244"/>
      <c r="S7" s="244"/>
      <c r="T7" s="18">
        <f>COUNTIFS($K$12:$K$112,2)</f>
        <v>24</v>
      </c>
      <c r="V7" s="214" t="s">
        <v>58</v>
      </c>
      <c r="W7" s="215"/>
      <c r="X7" s="215"/>
      <c r="Y7" s="19">
        <f>COUNTIFS($R$12:$R$112,2)</f>
        <v>19</v>
      </c>
      <c r="AA7" s="243" t="s">
        <v>26</v>
      </c>
      <c r="AB7" s="244"/>
      <c r="AC7" s="244"/>
      <c r="AD7" s="244"/>
      <c r="AE7" s="18">
        <f>COUNTIFS($Y$12:$Y$112,2)</f>
        <v>5</v>
      </c>
      <c r="AG7" s="250" t="s">
        <v>66</v>
      </c>
      <c r="AH7" s="244"/>
      <c r="AI7" s="244"/>
      <c r="AJ7" s="244"/>
      <c r="AK7" s="18">
        <f>COUNTIFS($Z$12:$Z$112,2)</f>
        <v>7</v>
      </c>
      <c r="AM7" s="250" t="s">
        <v>11</v>
      </c>
      <c r="AN7" s="244"/>
      <c r="AO7" s="244"/>
      <c r="AP7" s="48">
        <f>COUNTIFS($AG$12:$AG$112,2)</f>
        <v>3</v>
      </c>
      <c r="AR7" s="62" t="s">
        <v>67</v>
      </c>
      <c r="AS7" s="63">
        <f>SUM(O6:O9)</f>
        <v>26</v>
      </c>
      <c r="AT7" s="54" t="s">
        <v>65</v>
      </c>
      <c r="AU7" s="55">
        <f>SUM(AK6:AK9)</f>
        <v>17</v>
      </c>
    </row>
    <row r="8" spans="1:52" ht="13.5" customHeight="1" x14ac:dyDescent="0.15">
      <c r="A8" s="14"/>
      <c r="B8" s="243" t="s">
        <v>42</v>
      </c>
      <c r="C8" s="244"/>
      <c r="D8" s="244"/>
      <c r="E8" s="18">
        <f>COUNTIFS($B$12:$B$112,3)</f>
        <v>2</v>
      </c>
      <c r="G8" s="214" t="s">
        <v>61</v>
      </c>
      <c r="H8" s="215"/>
      <c r="I8" s="19">
        <f>COUNTIFS($C$12:$C$112,3)</f>
        <v>1</v>
      </c>
      <c r="K8" s="243" t="s">
        <v>8</v>
      </c>
      <c r="L8" s="244"/>
      <c r="M8" s="244"/>
      <c r="N8" s="244"/>
      <c r="O8" s="18">
        <f>COUNTIFS($D$12:$D$112,3)</f>
        <v>0</v>
      </c>
      <c r="Q8" s="214" t="s">
        <v>52</v>
      </c>
      <c r="R8" s="215"/>
      <c r="S8" s="215"/>
      <c r="T8" s="19">
        <f>COUNTIFS($K$12:$K$112,3)</f>
        <v>1</v>
      </c>
      <c r="Y8" s="14"/>
      <c r="AA8" s="214" t="s">
        <v>27</v>
      </c>
      <c r="AB8" s="215"/>
      <c r="AC8" s="215"/>
      <c r="AD8" s="215"/>
      <c r="AE8" s="19">
        <f>COUNTIFS($Y$12:$Y$112,3)</f>
        <v>1</v>
      </c>
      <c r="AG8" s="250" t="s">
        <v>29</v>
      </c>
      <c r="AH8" s="244"/>
      <c r="AI8" s="244"/>
      <c r="AJ8" s="244"/>
      <c r="AK8" s="18">
        <f>COUNTIFS($Z$12:$Z$112,3)</f>
        <v>0</v>
      </c>
      <c r="AM8" s="240" t="s">
        <v>12</v>
      </c>
      <c r="AN8" s="215"/>
      <c r="AO8" s="215"/>
      <c r="AP8" s="49">
        <f>COUNTIFS($AG$12:$AG$112,3)</f>
        <v>1</v>
      </c>
      <c r="AR8" s="60" t="s">
        <v>68</v>
      </c>
      <c r="AS8" s="61">
        <f>SUM(T6:T8)</f>
        <v>26</v>
      </c>
      <c r="AT8" s="56" t="s">
        <v>69</v>
      </c>
      <c r="AU8" s="57">
        <f>SUM(AP6:AP8)</f>
        <v>21</v>
      </c>
    </row>
    <row r="9" spans="1:52" ht="13.5" customHeight="1" x14ac:dyDescent="0.15">
      <c r="A9" s="14"/>
      <c r="B9" s="214" t="s">
        <v>43</v>
      </c>
      <c r="C9" s="215"/>
      <c r="D9" s="215"/>
      <c r="E9" s="19">
        <f>COUNTIFS($B$12:$B$112,4)</f>
        <v>24</v>
      </c>
      <c r="K9" s="214" t="s">
        <v>9</v>
      </c>
      <c r="L9" s="215"/>
      <c r="M9" s="215"/>
      <c r="N9" s="215"/>
      <c r="O9" s="19">
        <f>COUNTIFS($D$12:$D$112,4)</f>
        <v>0</v>
      </c>
      <c r="R9" s="14"/>
      <c r="Y9" s="14"/>
      <c r="AA9" s="1"/>
      <c r="AG9" s="240" t="s">
        <v>30</v>
      </c>
      <c r="AH9" s="215"/>
      <c r="AI9" s="215"/>
      <c r="AJ9" s="215"/>
      <c r="AK9" s="19">
        <f>COUNTIFS($Z$12:$Z$112,4)</f>
        <v>0</v>
      </c>
      <c r="AQ9" s="22"/>
    </row>
    <row r="10" spans="1:52" ht="13.5" customHeight="1" x14ac:dyDescent="0.15">
      <c r="AM10" s="20"/>
      <c r="AN10" s="22"/>
      <c r="AO10" s="22"/>
      <c r="AP10" s="22"/>
      <c r="AQ10" s="22"/>
      <c r="AR10" s="22"/>
      <c r="AS10" s="22"/>
      <c r="AT10" s="22"/>
      <c r="AU10" s="22"/>
      <c r="AV10" s="22"/>
      <c r="AW10" s="20"/>
      <c r="AX10" s="20"/>
      <c r="AY10" s="20"/>
      <c r="AZ10" s="20"/>
    </row>
    <row r="11" spans="1:52" s="15" customFormat="1" ht="13.5" customHeight="1" x14ac:dyDescent="0.15">
      <c r="A11" s="24" t="s">
        <v>2</v>
      </c>
      <c r="B11" s="25" t="s">
        <v>33</v>
      </c>
      <c r="C11" s="26" t="s">
        <v>34</v>
      </c>
      <c r="D11" s="27" t="s">
        <v>55</v>
      </c>
      <c r="E11" s="276" t="s">
        <v>4</v>
      </c>
      <c r="F11" s="277"/>
      <c r="G11" s="277"/>
      <c r="H11" s="277"/>
      <c r="I11" s="277"/>
      <c r="J11" s="277"/>
      <c r="K11" s="28" t="s">
        <v>35</v>
      </c>
      <c r="L11" s="280" t="s">
        <v>84</v>
      </c>
      <c r="M11" s="280"/>
      <c r="N11" s="280"/>
      <c r="O11" s="280"/>
      <c r="P11" s="280"/>
      <c r="Q11" s="280"/>
      <c r="R11" s="29" t="s">
        <v>3</v>
      </c>
      <c r="S11" s="281" t="s">
        <v>85</v>
      </c>
      <c r="T11" s="281"/>
      <c r="U11" s="281"/>
      <c r="V11" s="281"/>
      <c r="W11" s="281"/>
      <c r="X11" s="281"/>
      <c r="Y11" s="30" t="s">
        <v>36</v>
      </c>
      <c r="Z11" s="31" t="s">
        <v>37</v>
      </c>
      <c r="AA11" s="282" t="s">
        <v>32</v>
      </c>
      <c r="AB11" s="282"/>
      <c r="AC11" s="282"/>
      <c r="AD11" s="282"/>
      <c r="AE11" s="282"/>
      <c r="AF11" s="282"/>
      <c r="AG11" s="29" t="s">
        <v>38</v>
      </c>
      <c r="AH11" s="281" t="s">
        <v>31</v>
      </c>
      <c r="AI11" s="281"/>
      <c r="AJ11" s="281"/>
      <c r="AK11" s="281"/>
      <c r="AL11" s="281"/>
      <c r="AM11" s="281"/>
      <c r="AN11" s="283" t="s">
        <v>86</v>
      </c>
      <c r="AO11" s="283"/>
      <c r="AP11" s="283"/>
      <c r="AQ11" s="283"/>
      <c r="AR11" s="283"/>
      <c r="AS11" s="283"/>
      <c r="AT11" s="284"/>
    </row>
    <row r="12" spans="1:52" ht="13.5" customHeight="1" x14ac:dyDescent="0.15">
      <c r="A12" s="32">
        <v>1</v>
      </c>
      <c r="B12" s="33">
        <v>3</v>
      </c>
      <c r="C12" s="34">
        <v>1</v>
      </c>
      <c r="D12" s="81">
        <v>1</v>
      </c>
      <c r="E12" s="262" t="s">
        <v>95</v>
      </c>
      <c r="F12" s="263"/>
      <c r="G12" s="263"/>
      <c r="H12" s="263"/>
      <c r="I12" s="263"/>
      <c r="J12" s="263"/>
      <c r="K12" s="35">
        <v>2</v>
      </c>
      <c r="L12" s="264" t="s">
        <v>96</v>
      </c>
      <c r="M12" s="264"/>
      <c r="N12" s="264"/>
      <c r="O12" s="264"/>
      <c r="P12" s="264"/>
      <c r="Q12" s="264"/>
      <c r="R12" s="36">
        <v>1</v>
      </c>
      <c r="S12" s="265" t="s">
        <v>97</v>
      </c>
      <c r="T12" s="265"/>
      <c r="U12" s="265"/>
      <c r="V12" s="265"/>
      <c r="W12" s="265"/>
      <c r="X12" s="265"/>
      <c r="Y12" s="37">
        <v>3</v>
      </c>
      <c r="Z12" s="38">
        <v>2</v>
      </c>
      <c r="AA12" s="266"/>
      <c r="AB12" s="266"/>
      <c r="AC12" s="266"/>
      <c r="AD12" s="266"/>
      <c r="AE12" s="266"/>
      <c r="AF12" s="266"/>
      <c r="AG12" s="36">
        <v>3</v>
      </c>
      <c r="AH12" s="265"/>
      <c r="AI12" s="265"/>
      <c r="AJ12" s="265"/>
      <c r="AK12" s="265"/>
      <c r="AL12" s="265"/>
      <c r="AM12" s="265"/>
      <c r="AN12" s="278" t="s">
        <v>98</v>
      </c>
      <c r="AO12" s="278"/>
      <c r="AP12" s="278"/>
      <c r="AQ12" s="278"/>
      <c r="AR12" s="278"/>
      <c r="AS12" s="278"/>
      <c r="AT12" s="279"/>
    </row>
    <row r="13" spans="1:52" s="15" customFormat="1" ht="13.5" customHeight="1" x14ac:dyDescent="0.15">
      <c r="A13" s="32">
        <v>2</v>
      </c>
      <c r="B13" s="33">
        <v>4</v>
      </c>
      <c r="C13" s="34">
        <v>1</v>
      </c>
      <c r="D13" s="81">
        <v>1</v>
      </c>
      <c r="E13" s="262" t="s">
        <v>99</v>
      </c>
      <c r="F13" s="263"/>
      <c r="G13" s="263"/>
      <c r="H13" s="263"/>
      <c r="I13" s="263"/>
      <c r="J13" s="263"/>
      <c r="K13" s="35">
        <v>2</v>
      </c>
      <c r="L13" s="264" t="s">
        <v>100</v>
      </c>
      <c r="M13" s="264"/>
      <c r="N13" s="264"/>
      <c r="O13" s="264"/>
      <c r="P13" s="264"/>
      <c r="Q13" s="264"/>
      <c r="R13" s="36">
        <v>2</v>
      </c>
      <c r="S13" s="265"/>
      <c r="T13" s="265"/>
      <c r="U13" s="265"/>
      <c r="V13" s="265"/>
      <c r="W13" s="265"/>
      <c r="X13" s="265"/>
      <c r="Y13" s="37">
        <v>1</v>
      </c>
      <c r="Z13" s="38"/>
      <c r="AA13" s="266"/>
      <c r="AB13" s="266"/>
      <c r="AC13" s="266"/>
      <c r="AD13" s="266"/>
      <c r="AE13" s="266"/>
      <c r="AF13" s="266"/>
      <c r="AG13" s="36"/>
      <c r="AH13" s="265"/>
      <c r="AI13" s="265"/>
      <c r="AJ13" s="265"/>
      <c r="AK13" s="265"/>
      <c r="AL13" s="265"/>
      <c r="AM13" s="265"/>
      <c r="AN13" s="278"/>
      <c r="AO13" s="278"/>
      <c r="AP13" s="278"/>
      <c r="AQ13" s="278"/>
      <c r="AR13" s="278"/>
      <c r="AS13" s="278"/>
      <c r="AT13" s="279"/>
    </row>
    <row r="14" spans="1:52" s="15" customFormat="1" ht="13.5" customHeight="1" x14ac:dyDescent="0.15">
      <c r="A14" s="32">
        <v>3</v>
      </c>
      <c r="B14" s="33">
        <v>4</v>
      </c>
      <c r="C14" s="34">
        <v>1</v>
      </c>
      <c r="D14" s="81">
        <v>1</v>
      </c>
      <c r="E14" s="262" t="s">
        <v>101</v>
      </c>
      <c r="F14" s="263"/>
      <c r="G14" s="263"/>
      <c r="H14" s="263"/>
      <c r="I14" s="263"/>
      <c r="J14" s="263"/>
      <c r="K14" s="35">
        <v>2</v>
      </c>
      <c r="L14" s="264"/>
      <c r="M14" s="264"/>
      <c r="N14" s="264"/>
      <c r="O14" s="264"/>
      <c r="P14" s="264"/>
      <c r="Q14" s="264"/>
      <c r="R14" s="36">
        <v>2</v>
      </c>
      <c r="S14" s="265"/>
      <c r="T14" s="265"/>
      <c r="U14" s="265"/>
      <c r="V14" s="265"/>
      <c r="W14" s="265"/>
      <c r="X14" s="265"/>
      <c r="Y14" s="37">
        <v>1</v>
      </c>
      <c r="Z14" s="38">
        <v>2</v>
      </c>
      <c r="AA14" s="266"/>
      <c r="AB14" s="266"/>
      <c r="AC14" s="266"/>
      <c r="AD14" s="266"/>
      <c r="AE14" s="266"/>
      <c r="AF14" s="266"/>
      <c r="AG14" s="36">
        <v>1</v>
      </c>
      <c r="AH14" s="265" t="s">
        <v>102</v>
      </c>
      <c r="AI14" s="265"/>
      <c r="AJ14" s="265"/>
      <c r="AK14" s="265"/>
      <c r="AL14" s="265"/>
      <c r="AM14" s="265"/>
      <c r="AN14" s="278" t="s">
        <v>103</v>
      </c>
      <c r="AO14" s="278"/>
      <c r="AP14" s="278"/>
      <c r="AQ14" s="278"/>
      <c r="AR14" s="278"/>
      <c r="AS14" s="278"/>
      <c r="AT14" s="279"/>
    </row>
    <row r="15" spans="1:52" s="15" customFormat="1" ht="13.5" customHeight="1" x14ac:dyDescent="0.15">
      <c r="A15" s="32">
        <v>4</v>
      </c>
      <c r="B15" s="33">
        <v>4</v>
      </c>
      <c r="C15" s="34">
        <v>1</v>
      </c>
      <c r="D15" s="81">
        <v>2</v>
      </c>
      <c r="E15" s="262"/>
      <c r="F15" s="263"/>
      <c r="G15" s="263"/>
      <c r="H15" s="263"/>
      <c r="I15" s="263"/>
      <c r="J15" s="263"/>
      <c r="K15" s="35">
        <v>2</v>
      </c>
      <c r="L15" s="264"/>
      <c r="M15" s="264"/>
      <c r="N15" s="264"/>
      <c r="O15" s="264"/>
      <c r="P15" s="264"/>
      <c r="Q15" s="264"/>
      <c r="R15" s="36">
        <v>2</v>
      </c>
      <c r="S15" s="265"/>
      <c r="T15" s="265"/>
      <c r="U15" s="265"/>
      <c r="V15" s="265"/>
      <c r="W15" s="265"/>
      <c r="X15" s="265"/>
      <c r="Y15" s="37">
        <v>2</v>
      </c>
      <c r="Z15" s="38">
        <v>2</v>
      </c>
      <c r="AA15" s="266"/>
      <c r="AB15" s="266"/>
      <c r="AC15" s="266"/>
      <c r="AD15" s="266"/>
      <c r="AE15" s="266"/>
      <c r="AF15" s="266"/>
      <c r="AG15" s="36">
        <v>1</v>
      </c>
      <c r="AH15" s="265"/>
      <c r="AI15" s="265"/>
      <c r="AJ15" s="265"/>
      <c r="AK15" s="265"/>
      <c r="AL15" s="265"/>
      <c r="AM15" s="265"/>
      <c r="AN15" s="278"/>
      <c r="AO15" s="278"/>
      <c r="AP15" s="278"/>
      <c r="AQ15" s="278"/>
      <c r="AR15" s="278"/>
      <c r="AS15" s="278"/>
      <c r="AT15" s="279"/>
    </row>
    <row r="16" spans="1:52" s="15" customFormat="1" ht="13.5" customHeight="1" x14ac:dyDescent="0.15">
      <c r="A16" s="32">
        <v>5</v>
      </c>
      <c r="B16" s="33">
        <v>4</v>
      </c>
      <c r="C16" s="34">
        <v>1</v>
      </c>
      <c r="D16" s="81">
        <v>1</v>
      </c>
      <c r="E16" s="262" t="s">
        <v>104</v>
      </c>
      <c r="F16" s="263"/>
      <c r="G16" s="263"/>
      <c r="H16" s="263"/>
      <c r="I16" s="263"/>
      <c r="J16" s="263"/>
      <c r="K16" s="35">
        <v>2</v>
      </c>
      <c r="L16" s="264" t="s">
        <v>105</v>
      </c>
      <c r="M16" s="264"/>
      <c r="N16" s="264"/>
      <c r="O16" s="264"/>
      <c r="P16" s="264"/>
      <c r="Q16" s="264"/>
      <c r="R16" s="36">
        <v>2</v>
      </c>
      <c r="S16" s="265"/>
      <c r="T16" s="265"/>
      <c r="U16" s="265"/>
      <c r="V16" s="265"/>
      <c r="W16" s="265"/>
      <c r="X16" s="265"/>
      <c r="Y16" s="37">
        <v>1</v>
      </c>
      <c r="Z16" s="38"/>
      <c r="AA16" s="266"/>
      <c r="AB16" s="266"/>
      <c r="AC16" s="266"/>
      <c r="AD16" s="266"/>
      <c r="AE16" s="266"/>
      <c r="AF16" s="266"/>
      <c r="AG16" s="36"/>
      <c r="AH16" s="265"/>
      <c r="AI16" s="265"/>
      <c r="AJ16" s="265"/>
      <c r="AK16" s="265"/>
      <c r="AL16" s="265"/>
      <c r="AM16" s="265"/>
      <c r="AN16" s="278"/>
      <c r="AO16" s="278"/>
      <c r="AP16" s="278"/>
      <c r="AQ16" s="278"/>
      <c r="AR16" s="278"/>
      <c r="AS16" s="278"/>
      <c r="AT16" s="279"/>
    </row>
    <row r="17" spans="1:46" s="15" customFormat="1" ht="13.5" customHeight="1" x14ac:dyDescent="0.15">
      <c r="A17" s="32">
        <v>6</v>
      </c>
      <c r="B17" s="33">
        <v>4</v>
      </c>
      <c r="C17" s="34">
        <v>1</v>
      </c>
      <c r="D17" s="81">
        <v>2</v>
      </c>
      <c r="E17" s="262" t="s">
        <v>106</v>
      </c>
      <c r="F17" s="263"/>
      <c r="G17" s="263"/>
      <c r="H17" s="263"/>
      <c r="I17" s="263"/>
      <c r="J17" s="263"/>
      <c r="K17" s="35">
        <v>2</v>
      </c>
      <c r="L17" s="264"/>
      <c r="M17" s="264"/>
      <c r="N17" s="264"/>
      <c r="O17" s="264"/>
      <c r="P17" s="264"/>
      <c r="Q17" s="264"/>
      <c r="R17" s="36">
        <v>2</v>
      </c>
      <c r="S17" s="265"/>
      <c r="T17" s="265"/>
      <c r="U17" s="265"/>
      <c r="V17" s="265"/>
      <c r="W17" s="265"/>
      <c r="X17" s="265"/>
      <c r="Y17" s="37">
        <v>2</v>
      </c>
      <c r="Z17" s="38">
        <v>2</v>
      </c>
      <c r="AA17" s="266"/>
      <c r="AB17" s="266"/>
      <c r="AC17" s="266"/>
      <c r="AD17" s="266"/>
      <c r="AE17" s="266"/>
      <c r="AF17" s="266"/>
      <c r="AG17" s="36">
        <v>1</v>
      </c>
      <c r="AH17" s="265"/>
      <c r="AI17" s="265"/>
      <c r="AJ17" s="265"/>
      <c r="AK17" s="265"/>
      <c r="AL17" s="265"/>
      <c r="AM17" s="265"/>
      <c r="AN17" s="278" t="s">
        <v>107</v>
      </c>
      <c r="AO17" s="278"/>
      <c r="AP17" s="278"/>
      <c r="AQ17" s="278"/>
      <c r="AR17" s="278"/>
      <c r="AS17" s="278"/>
      <c r="AT17" s="279"/>
    </row>
    <row r="18" spans="1:46" s="15" customFormat="1" ht="13.5" customHeight="1" x14ac:dyDescent="0.15">
      <c r="A18" s="32">
        <v>7</v>
      </c>
      <c r="B18" s="33">
        <v>4</v>
      </c>
      <c r="C18" s="34">
        <v>1</v>
      </c>
      <c r="D18" s="81">
        <v>1</v>
      </c>
      <c r="E18" s="262" t="s">
        <v>108</v>
      </c>
      <c r="F18" s="263"/>
      <c r="G18" s="263"/>
      <c r="H18" s="263"/>
      <c r="I18" s="263"/>
      <c r="J18" s="263"/>
      <c r="K18" s="35">
        <v>2</v>
      </c>
      <c r="L18" s="264"/>
      <c r="M18" s="264"/>
      <c r="N18" s="264"/>
      <c r="O18" s="264"/>
      <c r="P18" s="264"/>
      <c r="Q18" s="264"/>
      <c r="R18" s="36">
        <v>2</v>
      </c>
      <c r="S18" s="265"/>
      <c r="T18" s="265"/>
      <c r="U18" s="265"/>
      <c r="V18" s="265"/>
      <c r="W18" s="265"/>
      <c r="X18" s="265"/>
      <c r="Y18" s="37">
        <v>1</v>
      </c>
      <c r="Z18" s="38"/>
      <c r="AA18" s="266"/>
      <c r="AB18" s="266"/>
      <c r="AC18" s="266"/>
      <c r="AD18" s="266"/>
      <c r="AE18" s="266"/>
      <c r="AF18" s="266"/>
      <c r="AG18" s="36">
        <v>1</v>
      </c>
      <c r="AH18" s="265" t="s">
        <v>109</v>
      </c>
      <c r="AI18" s="265"/>
      <c r="AJ18" s="265"/>
      <c r="AK18" s="265"/>
      <c r="AL18" s="265"/>
      <c r="AM18" s="265"/>
      <c r="AN18" s="278"/>
      <c r="AO18" s="278"/>
      <c r="AP18" s="278"/>
      <c r="AQ18" s="278"/>
      <c r="AR18" s="278"/>
      <c r="AS18" s="278"/>
      <c r="AT18" s="279"/>
    </row>
    <row r="19" spans="1:46" s="15" customFormat="1" ht="13.5" customHeight="1" x14ac:dyDescent="0.15">
      <c r="A19" s="32">
        <v>8</v>
      </c>
      <c r="B19" s="33">
        <v>4</v>
      </c>
      <c r="C19" s="34">
        <v>1</v>
      </c>
      <c r="D19" s="81">
        <v>1</v>
      </c>
      <c r="E19" s="262"/>
      <c r="F19" s="263"/>
      <c r="G19" s="263"/>
      <c r="H19" s="263"/>
      <c r="I19" s="263"/>
      <c r="J19" s="263"/>
      <c r="K19" s="35">
        <v>2</v>
      </c>
      <c r="L19" s="264"/>
      <c r="M19" s="264"/>
      <c r="N19" s="264"/>
      <c r="O19" s="264"/>
      <c r="P19" s="264"/>
      <c r="Q19" s="264"/>
      <c r="R19" s="36">
        <v>2</v>
      </c>
      <c r="S19" s="265"/>
      <c r="T19" s="265"/>
      <c r="U19" s="265"/>
      <c r="V19" s="265"/>
      <c r="W19" s="265"/>
      <c r="X19" s="265"/>
      <c r="Y19" s="37">
        <v>1</v>
      </c>
      <c r="Z19" s="38"/>
      <c r="AA19" s="266"/>
      <c r="AB19" s="266"/>
      <c r="AC19" s="266"/>
      <c r="AD19" s="266"/>
      <c r="AE19" s="266"/>
      <c r="AF19" s="266"/>
      <c r="AG19" s="36"/>
      <c r="AH19" s="265"/>
      <c r="AI19" s="265"/>
      <c r="AJ19" s="265"/>
      <c r="AK19" s="265"/>
      <c r="AL19" s="265"/>
      <c r="AM19" s="265"/>
      <c r="AN19" s="278" t="s">
        <v>110</v>
      </c>
      <c r="AO19" s="278"/>
      <c r="AP19" s="278"/>
      <c r="AQ19" s="278"/>
      <c r="AR19" s="278"/>
      <c r="AS19" s="278"/>
      <c r="AT19" s="279"/>
    </row>
    <row r="20" spans="1:46" s="15" customFormat="1" ht="13.5" customHeight="1" x14ac:dyDescent="0.15">
      <c r="A20" s="32">
        <v>9</v>
      </c>
      <c r="B20" s="33">
        <v>4</v>
      </c>
      <c r="C20" s="34">
        <v>1</v>
      </c>
      <c r="D20" s="81">
        <v>1</v>
      </c>
      <c r="E20" s="262" t="s">
        <v>111</v>
      </c>
      <c r="F20" s="263"/>
      <c r="G20" s="263"/>
      <c r="H20" s="263"/>
      <c r="I20" s="263"/>
      <c r="J20" s="263"/>
      <c r="K20" s="35">
        <v>2</v>
      </c>
      <c r="L20" s="264" t="s">
        <v>112</v>
      </c>
      <c r="M20" s="264"/>
      <c r="N20" s="264"/>
      <c r="O20" s="264"/>
      <c r="P20" s="264"/>
      <c r="Q20" s="264"/>
      <c r="R20" s="36">
        <v>2</v>
      </c>
      <c r="S20" s="265"/>
      <c r="T20" s="265"/>
      <c r="U20" s="265"/>
      <c r="V20" s="265"/>
      <c r="W20" s="265"/>
      <c r="X20" s="265"/>
      <c r="Y20" s="37">
        <v>1</v>
      </c>
      <c r="Z20" s="38">
        <v>1</v>
      </c>
      <c r="AA20" s="266" t="s">
        <v>113</v>
      </c>
      <c r="AB20" s="266"/>
      <c r="AC20" s="266"/>
      <c r="AD20" s="266"/>
      <c r="AE20" s="266"/>
      <c r="AF20" s="266"/>
      <c r="AG20" s="36">
        <v>1</v>
      </c>
      <c r="AH20" s="265"/>
      <c r="AI20" s="265"/>
      <c r="AJ20" s="265"/>
      <c r="AK20" s="265"/>
      <c r="AL20" s="265"/>
      <c r="AM20" s="265"/>
      <c r="AN20" s="278"/>
      <c r="AO20" s="278"/>
      <c r="AP20" s="278"/>
      <c r="AQ20" s="278"/>
      <c r="AR20" s="278"/>
      <c r="AS20" s="278"/>
      <c r="AT20" s="279"/>
    </row>
    <row r="21" spans="1:46" s="15" customFormat="1" ht="13.5" customHeight="1" x14ac:dyDescent="0.15">
      <c r="A21" s="32">
        <v>10</v>
      </c>
      <c r="B21" s="33">
        <v>4</v>
      </c>
      <c r="C21" s="34">
        <v>1</v>
      </c>
      <c r="D21" s="81">
        <v>1</v>
      </c>
      <c r="E21" s="262" t="s">
        <v>114</v>
      </c>
      <c r="F21" s="263"/>
      <c r="G21" s="263"/>
      <c r="H21" s="263"/>
      <c r="I21" s="263"/>
      <c r="J21" s="263"/>
      <c r="K21" s="35">
        <v>2</v>
      </c>
      <c r="L21" s="264" t="s">
        <v>115</v>
      </c>
      <c r="M21" s="264"/>
      <c r="N21" s="264"/>
      <c r="O21" s="264"/>
      <c r="P21" s="264"/>
      <c r="Q21" s="264"/>
      <c r="R21" s="36">
        <v>2</v>
      </c>
      <c r="S21" s="265"/>
      <c r="T21" s="265"/>
      <c r="U21" s="265"/>
      <c r="V21" s="265"/>
      <c r="W21" s="265"/>
      <c r="X21" s="265"/>
      <c r="Y21" s="37">
        <v>1</v>
      </c>
      <c r="Z21" s="38">
        <v>1</v>
      </c>
      <c r="AA21" s="266" t="s">
        <v>116</v>
      </c>
      <c r="AB21" s="266"/>
      <c r="AC21" s="266"/>
      <c r="AD21" s="266"/>
      <c r="AE21" s="266"/>
      <c r="AF21" s="266"/>
      <c r="AG21" s="36">
        <v>1</v>
      </c>
      <c r="AH21" s="265"/>
      <c r="AI21" s="265"/>
      <c r="AJ21" s="265"/>
      <c r="AK21" s="265"/>
      <c r="AL21" s="265"/>
      <c r="AM21" s="265"/>
      <c r="AN21" s="278" t="s">
        <v>117</v>
      </c>
      <c r="AO21" s="278"/>
      <c r="AP21" s="278"/>
      <c r="AQ21" s="278"/>
      <c r="AR21" s="278"/>
      <c r="AS21" s="278"/>
      <c r="AT21" s="279"/>
    </row>
    <row r="22" spans="1:46" s="15" customFormat="1" ht="13.5" customHeight="1" x14ac:dyDescent="0.15">
      <c r="A22" s="32">
        <v>11</v>
      </c>
      <c r="B22" s="33">
        <v>4</v>
      </c>
      <c r="C22" s="34">
        <v>1</v>
      </c>
      <c r="D22" s="81">
        <v>1</v>
      </c>
      <c r="E22" s="262"/>
      <c r="F22" s="263"/>
      <c r="G22" s="263"/>
      <c r="H22" s="263"/>
      <c r="I22" s="263"/>
      <c r="J22" s="263"/>
      <c r="K22" s="35">
        <v>2</v>
      </c>
      <c r="L22" s="264" t="s">
        <v>118</v>
      </c>
      <c r="M22" s="264"/>
      <c r="N22" s="264"/>
      <c r="O22" s="264"/>
      <c r="P22" s="264"/>
      <c r="Q22" s="264"/>
      <c r="R22" s="36">
        <v>2</v>
      </c>
      <c r="S22" s="265"/>
      <c r="T22" s="265"/>
      <c r="U22" s="265"/>
      <c r="V22" s="265"/>
      <c r="W22" s="265"/>
      <c r="X22" s="265"/>
      <c r="Y22" s="37">
        <v>1</v>
      </c>
      <c r="Z22" s="38">
        <v>1</v>
      </c>
      <c r="AA22" s="266" t="s">
        <v>119</v>
      </c>
      <c r="AB22" s="266"/>
      <c r="AC22" s="266"/>
      <c r="AD22" s="266"/>
      <c r="AE22" s="266"/>
      <c r="AF22" s="266"/>
      <c r="AG22" s="36">
        <v>2</v>
      </c>
      <c r="AH22" s="265"/>
      <c r="AI22" s="265"/>
      <c r="AJ22" s="265"/>
      <c r="AK22" s="265"/>
      <c r="AL22" s="265"/>
      <c r="AM22" s="265"/>
      <c r="AN22" s="278"/>
      <c r="AO22" s="278"/>
      <c r="AP22" s="278"/>
      <c r="AQ22" s="278"/>
      <c r="AR22" s="278"/>
      <c r="AS22" s="278"/>
      <c r="AT22" s="279"/>
    </row>
    <row r="23" spans="1:46" s="15" customFormat="1" ht="13.5" customHeight="1" x14ac:dyDescent="0.15">
      <c r="A23" s="32">
        <v>12</v>
      </c>
      <c r="B23" s="33">
        <v>4</v>
      </c>
      <c r="C23" s="34">
        <v>1</v>
      </c>
      <c r="D23" s="81">
        <v>1</v>
      </c>
      <c r="E23" s="262" t="s">
        <v>120</v>
      </c>
      <c r="F23" s="263"/>
      <c r="G23" s="263"/>
      <c r="H23" s="263"/>
      <c r="I23" s="263"/>
      <c r="J23" s="263"/>
      <c r="K23" s="35">
        <v>2</v>
      </c>
      <c r="L23" s="264" t="s">
        <v>121</v>
      </c>
      <c r="M23" s="264"/>
      <c r="N23" s="264"/>
      <c r="O23" s="264"/>
      <c r="P23" s="264"/>
      <c r="Q23" s="264"/>
      <c r="R23" s="36">
        <v>2</v>
      </c>
      <c r="S23" s="265"/>
      <c r="T23" s="265"/>
      <c r="U23" s="265"/>
      <c r="V23" s="265"/>
      <c r="W23" s="265"/>
      <c r="X23" s="265"/>
      <c r="Y23" s="37">
        <v>1</v>
      </c>
      <c r="Z23" s="38">
        <v>2</v>
      </c>
      <c r="AA23" s="266"/>
      <c r="AB23" s="266"/>
      <c r="AC23" s="266"/>
      <c r="AD23" s="266"/>
      <c r="AE23" s="266"/>
      <c r="AF23" s="266"/>
      <c r="AG23" s="36">
        <v>1</v>
      </c>
      <c r="AH23" s="265" t="s">
        <v>122</v>
      </c>
      <c r="AI23" s="265"/>
      <c r="AJ23" s="265"/>
      <c r="AK23" s="265"/>
      <c r="AL23" s="265"/>
      <c r="AM23" s="265"/>
      <c r="AN23" s="278"/>
      <c r="AO23" s="278"/>
      <c r="AP23" s="278"/>
      <c r="AQ23" s="278"/>
      <c r="AR23" s="278"/>
      <c r="AS23" s="278"/>
      <c r="AT23" s="279"/>
    </row>
    <row r="24" spans="1:46" s="15" customFormat="1" ht="13.5" customHeight="1" x14ac:dyDescent="0.15">
      <c r="A24" s="32">
        <v>13</v>
      </c>
      <c r="B24" s="33">
        <v>4</v>
      </c>
      <c r="C24" s="34">
        <v>1</v>
      </c>
      <c r="D24" s="81">
        <v>1</v>
      </c>
      <c r="E24" s="262" t="s">
        <v>123</v>
      </c>
      <c r="F24" s="263"/>
      <c r="G24" s="263"/>
      <c r="H24" s="263"/>
      <c r="I24" s="263"/>
      <c r="J24" s="263"/>
      <c r="K24" s="35">
        <v>2</v>
      </c>
      <c r="L24" s="264" t="s">
        <v>169</v>
      </c>
      <c r="M24" s="264"/>
      <c r="N24" s="264"/>
      <c r="O24" s="264"/>
      <c r="P24" s="264"/>
      <c r="Q24" s="264"/>
      <c r="R24" s="36">
        <v>1</v>
      </c>
      <c r="S24" s="265"/>
      <c r="T24" s="265"/>
      <c r="U24" s="265"/>
      <c r="V24" s="265"/>
      <c r="W24" s="265"/>
      <c r="X24" s="265"/>
      <c r="Y24" s="37">
        <v>1</v>
      </c>
      <c r="Z24" s="38">
        <v>1</v>
      </c>
      <c r="AA24" s="266"/>
      <c r="AB24" s="266"/>
      <c r="AC24" s="266"/>
      <c r="AD24" s="266"/>
      <c r="AE24" s="266"/>
      <c r="AF24" s="266"/>
      <c r="AG24" s="36">
        <v>1</v>
      </c>
      <c r="AH24" s="265"/>
      <c r="AI24" s="265"/>
      <c r="AJ24" s="265"/>
      <c r="AK24" s="265"/>
      <c r="AL24" s="265"/>
      <c r="AM24" s="265"/>
      <c r="AN24" s="278" t="s">
        <v>124</v>
      </c>
      <c r="AO24" s="278"/>
      <c r="AP24" s="278"/>
      <c r="AQ24" s="278"/>
      <c r="AR24" s="278"/>
      <c r="AS24" s="278"/>
      <c r="AT24" s="279"/>
    </row>
    <row r="25" spans="1:46" s="15" customFormat="1" ht="13.5" customHeight="1" x14ac:dyDescent="0.15">
      <c r="A25" s="32">
        <v>14</v>
      </c>
      <c r="B25" s="33">
        <v>4</v>
      </c>
      <c r="C25" s="34">
        <v>1</v>
      </c>
      <c r="D25" s="81">
        <v>1</v>
      </c>
      <c r="E25" s="262" t="s">
        <v>125</v>
      </c>
      <c r="F25" s="263"/>
      <c r="G25" s="263"/>
      <c r="H25" s="263"/>
      <c r="I25" s="263"/>
      <c r="J25" s="263"/>
      <c r="K25" s="35">
        <v>2</v>
      </c>
      <c r="L25" s="264" t="s">
        <v>126</v>
      </c>
      <c r="M25" s="264"/>
      <c r="N25" s="264"/>
      <c r="O25" s="264"/>
      <c r="P25" s="264"/>
      <c r="Q25" s="264"/>
      <c r="R25" s="36">
        <v>2</v>
      </c>
      <c r="S25" s="265"/>
      <c r="T25" s="265"/>
      <c r="U25" s="265"/>
      <c r="V25" s="265"/>
      <c r="W25" s="265"/>
      <c r="X25" s="265"/>
      <c r="Y25" s="37">
        <v>2</v>
      </c>
      <c r="Z25" s="38">
        <v>2</v>
      </c>
      <c r="AA25" s="266"/>
      <c r="AB25" s="266"/>
      <c r="AC25" s="266"/>
      <c r="AD25" s="266"/>
      <c r="AE25" s="266"/>
      <c r="AF25" s="266"/>
      <c r="AG25" s="36">
        <v>2</v>
      </c>
      <c r="AH25" s="265"/>
      <c r="AI25" s="265"/>
      <c r="AJ25" s="265"/>
      <c r="AK25" s="265"/>
      <c r="AL25" s="265"/>
      <c r="AM25" s="265"/>
      <c r="AN25" s="278" t="s">
        <v>127</v>
      </c>
      <c r="AO25" s="278"/>
      <c r="AP25" s="278"/>
      <c r="AQ25" s="278"/>
      <c r="AR25" s="278"/>
      <c r="AS25" s="278"/>
      <c r="AT25" s="279"/>
    </row>
    <row r="26" spans="1:46" s="15" customFormat="1" ht="13.5" customHeight="1" x14ac:dyDescent="0.15">
      <c r="A26" s="32">
        <v>15</v>
      </c>
      <c r="B26" s="33">
        <v>4</v>
      </c>
      <c r="C26" s="34">
        <v>1</v>
      </c>
      <c r="D26" s="81">
        <v>1</v>
      </c>
      <c r="E26" s="262" t="s">
        <v>128</v>
      </c>
      <c r="F26" s="263"/>
      <c r="G26" s="263"/>
      <c r="H26" s="263"/>
      <c r="I26" s="263"/>
      <c r="J26" s="263"/>
      <c r="K26" s="35">
        <v>3</v>
      </c>
      <c r="L26" s="264" t="s">
        <v>129</v>
      </c>
      <c r="M26" s="264"/>
      <c r="N26" s="264"/>
      <c r="O26" s="264"/>
      <c r="P26" s="264"/>
      <c r="Q26" s="264"/>
      <c r="R26" s="36">
        <v>1</v>
      </c>
      <c r="S26" s="265" t="s">
        <v>130</v>
      </c>
      <c r="T26" s="265"/>
      <c r="U26" s="265"/>
      <c r="V26" s="265"/>
      <c r="W26" s="265"/>
      <c r="X26" s="265"/>
      <c r="Y26" s="37">
        <v>1</v>
      </c>
      <c r="Z26" s="38">
        <v>1</v>
      </c>
      <c r="AA26" s="266"/>
      <c r="AB26" s="266"/>
      <c r="AC26" s="266"/>
      <c r="AD26" s="266"/>
      <c r="AE26" s="266"/>
      <c r="AF26" s="266"/>
      <c r="AG26" s="36">
        <v>1</v>
      </c>
      <c r="AH26" s="265" t="s">
        <v>131</v>
      </c>
      <c r="AI26" s="265"/>
      <c r="AJ26" s="265"/>
      <c r="AK26" s="265"/>
      <c r="AL26" s="265"/>
      <c r="AM26" s="265"/>
      <c r="AN26" s="278"/>
      <c r="AO26" s="278"/>
      <c r="AP26" s="278"/>
      <c r="AQ26" s="278"/>
      <c r="AR26" s="278"/>
      <c r="AS26" s="278"/>
      <c r="AT26" s="279"/>
    </row>
    <row r="27" spans="1:46" s="15" customFormat="1" ht="13.5" customHeight="1" x14ac:dyDescent="0.15">
      <c r="A27" s="32">
        <v>16</v>
      </c>
      <c r="B27" s="33">
        <v>4</v>
      </c>
      <c r="C27" s="34">
        <v>1</v>
      </c>
      <c r="D27" s="81">
        <v>2</v>
      </c>
      <c r="E27" s="262" t="s">
        <v>132</v>
      </c>
      <c r="F27" s="263"/>
      <c r="G27" s="263"/>
      <c r="H27" s="263"/>
      <c r="I27" s="263"/>
      <c r="J27" s="263"/>
      <c r="K27" s="35">
        <v>2</v>
      </c>
      <c r="L27" s="264"/>
      <c r="M27" s="264"/>
      <c r="N27" s="264"/>
      <c r="O27" s="264"/>
      <c r="P27" s="264"/>
      <c r="Q27" s="264"/>
      <c r="R27" s="36"/>
      <c r="S27" s="265"/>
      <c r="T27" s="265"/>
      <c r="U27" s="265"/>
      <c r="V27" s="265"/>
      <c r="W27" s="265"/>
      <c r="X27" s="265"/>
      <c r="Y27" s="37">
        <v>1</v>
      </c>
      <c r="Z27" s="38"/>
      <c r="AA27" s="266"/>
      <c r="AB27" s="266"/>
      <c r="AC27" s="266"/>
      <c r="AD27" s="266"/>
      <c r="AE27" s="266"/>
      <c r="AF27" s="266"/>
      <c r="AG27" s="36">
        <v>2</v>
      </c>
      <c r="AH27" s="265"/>
      <c r="AI27" s="265"/>
      <c r="AJ27" s="265"/>
      <c r="AK27" s="265"/>
      <c r="AL27" s="265"/>
      <c r="AM27" s="265"/>
      <c r="AN27" s="278"/>
      <c r="AO27" s="278"/>
      <c r="AP27" s="278"/>
      <c r="AQ27" s="278"/>
      <c r="AR27" s="278"/>
      <c r="AS27" s="278"/>
      <c r="AT27" s="279"/>
    </row>
    <row r="28" spans="1:46" s="15" customFormat="1" ht="13.5" customHeight="1" x14ac:dyDescent="0.15">
      <c r="A28" s="32">
        <v>17</v>
      </c>
      <c r="B28" s="33">
        <v>4</v>
      </c>
      <c r="C28" s="34">
        <v>1</v>
      </c>
      <c r="D28" s="23">
        <v>1</v>
      </c>
      <c r="E28" s="262" t="s">
        <v>133</v>
      </c>
      <c r="F28" s="263"/>
      <c r="G28" s="263"/>
      <c r="H28" s="263"/>
      <c r="I28" s="263"/>
      <c r="J28" s="263"/>
      <c r="K28" s="35">
        <v>2</v>
      </c>
      <c r="L28" s="264"/>
      <c r="M28" s="264"/>
      <c r="N28" s="264"/>
      <c r="O28" s="264"/>
      <c r="P28" s="264"/>
      <c r="Q28" s="264"/>
      <c r="R28" s="36">
        <v>2</v>
      </c>
      <c r="S28" s="265"/>
      <c r="T28" s="265"/>
      <c r="U28" s="265"/>
      <c r="V28" s="265"/>
      <c r="W28" s="265"/>
      <c r="X28" s="265"/>
      <c r="Y28" s="37">
        <v>1</v>
      </c>
      <c r="Z28" s="38">
        <v>1</v>
      </c>
      <c r="AA28" s="266" t="s">
        <v>134</v>
      </c>
      <c r="AB28" s="266"/>
      <c r="AC28" s="266"/>
      <c r="AD28" s="266"/>
      <c r="AE28" s="266"/>
      <c r="AF28" s="266"/>
      <c r="AG28" s="36">
        <v>1</v>
      </c>
      <c r="AH28" s="265"/>
      <c r="AI28" s="265"/>
      <c r="AJ28" s="265"/>
      <c r="AK28" s="265"/>
      <c r="AL28" s="265"/>
      <c r="AM28" s="265"/>
      <c r="AN28" s="278"/>
      <c r="AO28" s="278"/>
      <c r="AP28" s="278"/>
      <c r="AQ28" s="278"/>
      <c r="AR28" s="278"/>
      <c r="AS28" s="278"/>
      <c r="AT28" s="279"/>
    </row>
    <row r="29" spans="1:46" s="15" customFormat="1" ht="13.5" customHeight="1" x14ac:dyDescent="0.15">
      <c r="A29" s="32">
        <v>18</v>
      </c>
      <c r="B29" s="33">
        <v>4</v>
      </c>
      <c r="C29" s="34">
        <v>1</v>
      </c>
      <c r="D29" s="23">
        <v>2</v>
      </c>
      <c r="E29" s="262"/>
      <c r="F29" s="263"/>
      <c r="G29" s="263"/>
      <c r="H29" s="263"/>
      <c r="I29" s="263"/>
      <c r="J29" s="263"/>
      <c r="K29" s="35">
        <v>2</v>
      </c>
      <c r="L29" s="264"/>
      <c r="M29" s="264"/>
      <c r="N29" s="264"/>
      <c r="O29" s="264"/>
      <c r="P29" s="264"/>
      <c r="Q29" s="264"/>
      <c r="R29" s="36"/>
      <c r="S29" s="265"/>
      <c r="T29" s="265"/>
      <c r="U29" s="265"/>
      <c r="V29" s="265"/>
      <c r="W29" s="265"/>
      <c r="X29" s="265"/>
      <c r="Y29" s="37">
        <v>2</v>
      </c>
      <c r="Z29" s="38"/>
      <c r="AA29" s="266"/>
      <c r="AB29" s="266"/>
      <c r="AC29" s="266"/>
      <c r="AD29" s="266"/>
      <c r="AE29" s="266"/>
      <c r="AF29" s="266"/>
      <c r="AG29" s="36">
        <v>1</v>
      </c>
      <c r="AH29" s="265"/>
      <c r="AI29" s="265"/>
      <c r="AJ29" s="265"/>
      <c r="AK29" s="265"/>
      <c r="AL29" s="265"/>
      <c r="AM29" s="265"/>
      <c r="AN29" s="278"/>
      <c r="AO29" s="278"/>
      <c r="AP29" s="278"/>
      <c r="AQ29" s="278"/>
      <c r="AR29" s="278"/>
      <c r="AS29" s="278"/>
      <c r="AT29" s="279"/>
    </row>
    <row r="30" spans="1:46" s="15" customFormat="1" ht="13.5" customHeight="1" x14ac:dyDescent="0.15">
      <c r="A30" s="32">
        <v>19</v>
      </c>
      <c r="B30" s="33">
        <v>4</v>
      </c>
      <c r="C30" s="34">
        <v>1</v>
      </c>
      <c r="D30" s="23">
        <v>1</v>
      </c>
      <c r="E30" s="262"/>
      <c r="F30" s="263"/>
      <c r="G30" s="263"/>
      <c r="H30" s="263"/>
      <c r="I30" s="263"/>
      <c r="J30" s="263"/>
      <c r="K30" s="35">
        <v>1</v>
      </c>
      <c r="L30" s="264" t="s">
        <v>135</v>
      </c>
      <c r="M30" s="264"/>
      <c r="N30" s="264"/>
      <c r="O30" s="264"/>
      <c r="P30" s="264"/>
      <c r="Q30" s="264"/>
      <c r="R30" s="36">
        <v>2</v>
      </c>
      <c r="S30" s="265"/>
      <c r="T30" s="265"/>
      <c r="U30" s="265"/>
      <c r="V30" s="265"/>
      <c r="W30" s="265"/>
      <c r="X30" s="265"/>
      <c r="Y30" s="37">
        <v>1</v>
      </c>
      <c r="Z30" s="38">
        <v>1</v>
      </c>
      <c r="AA30" s="266"/>
      <c r="AB30" s="266"/>
      <c r="AC30" s="266"/>
      <c r="AD30" s="266"/>
      <c r="AE30" s="266"/>
      <c r="AF30" s="266"/>
      <c r="AG30" s="36">
        <v>1</v>
      </c>
      <c r="AH30" s="265"/>
      <c r="AI30" s="265"/>
      <c r="AJ30" s="265"/>
      <c r="AK30" s="265"/>
      <c r="AL30" s="265"/>
      <c r="AM30" s="265"/>
      <c r="AN30" s="278"/>
      <c r="AO30" s="278"/>
      <c r="AP30" s="278"/>
      <c r="AQ30" s="278"/>
      <c r="AR30" s="278"/>
      <c r="AS30" s="278"/>
      <c r="AT30" s="279"/>
    </row>
    <row r="31" spans="1:46" s="15" customFormat="1" ht="13.5" customHeight="1" x14ac:dyDescent="0.15">
      <c r="A31" s="32">
        <v>20</v>
      </c>
      <c r="B31" s="33">
        <v>4</v>
      </c>
      <c r="C31" s="34">
        <v>3</v>
      </c>
      <c r="D31" s="23">
        <v>2</v>
      </c>
      <c r="E31" s="262" t="s">
        <v>136</v>
      </c>
      <c r="F31" s="263"/>
      <c r="G31" s="263"/>
      <c r="H31" s="263"/>
      <c r="I31" s="263"/>
      <c r="J31" s="263"/>
      <c r="K31" s="35">
        <v>2</v>
      </c>
      <c r="L31" s="264" t="s">
        <v>137</v>
      </c>
      <c r="M31" s="264"/>
      <c r="N31" s="264"/>
      <c r="O31" s="264"/>
      <c r="P31" s="264"/>
      <c r="Q31" s="264"/>
      <c r="R31" s="36"/>
      <c r="S31" s="265"/>
      <c r="T31" s="265"/>
      <c r="U31" s="265"/>
      <c r="V31" s="265"/>
      <c r="W31" s="265"/>
      <c r="X31" s="265"/>
      <c r="Y31" s="37">
        <v>1</v>
      </c>
      <c r="Z31" s="38">
        <v>2</v>
      </c>
      <c r="AA31" s="266"/>
      <c r="AB31" s="266"/>
      <c r="AC31" s="266"/>
      <c r="AD31" s="266"/>
      <c r="AE31" s="266"/>
      <c r="AF31" s="266"/>
      <c r="AG31" s="36">
        <v>1</v>
      </c>
      <c r="AH31" s="265" t="s">
        <v>138</v>
      </c>
      <c r="AI31" s="265"/>
      <c r="AJ31" s="265"/>
      <c r="AK31" s="265"/>
      <c r="AL31" s="265"/>
      <c r="AM31" s="265"/>
      <c r="AN31" s="278" t="s">
        <v>139</v>
      </c>
      <c r="AO31" s="278"/>
      <c r="AP31" s="278"/>
      <c r="AQ31" s="278"/>
      <c r="AR31" s="278"/>
      <c r="AS31" s="278"/>
      <c r="AT31" s="279"/>
    </row>
    <row r="32" spans="1:46" s="15" customFormat="1" ht="13.5" customHeight="1" x14ac:dyDescent="0.15">
      <c r="A32" s="32">
        <v>21</v>
      </c>
      <c r="B32" s="33">
        <v>4</v>
      </c>
      <c r="C32" s="34">
        <v>1</v>
      </c>
      <c r="D32" s="23">
        <v>1</v>
      </c>
      <c r="E32" s="262"/>
      <c r="F32" s="263"/>
      <c r="G32" s="263"/>
      <c r="H32" s="263"/>
      <c r="I32" s="263"/>
      <c r="J32" s="263"/>
      <c r="K32" s="35">
        <v>2</v>
      </c>
      <c r="L32" s="264" t="s">
        <v>172</v>
      </c>
      <c r="M32" s="264"/>
      <c r="N32" s="264"/>
      <c r="O32" s="264"/>
      <c r="P32" s="264"/>
      <c r="Q32" s="264"/>
      <c r="R32" s="36">
        <v>2</v>
      </c>
      <c r="S32" s="265"/>
      <c r="T32" s="265"/>
      <c r="U32" s="265"/>
      <c r="V32" s="265"/>
      <c r="W32" s="265"/>
      <c r="X32" s="265"/>
      <c r="Y32" s="37">
        <v>1</v>
      </c>
      <c r="Z32" s="38"/>
      <c r="AA32" s="266"/>
      <c r="AB32" s="266"/>
      <c r="AC32" s="266"/>
      <c r="AD32" s="266"/>
      <c r="AE32" s="266"/>
      <c r="AF32" s="266"/>
      <c r="AG32" s="36"/>
      <c r="AH32" s="265"/>
      <c r="AI32" s="265"/>
      <c r="AJ32" s="265"/>
      <c r="AK32" s="265"/>
      <c r="AL32" s="265"/>
      <c r="AM32" s="265"/>
      <c r="AN32" s="278"/>
      <c r="AO32" s="278"/>
      <c r="AP32" s="278"/>
      <c r="AQ32" s="278"/>
      <c r="AR32" s="278"/>
      <c r="AS32" s="278"/>
      <c r="AT32" s="279"/>
    </row>
    <row r="33" spans="1:46" s="15" customFormat="1" ht="13.5" customHeight="1" x14ac:dyDescent="0.15">
      <c r="A33" s="32">
        <v>22</v>
      </c>
      <c r="B33" s="33">
        <v>4</v>
      </c>
      <c r="C33" s="34">
        <v>1</v>
      </c>
      <c r="D33" s="23">
        <v>1</v>
      </c>
      <c r="E33" s="262" t="s">
        <v>140</v>
      </c>
      <c r="F33" s="263"/>
      <c r="G33" s="263"/>
      <c r="H33" s="263"/>
      <c r="I33" s="263"/>
      <c r="J33" s="263"/>
      <c r="K33" s="35">
        <v>2</v>
      </c>
      <c r="L33" s="264" t="s">
        <v>141</v>
      </c>
      <c r="M33" s="264"/>
      <c r="N33" s="264"/>
      <c r="O33" s="264"/>
      <c r="P33" s="264"/>
      <c r="Q33" s="264"/>
      <c r="R33" s="36">
        <v>2</v>
      </c>
      <c r="S33" s="265"/>
      <c r="T33" s="265"/>
      <c r="U33" s="265"/>
      <c r="V33" s="265"/>
      <c r="W33" s="265"/>
      <c r="X33" s="265"/>
      <c r="Y33" s="37">
        <v>1</v>
      </c>
      <c r="Z33" s="38"/>
      <c r="AA33" s="266"/>
      <c r="AB33" s="266"/>
      <c r="AC33" s="266"/>
      <c r="AD33" s="266"/>
      <c r="AE33" s="266"/>
      <c r="AF33" s="266"/>
      <c r="AG33" s="36">
        <v>1</v>
      </c>
      <c r="AH33" s="265"/>
      <c r="AI33" s="265"/>
      <c r="AJ33" s="265"/>
      <c r="AK33" s="265"/>
      <c r="AL33" s="265"/>
      <c r="AM33" s="265"/>
      <c r="AN33" s="278"/>
      <c r="AO33" s="278"/>
      <c r="AP33" s="278"/>
      <c r="AQ33" s="278"/>
      <c r="AR33" s="278"/>
      <c r="AS33" s="278"/>
      <c r="AT33" s="279"/>
    </row>
    <row r="34" spans="1:46" s="15" customFormat="1" ht="13.5" customHeight="1" x14ac:dyDescent="0.15">
      <c r="A34" s="32">
        <v>23</v>
      </c>
      <c r="B34" s="33">
        <v>4</v>
      </c>
      <c r="C34" s="34"/>
      <c r="D34" s="23">
        <v>1</v>
      </c>
      <c r="E34" s="262" t="s">
        <v>159</v>
      </c>
      <c r="F34" s="263"/>
      <c r="G34" s="263"/>
      <c r="H34" s="263"/>
      <c r="I34" s="263"/>
      <c r="J34" s="263"/>
      <c r="K34" s="35">
        <v>2</v>
      </c>
      <c r="L34" s="264" t="s">
        <v>142</v>
      </c>
      <c r="M34" s="264"/>
      <c r="N34" s="264"/>
      <c r="O34" s="264"/>
      <c r="P34" s="264"/>
      <c r="Q34" s="264"/>
      <c r="R34" s="36">
        <v>1</v>
      </c>
      <c r="S34" s="265" t="s">
        <v>143</v>
      </c>
      <c r="T34" s="265"/>
      <c r="U34" s="265"/>
      <c r="V34" s="265"/>
      <c r="W34" s="265"/>
      <c r="X34" s="265"/>
      <c r="Y34" s="37">
        <v>1</v>
      </c>
      <c r="Z34" s="38"/>
      <c r="AA34" s="266"/>
      <c r="AB34" s="266"/>
      <c r="AC34" s="266"/>
      <c r="AD34" s="266"/>
      <c r="AE34" s="266"/>
      <c r="AF34" s="266"/>
      <c r="AG34" s="36"/>
      <c r="AH34" s="265"/>
      <c r="AI34" s="265"/>
      <c r="AJ34" s="265"/>
      <c r="AK34" s="265"/>
      <c r="AL34" s="265"/>
      <c r="AM34" s="265"/>
      <c r="AN34" s="278"/>
      <c r="AO34" s="278"/>
      <c r="AP34" s="278"/>
      <c r="AQ34" s="278"/>
      <c r="AR34" s="278"/>
      <c r="AS34" s="278"/>
      <c r="AT34" s="279"/>
    </row>
    <row r="35" spans="1:46" s="15" customFormat="1" ht="13.5" customHeight="1" x14ac:dyDescent="0.15">
      <c r="A35" s="32">
        <v>24</v>
      </c>
      <c r="B35" s="33">
        <v>4</v>
      </c>
      <c r="C35" s="34">
        <v>1</v>
      </c>
      <c r="D35" s="23">
        <v>1</v>
      </c>
      <c r="E35" s="262" t="s">
        <v>162</v>
      </c>
      <c r="F35" s="263"/>
      <c r="G35" s="263"/>
      <c r="H35" s="263"/>
      <c r="I35" s="263"/>
      <c r="J35" s="263"/>
      <c r="K35" s="35">
        <v>2</v>
      </c>
      <c r="L35" s="264" t="s">
        <v>144</v>
      </c>
      <c r="M35" s="264"/>
      <c r="N35" s="264"/>
      <c r="O35" s="264"/>
      <c r="P35" s="264"/>
      <c r="Q35" s="264"/>
      <c r="R35" s="36">
        <v>2</v>
      </c>
      <c r="S35" s="265"/>
      <c r="T35" s="265"/>
      <c r="U35" s="265"/>
      <c r="V35" s="265"/>
      <c r="W35" s="265"/>
      <c r="X35" s="265"/>
      <c r="Y35" s="37">
        <v>1</v>
      </c>
      <c r="Z35" s="38">
        <v>1</v>
      </c>
      <c r="AA35" s="266" t="s">
        <v>145</v>
      </c>
      <c r="AB35" s="266"/>
      <c r="AC35" s="266"/>
      <c r="AD35" s="266"/>
      <c r="AE35" s="266"/>
      <c r="AF35" s="266"/>
      <c r="AG35" s="36">
        <v>1</v>
      </c>
      <c r="AH35" s="265" t="s">
        <v>146</v>
      </c>
      <c r="AI35" s="265"/>
      <c r="AJ35" s="265"/>
      <c r="AK35" s="265"/>
      <c r="AL35" s="265"/>
      <c r="AM35" s="265"/>
      <c r="AN35" s="278" t="s">
        <v>147</v>
      </c>
      <c r="AO35" s="278"/>
      <c r="AP35" s="278"/>
      <c r="AQ35" s="278"/>
      <c r="AR35" s="278"/>
      <c r="AS35" s="278"/>
      <c r="AT35" s="279"/>
    </row>
    <row r="36" spans="1:46" s="15" customFormat="1" ht="13.5" customHeight="1" x14ac:dyDescent="0.15">
      <c r="A36" s="32">
        <v>25</v>
      </c>
      <c r="B36" s="33">
        <v>4</v>
      </c>
      <c r="C36" s="34">
        <v>1</v>
      </c>
      <c r="D36" s="23">
        <v>1</v>
      </c>
      <c r="E36" s="262" t="s">
        <v>148</v>
      </c>
      <c r="F36" s="263"/>
      <c r="G36" s="263"/>
      <c r="H36" s="263"/>
      <c r="I36" s="263"/>
      <c r="J36" s="263"/>
      <c r="K36" s="35">
        <v>2</v>
      </c>
      <c r="L36" s="264" t="s">
        <v>149</v>
      </c>
      <c r="M36" s="264"/>
      <c r="N36" s="264"/>
      <c r="O36" s="264"/>
      <c r="P36" s="264"/>
      <c r="Q36" s="264"/>
      <c r="R36" s="36">
        <v>2</v>
      </c>
      <c r="S36" s="265"/>
      <c r="T36" s="265"/>
      <c r="U36" s="265"/>
      <c r="V36" s="265"/>
      <c r="W36" s="265"/>
      <c r="X36" s="265"/>
      <c r="Y36" s="37">
        <v>1</v>
      </c>
      <c r="Z36" s="38">
        <v>1</v>
      </c>
      <c r="AA36" s="266" t="s">
        <v>150</v>
      </c>
      <c r="AB36" s="266"/>
      <c r="AC36" s="266"/>
      <c r="AD36" s="266"/>
      <c r="AE36" s="266"/>
      <c r="AF36" s="266"/>
      <c r="AG36" s="36">
        <v>1</v>
      </c>
      <c r="AH36" s="265"/>
      <c r="AI36" s="265"/>
      <c r="AJ36" s="265"/>
      <c r="AK36" s="265"/>
      <c r="AL36" s="265"/>
      <c r="AM36" s="265"/>
      <c r="AN36" s="278" t="s">
        <v>151</v>
      </c>
      <c r="AO36" s="278"/>
      <c r="AP36" s="278"/>
      <c r="AQ36" s="278"/>
      <c r="AR36" s="278"/>
      <c r="AS36" s="278"/>
      <c r="AT36" s="279"/>
    </row>
    <row r="37" spans="1:46" s="15" customFormat="1" ht="13.5" customHeight="1" x14ac:dyDescent="0.15">
      <c r="A37" s="32">
        <v>26</v>
      </c>
      <c r="B37" s="33">
        <v>3</v>
      </c>
      <c r="C37" s="34">
        <v>1</v>
      </c>
      <c r="D37" s="23">
        <v>1</v>
      </c>
      <c r="E37" s="262" t="s">
        <v>152</v>
      </c>
      <c r="F37" s="263"/>
      <c r="G37" s="263"/>
      <c r="H37" s="263"/>
      <c r="I37" s="263"/>
      <c r="J37" s="263"/>
      <c r="K37" s="35">
        <v>2</v>
      </c>
      <c r="L37" s="264" t="s">
        <v>153</v>
      </c>
      <c r="M37" s="264"/>
      <c r="N37" s="264"/>
      <c r="O37" s="264"/>
      <c r="P37" s="264"/>
      <c r="Q37" s="264"/>
      <c r="R37" s="36">
        <v>2</v>
      </c>
      <c r="S37" s="265"/>
      <c r="T37" s="265"/>
      <c r="U37" s="265"/>
      <c r="V37" s="265"/>
      <c r="W37" s="265"/>
      <c r="X37" s="265"/>
      <c r="Y37" s="37">
        <v>2</v>
      </c>
      <c r="Z37" s="38">
        <v>1</v>
      </c>
      <c r="AA37" s="266" t="s">
        <v>154</v>
      </c>
      <c r="AB37" s="266"/>
      <c r="AC37" s="266"/>
      <c r="AD37" s="266"/>
      <c r="AE37" s="266"/>
      <c r="AF37" s="266"/>
      <c r="AG37" s="36">
        <v>1</v>
      </c>
      <c r="AH37" s="265" t="s">
        <v>155</v>
      </c>
      <c r="AI37" s="265"/>
      <c r="AJ37" s="265"/>
      <c r="AK37" s="265"/>
      <c r="AL37" s="265"/>
      <c r="AM37" s="265"/>
      <c r="AN37" s="278" t="s">
        <v>156</v>
      </c>
      <c r="AO37" s="278"/>
      <c r="AP37" s="278"/>
      <c r="AQ37" s="278"/>
      <c r="AR37" s="278"/>
      <c r="AS37" s="278"/>
      <c r="AT37" s="279"/>
    </row>
    <row r="38" spans="1:46" s="15" customFormat="1" ht="13.5" customHeight="1" x14ac:dyDescent="0.15">
      <c r="A38" s="32">
        <v>27</v>
      </c>
      <c r="B38" s="33"/>
      <c r="C38" s="34"/>
      <c r="D38" s="23"/>
      <c r="E38" s="262"/>
      <c r="F38" s="263"/>
      <c r="G38" s="263"/>
      <c r="H38" s="263"/>
      <c r="I38" s="263"/>
      <c r="J38" s="263"/>
      <c r="K38" s="35"/>
      <c r="L38" s="264"/>
      <c r="M38" s="264"/>
      <c r="N38" s="264"/>
      <c r="O38" s="264"/>
      <c r="P38" s="264"/>
      <c r="Q38" s="264"/>
      <c r="R38" s="36"/>
      <c r="S38" s="265"/>
      <c r="T38" s="265"/>
      <c r="U38" s="265"/>
      <c r="V38" s="265"/>
      <c r="W38" s="265"/>
      <c r="X38" s="265"/>
      <c r="Y38" s="37"/>
      <c r="Z38" s="38"/>
      <c r="AA38" s="266"/>
      <c r="AB38" s="266"/>
      <c r="AC38" s="266"/>
      <c r="AD38" s="266"/>
      <c r="AE38" s="266"/>
      <c r="AF38" s="266"/>
      <c r="AG38" s="36"/>
      <c r="AH38" s="265"/>
      <c r="AI38" s="265"/>
      <c r="AJ38" s="265"/>
      <c r="AK38" s="265"/>
      <c r="AL38" s="265"/>
      <c r="AM38" s="265"/>
      <c r="AN38" s="278"/>
      <c r="AO38" s="278"/>
      <c r="AP38" s="278"/>
      <c r="AQ38" s="278"/>
      <c r="AR38" s="278"/>
      <c r="AS38" s="278"/>
      <c r="AT38" s="279"/>
    </row>
    <row r="39" spans="1:46" s="15" customFormat="1" ht="13.5" customHeight="1" x14ac:dyDescent="0.15">
      <c r="A39" s="32">
        <v>28</v>
      </c>
      <c r="B39" s="33"/>
      <c r="C39" s="34"/>
      <c r="D39" s="23"/>
      <c r="E39" s="262"/>
      <c r="F39" s="263"/>
      <c r="G39" s="263"/>
      <c r="H39" s="263"/>
      <c r="I39" s="263"/>
      <c r="J39" s="263"/>
      <c r="K39" s="35"/>
      <c r="L39" s="264"/>
      <c r="M39" s="264"/>
      <c r="N39" s="264"/>
      <c r="O39" s="264"/>
      <c r="P39" s="264"/>
      <c r="Q39" s="264"/>
      <c r="R39" s="36"/>
      <c r="S39" s="265"/>
      <c r="T39" s="265"/>
      <c r="U39" s="265"/>
      <c r="V39" s="265"/>
      <c r="W39" s="265"/>
      <c r="X39" s="265"/>
      <c r="Y39" s="37"/>
      <c r="Z39" s="38"/>
      <c r="AA39" s="266"/>
      <c r="AB39" s="266"/>
      <c r="AC39" s="266"/>
      <c r="AD39" s="266"/>
      <c r="AE39" s="266"/>
      <c r="AF39" s="266"/>
      <c r="AG39" s="36"/>
      <c r="AH39" s="265"/>
      <c r="AI39" s="265"/>
      <c r="AJ39" s="265"/>
      <c r="AK39" s="265"/>
      <c r="AL39" s="265"/>
      <c r="AM39" s="265"/>
      <c r="AN39" s="278"/>
      <c r="AO39" s="278"/>
      <c r="AP39" s="278"/>
      <c r="AQ39" s="278"/>
      <c r="AR39" s="278"/>
      <c r="AS39" s="278"/>
      <c r="AT39" s="279"/>
    </row>
    <row r="40" spans="1:46" s="15" customFormat="1" ht="13.5" customHeight="1" x14ac:dyDescent="0.15">
      <c r="A40" s="32">
        <v>29</v>
      </c>
      <c r="B40" s="33"/>
      <c r="C40" s="34"/>
      <c r="D40" s="23"/>
      <c r="E40" s="262"/>
      <c r="F40" s="263"/>
      <c r="G40" s="263"/>
      <c r="H40" s="263"/>
      <c r="I40" s="263"/>
      <c r="J40" s="263"/>
      <c r="K40" s="35"/>
      <c r="L40" s="264"/>
      <c r="M40" s="264"/>
      <c r="N40" s="264"/>
      <c r="O40" s="264"/>
      <c r="P40" s="264"/>
      <c r="Q40" s="264"/>
      <c r="R40" s="36"/>
      <c r="S40" s="265"/>
      <c r="T40" s="265"/>
      <c r="U40" s="265"/>
      <c r="V40" s="265"/>
      <c r="W40" s="265"/>
      <c r="X40" s="265"/>
      <c r="Y40" s="37"/>
      <c r="Z40" s="38"/>
      <c r="AA40" s="266"/>
      <c r="AB40" s="266"/>
      <c r="AC40" s="266"/>
      <c r="AD40" s="266"/>
      <c r="AE40" s="266"/>
      <c r="AF40" s="266"/>
      <c r="AG40" s="36"/>
      <c r="AH40" s="265"/>
      <c r="AI40" s="265"/>
      <c r="AJ40" s="265"/>
      <c r="AK40" s="265"/>
      <c r="AL40" s="265"/>
      <c r="AM40" s="265"/>
      <c r="AN40" s="278"/>
      <c r="AO40" s="278"/>
      <c r="AP40" s="278"/>
      <c r="AQ40" s="278"/>
      <c r="AR40" s="278"/>
      <c r="AS40" s="278"/>
      <c r="AT40" s="279"/>
    </row>
    <row r="41" spans="1:46" s="15" customFormat="1" ht="13.5" customHeight="1" x14ac:dyDescent="0.15">
      <c r="A41" s="32">
        <v>30</v>
      </c>
      <c r="B41" s="33"/>
      <c r="C41" s="34"/>
      <c r="D41" s="23"/>
      <c r="E41" s="262"/>
      <c r="F41" s="263"/>
      <c r="G41" s="263"/>
      <c r="H41" s="263"/>
      <c r="I41" s="263"/>
      <c r="J41" s="263"/>
      <c r="K41" s="35"/>
      <c r="L41" s="264"/>
      <c r="M41" s="264"/>
      <c r="N41" s="264"/>
      <c r="O41" s="264"/>
      <c r="P41" s="264"/>
      <c r="Q41" s="264"/>
      <c r="R41" s="36"/>
      <c r="S41" s="265"/>
      <c r="T41" s="265"/>
      <c r="U41" s="265"/>
      <c r="V41" s="265"/>
      <c r="W41" s="265"/>
      <c r="X41" s="265"/>
      <c r="Y41" s="37"/>
      <c r="Z41" s="38"/>
      <c r="AA41" s="266"/>
      <c r="AB41" s="266"/>
      <c r="AC41" s="266"/>
      <c r="AD41" s="266"/>
      <c r="AE41" s="266"/>
      <c r="AF41" s="266"/>
      <c r="AG41" s="36"/>
      <c r="AH41" s="265"/>
      <c r="AI41" s="265"/>
      <c r="AJ41" s="265"/>
      <c r="AK41" s="265"/>
      <c r="AL41" s="265"/>
      <c r="AM41" s="265"/>
      <c r="AN41" s="278"/>
      <c r="AO41" s="278"/>
      <c r="AP41" s="278"/>
      <c r="AQ41" s="278"/>
      <c r="AR41" s="278"/>
      <c r="AS41" s="278"/>
      <c r="AT41" s="279"/>
    </row>
    <row r="42" spans="1:46" s="15" customFormat="1" ht="13.5" customHeight="1" x14ac:dyDescent="0.15">
      <c r="A42" s="32">
        <v>31</v>
      </c>
      <c r="B42" s="33"/>
      <c r="C42" s="34"/>
      <c r="D42" s="23"/>
      <c r="E42" s="262"/>
      <c r="F42" s="263"/>
      <c r="G42" s="263"/>
      <c r="H42" s="263"/>
      <c r="I42" s="263"/>
      <c r="J42" s="263"/>
      <c r="K42" s="35"/>
      <c r="L42" s="264"/>
      <c r="M42" s="264"/>
      <c r="N42" s="264"/>
      <c r="O42" s="264"/>
      <c r="P42" s="264"/>
      <c r="Q42" s="264"/>
      <c r="R42" s="36"/>
      <c r="S42" s="265"/>
      <c r="T42" s="265"/>
      <c r="U42" s="265"/>
      <c r="V42" s="265"/>
      <c r="W42" s="265"/>
      <c r="X42" s="265"/>
      <c r="Y42" s="37"/>
      <c r="Z42" s="38"/>
      <c r="AA42" s="266"/>
      <c r="AB42" s="266"/>
      <c r="AC42" s="266"/>
      <c r="AD42" s="266"/>
      <c r="AE42" s="266"/>
      <c r="AF42" s="266"/>
      <c r="AG42" s="36"/>
      <c r="AH42" s="265"/>
      <c r="AI42" s="265"/>
      <c r="AJ42" s="265"/>
      <c r="AK42" s="265"/>
      <c r="AL42" s="265"/>
      <c r="AM42" s="265"/>
      <c r="AN42" s="278"/>
      <c r="AO42" s="278"/>
      <c r="AP42" s="278"/>
      <c r="AQ42" s="278"/>
      <c r="AR42" s="278"/>
      <c r="AS42" s="278"/>
      <c r="AT42" s="279"/>
    </row>
    <row r="43" spans="1:46" s="15" customFormat="1" ht="13.5" customHeight="1" x14ac:dyDescent="0.15">
      <c r="A43" s="32">
        <v>32</v>
      </c>
      <c r="B43" s="33"/>
      <c r="C43" s="34"/>
      <c r="D43" s="23"/>
      <c r="E43" s="262"/>
      <c r="F43" s="263"/>
      <c r="G43" s="263"/>
      <c r="H43" s="263"/>
      <c r="I43" s="263"/>
      <c r="J43" s="263"/>
      <c r="K43" s="35"/>
      <c r="L43" s="264"/>
      <c r="M43" s="264"/>
      <c r="N43" s="264"/>
      <c r="O43" s="264"/>
      <c r="P43" s="264"/>
      <c r="Q43" s="264"/>
      <c r="R43" s="36"/>
      <c r="S43" s="265"/>
      <c r="T43" s="265"/>
      <c r="U43" s="265"/>
      <c r="V43" s="265"/>
      <c r="W43" s="265"/>
      <c r="X43" s="265"/>
      <c r="Y43" s="37"/>
      <c r="Z43" s="38"/>
      <c r="AA43" s="266"/>
      <c r="AB43" s="266"/>
      <c r="AC43" s="266"/>
      <c r="AD43" s="266"/>
      <c r="AE43" s="266"/>
      <c r="AF43" s="266"/>
      <c r="AG43" s="36"/>
      <c r="AH43" s="265"/>
      <c r="AI43" s="265"/>
      <c r="AJ43" s="265"/>
      <c r="AK43" s="265"/>
      <c r="AL43" s="265"/>
      <c r="AM43" s="265"/>
      <c r="AN43" s="278"/>
      <c r="AO43" s="278"/>
      <c r="AP43" s="278"/>
      <c r="AQ43" s="278"/>
      <c r="AR43" s="278"/>
      <c r="AS43" s="278"/>
      <c r="AT43" s="279"/>
    </row>
    <row r="44" spans="1:46" s="15" customFormat="1" ht="13.5" customHeight="1" x14ac:dyDescent="0.15">
      <c r="A44" s="32">
        <v>33</v>
      </c>
      <c r="B44" s="33"/>
      <c r="C44" s="34"/>
      <c r="D44" s="23"/>
      <c r="E44" s="262"/>
      <c r="F44" s="263"/>
      <c r="G44" s="263"/>
      <c r="H44" s="263"/>
      <c r="I44" s="263"/>
      <c r="J44" s="263"/>
      <c r="K44" s="35"/>
      <c r="L44" s="264"/>
      <c r="M44" s="264"/>
      <c r="N44" s="264"/>
      <c r="O44" s="264"/>
      <c r="P44" s="264"/>
      <c r="Q44" s="264"/>
      <c r="R44" s="36"/>
      <c r="S44" s="265"/>
      <c r="T44" s="265"/>
      <c r="U44" s="265"/>
      <c r="V44" s="265"/>
      <c r="W44" s="265"/>
      <c r="X44" s="265"/>
      <c r="Y44" s="37"/>
      <c r="Z44" s="38"/>
      <c r="AA44" s="266"/>
      <c r="AB44" s="266"/>
      <c r="AC44" s="266"/>
      <c r="AD44" s="266"/>
      <c r="AE44" s="266"/>
      <c r="AF44" s="266"/>
      <c r="AG44" s="36"/>
      <c r="AH44" s="265"/>
      <c r="AI44" s="265"/>
      <c r="AJ44" s="265"/>
      <c r="AK44" s="265"/>
      <c r="AL44" s="265"/>
      <c r="AM44" s="265"/>
      <c r="AN44" s="278"/>
      <c r="AO44" s="278"/>
      <c r="AP44" s="278"/>
      <c r="AQ44" s="278"/>
      <c r="AR44" s="278"/>
      <c r="AS44" s="278"/>
      <c r="AT44" s="279"/>
    </row>
    <row r="45" spans="1:46" s="15" customFormat="1" ht="13.5" customHeight="1" x14ac:dyDescent="0.15">
      <c r="A45" s="32">
        <v>34</v>
      </c>
      <c r="B45" s="33"/>
      <c r="C45" s="34"/>
      <c r="D45" s="23"/>
      <c r="E45" s="262"/>
      <c r="F45" s="263"/>
      <c r="G45" s="263"/>
      <c r="H45" s="263"/>
      <c r="I45" s="263"/>
      <c r="J45" s="263"/>
      <c r="K45" s="35"/>
      <c r="L45" s="264"/>
      <c r="M45" s="264"/>
      <c r="N45" s="264"/>
      <c r="O45" s="264"/>
      <c r="P45" s="264"/>
      <c r="Q45" s="264"/>
      <c r="R45" s="36"/>
      <c r="S45" s="265"/>
      <c r="T45" s="265"/>
      <c r="U45" s="265"/>
      <c r="V45" s="265"/>
      <c r="W45" s="265"/>
      <c r="X45" s="265"/>
      <c r="Y45" s="37"/>
      <c r="Z45" s="38"/>
      <c r="AA45" s="266"/>
      <c r="AB45" s="266"/>
      <c r="AC45" s="266"/>
      <c r="AD45" s="266"/>
      <c r="AE45" s="266"/>
      <c r="AF45" s="266"/>
      <c r="AG45" s="36"/>
      <c r="AH45" s="265"/>
      <c r="AI45" s="265"/>
      <c r="AJ45" s="265"/>
      <c r="AK45" s="265"/>
      <c r="AL45" s="265"/>
      <c r="AM45" s="265"/>
      <c r="AN45" s="278"/>
      <c r="AO45" s="278"/>
      <c r="AP45" s="278"/>
      <c r="AQ45" s="278"/>
      <c r="AR45" s="278"/>
      <c r="AS45" s="278"/>
      <c r="AT45" s="279"/>
    </row>
    <row r="46" spans="1:46" s="15" customFormat="1" ht="13.5" customHeight="1" x14ac:dyDescent="0.15">
      <c r="A46" s="32">
        <v>35</v>
      </c>
      <c r="B46" s="33"/>
      <c r="C46" s="34"/>
      <c r="D46" s="23"/>
      <c r="E46" s="262"/>
      <c r="F46" s="263"/>
      <c r="G46" s="263"/>
      <c r="H46" s="263"/>
      <c r="I46" s="263"/>
      <c r="J46" s="263"/>
      <c r="K46" s="35"/>
      <c r="L46" s="264"/>
      <c r="M46" s="264"/>
      <c r="N46" s="264"/>
      <c r="O46" s="264"/>
      <c r="P46" s="264"/>
      <c r="Q46" s="264"/>
      <c r="R46" s="36"/>
      <c r="S46" s="265"/>
      <c r="T46" s="265"/>
      <c r="U46" s="265"/>
      <c r="V46" s="265"/>
      <c r="W46" s="265"/>
      <c r="X46" s="265"/>
      <c r="Y46" s="37"/>
      <c r="Z46" s="38"/>
      <c r="AA46" s="266"/>
      <c r="AB46" s="266"/>
      <c r="AC46" s="266"/>
      <c r="AD46" s="266"/>
      <c r="AE46" s="266"/>
      <c r="AF46" s="266"/>
      <c r="AG46" s="36"/>
      <c r="AH46" s="265"/>
      <c r="AI46" s="265"/>
      <c r="AJ46" s="265"/>
      <c r="AK46" s="265"/>
      <c r="AL46" s="265"/>
      <c r="AM46" s="265"/>
      <c r="AN46" s="278"/>
      <c r="AO46" s="278"/>
      <c r="AP46" s="278"/>
      <c r="AQ46" s="278"/>
      <c r="AR46" s="278"/>
      <c r="AS46" s="278"/>
      <c r="AT46" s="279"/>
    </row>
    <row r="47" spans="1:46" s="15" customFormat="1" ht="13.5" customHeight="1" x14ac:dyDescent="0.15">
      <c r="A47" s="32">
        <v>36</v>
      </c>
      <c r="B47" s="33"/>
      <c r="C47" s="34"/>
      <c r="D47" s="23"/>
      <c r="E47" s="262"/>
      <c r="F47" s="263"/>
      <c r="G47" s="263"/>
      <c r="H47" s="263"/>
      <c r="I47" s="263"/>
      <c r="J47" s="263"/>
      <c r="K47" s="35"/>
      <c r="L47" s="264"/>
      <c r="M47" s="264"/>
      <c r="N47" s="264"/>
      <c r="O47" s="264"/>
      <c r="P47" s="264"/>
      <c r="Q47" s="264"/>
      <c r="R47" s="36"/>
      <c r="S47" s="265"/>
      <c r="T47" s="265"/>
      <c r="U47" s="265"/>
      <c r="V47" s="265"/>
      <c r="W47" s="265"/>
      <c r="X47" s="265"/>
      <c r="Y47" s="37"/>
      <c r="Z47" s="38"/>
      <c r="AA47" s="266"/>
      <c r="AB47" s="266"/>
      <c r="AC47" s="266"/>
      <c r="AD47" s="266"/>
      <c r="AE47" s="266"/>
      <c r="AF47" s="266"/>
      <c r="AG47" s="36"/>
      <c r="AH47" s="265"/>
      <c r="AI47" s="265"/>
      <c r="AJ47" s="265"/>
      <c r="AK47" s="265"/>
      <c r="AL47" s="265"/>
      <c r="AM47" s="265"/>
      <c r="AN47" s="278"/>
      <c r="AO47" s="278"/>
      <c r="AP47" s="278"/>
      <c r="AQ47" s="278"/>
      <c r="AR47" s="278"/>
      <c r="AS47" s="278"/>
      <c r="AT47" s="279"/>
    </row>
    <row r="48" spans="1:46" s="15" customFormat="1" ht="13.5" customHeight="1" x14ac:dyDescent="0.15">
      <c r="A48" s="32">
        <v>37</v>
      </c>
      <c r="B48" s="33"/>
      <c r="C48" s="34"/>
      <c r="D48" s="23"/>
      <c r="E48" s="262"/>
      <c r="F48" s="263"/>
      <c r="G48" s="263"/>
      <c r="H48" s="263"/>
      <c r="I48" s="263"/>
      <c r="J48" s="263"/>
      <c r="K48" s="35"/>
      <c r="L48" s="264"/>
      <c r="M48" s="264"/>
      <c r="N48" s="264"/>
      <c r="O48" s="264"/>
      <c r="P48" s="264"/>
      <c r="Q48" s="264"/>
      <c r="R48" s="36"/>
      <c r="S48" s="265"/>
      <c r="T48" s="265"/>
      <c r="U48" s="265"/>
      <c r="V48" s="265"/>
      <c r="W48" s="265"/>
      <c r="X48" s="265"/>
      <c r="Y48" s="37"/>
      <c r="Z48" s="38"/>
      <c r="AA48" s="266"/>
      <c r="AB48" s="266"/>
      <c r="AC48" s="266"/>
      <c r="AD48" s="266"/>
      <c r="AE48" s="266"/>
      <c r="AF48" s="266"/>
      <c r="AG48" s="36"/>
      <c r="AH48" s="265"/>
      <c r="AI48" s="265"/>
      <c r="AJ48" s="265"/>
      <c r="AK48" s="265"/>
      <c r="AL48" s="265"/>
      <c r="AM48" s="265"/>
      <c r="AN48" s="278"/>
      <c r="AO48" s="278"/>
      <c r="AP48" s="278"/>
      <c r="AQ48" s="278"/>
      <c r="AR48" s="278"/>
      <c r="AS48" s="278"/>
      <c r="AT48" s="279"/>
    </row>
    <row r="49" spans="1:46" s="15" customFormat="1" ht="13.5" customHeight="1" x14ac:dyDescent="0.15">
      <c r="A49" s="32">
        <v>38</v>
      </c>
      <c r="B49" s="33"/>
      <c r="C49" s="34"/>
      <c r="D49" s="23"/>
      <c r="E49" s="262"/>
      <c r="F49" s="263"/>
      <c r="G49" s="263"/>
      <c r="H49" s="263"/>
      <c r="I49" s="263"/>
      <c r="J49" s="263"/>
      <c r="K49" s="35"/>
      <c r="L49" s="264"/>
      <c r="M49" s="264"/>
      <c r="N49" s="264"/>
      <c r="O49" s="264"/>
      <c r="P49" s="264"/>
      <c r="Q49" s="264"/>
      <c r="R49" s="36"/>
      <c r="S49" s="265"/>
      <c r="T49" s="265"/>
      <c r="U49" s="265"/>
      <c r="V49" s="265"/>
      <c r="W49" s="265"/>
      <c r="X49" s="265"/>
      <c r="Y49" s="37"/>
      <c r="Z49" s="38"/>
      <c r="AA49" s="266"/>
      <c r="AB49" s="266"/>
      <c r="AC49" s="266"/>
      <c r="AD49" s="266"/>
      <c r="AE49" s="266"/>
      <c r="AF49" s="266"/>
      <c r="AG49" s="36"/>
      <c r="AH49" s="265"/>
      <c r="AI49" s="265"/>
      <c r="AJ49" s="265"/>
      <c r="AK49" s="265"/>
      <c r="AL49" s="265"/>
      <c r="AM49" s="265"/>
      <c r="AN49" s="278"/>
      <c r="AO49" s="278"/>
      <c r="AP49" s="278"/>
      <c r="AQ49" s="278"/>
      <c r="AR49" s="278"/>
      <c r="AS49" s="278"/>
      <c r="AT49" s="279"/>
    </row>
    <row r="50" spans="1:46" s="15" customFormat="1" ht="13.5" customHeight="1" x14ac:dyDescent="0.15">
      <c r="A50" s="32">
        <v>39</v>
      </c>
      <c r="B50" s="33"/>
      <c r="C50" s="34"/>
      <c r="D50" s="23"/>
      <c r="E50" s="262"/>
      <c r="F50" s="263"/>
      <c r="G50" s="263"/>
      <c r="H50" s="263"/>
      <c r="I50" s="263"/>
      <c r="J50" s="263"/>
      <c r="K50" s="35"/>
      <c r="L50" s="264"/>
      <c r="M50" s="264"/>
      <c r="N50" s="264"/>
      <c r="O50" s="264"/>
      <c r="P50" s="264"/>
      <c r="Q50" s="264"/>
      <c r="R50" s="36"/>
      <c r="S50" s="265"/>
      <c r="T50" s="265"/>
      <c r="U50" s="265"/>
      <c r="V50" s="265"/>
      <c r="W50" s="265"/>
      <c r="X50" s="265"/>
      <c r="Y50" s="37"/>
      <c r="Z50" s="38"/>
      <c r="AA50" s="266"/>
      <c r="AB50" s="266"/>
      <c r="AC50" s="266"/>
      <c r="AD50" s="266"/>
      <c r="AE50" s="266"/>
      <c r="AF50" s="266"/>
      <c r="AG50" s="36"/>
      <c r="AH50" s="265"/>
      <c r="AI50" s="265"/>
      <c r="AJ50" s="265"/>
      <c r="AK50" s="265"/>
      <c r="AL50" s="265"/>
      <c r="AM50" s="265"/>
      <c r="AN50" s="278"/>
      <c r="AO50" s="278"/>
      <c r="AP50" s="278"/>
      <c r="AQ50" s="278"/>
      <c r="AR50" s="278"/>
      <c r="AS50" s="278"/>
      <c r="AT50" s="279"/>
    </row>
    <row r="51" spans="1:46" s="15" customFormat="1" ht="13.5" customHeight="1" x14ac:dyDescent="0.15">
      <c r="A51" s="32">
        <v>40</v>
      </c>
      <c r="B51" s="33"/>
      <c r="C51" s="34"/>
      <c r="D51" s="23"/>
      <c r="E51" s="262"/>
      <c r="F51" s="263"/>
      <c r="G51" s="263"/>
      <c r="H51" s="263"/>
      <c r="I51" s="263"/>
      <c r="J51" s="263"/>
      <c r="K51" s="35"/>
      <c r="L51" s="264"/>
      <c r="M51" s="264"/>
      <c r="N51" s="264"/>
      <c r="O51" s="264"/>
      <c r="P51" s="264"/>
      <c r="Q51" s="264"/>
      <c r="R51" s="36"/>
      <c r="S51" s="265"/>
      <c r="T51" s="265"/>
      <c r="U51" s="265"/>
      <c r="V51" s="265"/>
      <c r="W51" s="265"/>
      <c r="X51" s="265"/>
      <c r="Y51" s="37"/>
      <c r="Z51" s="38"/>
      <c r="AA51" s="266"/>
      <c r="AB51" s="266"/>
      <c r="AC51" s="266"/>
      <c r="AD51" s="266"/>
      <c r="AE51" s="266"/>
      <c r="AF51" s="266"/>
      <c r="AG51" s="36"/>
      <c r="AH51" s="265"/>
      <c r="AI51" s="265"/>
      <c r="AJ51" s="265"/>
      <c r="AK51" s="265"/>
      <c r="AL51" s="265"/>
      <c r="AM51" s="265"/>
      <c r="AN51" s="278"/>
      <c r="AO51" s="278"/>
      <c r="AP51" s="278"/>
      <c r="AQ51" s="278"/>
      <c r="AR51" s="278"/>
      <c r="AS51" s="278"/>
      <c r="AT51" s="279"/>
    </row>
    <row r="52" spans="1:46" s="15" customFormat="1" ht="13.5" customHeight="1" x14ac:dyDescent="0.15">
      <c r="A52" s="32">
        <v>41</v>
      </c>
      <c r="B52" s="33"/>
      <c r="C52" s="34"/>
      <c r="D52" s="23"/>
      <c r="E52" s="262"/>
      <c r="F52" s="263"/>
      <c r="G52" s="263"/>
      <c r="H52" s="263"/>
      <c r="I52" s="263"/>
      <c r="J52" s="263"/>
      <c r="K52" s="35"/>
      <c r="L52" s="264"/>
      <c r="M52" s="264"/>
      <c r="N52" s="264"/>
      <c r="O52" s="264"/>
      <c r="P52" s="264"/>
      <c r="Q52" s="264"/>
      <c r="R52" s="36"/>
      <c r="S52" s="265"/>
      <c r="T52" s="265"/>
      <c r="U52" s="265"/>
      <c r="V52" s="265"/>
      <c r="W52" s="265"/>
      <c r="X52" s="265"/>
      <c r="Y52" s="37"/>
      <c r="Z52" s="38"/>
      <c r="AA52" s="266"/>
      <c r="AB52" s="266"/>
      <c r="AC52" s="266"/>
      <c r="AD52" s="266"/>
      <c r="AE52" s="266"/>
      <c r="AF52" s="266"/>
      <c r="AG52" s="36"/>
      <c r="AH52" s="265"/>
      <c r="AI52" s="265"/>
      <c r="AJ52" s="265"/>
      <c r="AK52" s="265"/>
      <c r="AL52" s="265"/>
      <c r="AM52" s="265"/>
      <c r="AN52" s="278"/>
      <c r="AO52" s="278"/>
      <c r="AP52" s="278"/>
      <c r="AQ52" s="278"/>
      <c r="AR52" s="278"/>
      <c r="AS52" s="278"/>
      <c r="AT52" s="279"/>
    </row>
    <row r="53" spans="1:46" s="15" customFormat="1" ht="13.5" customHeight="1" x14ac:dyDescent="0.15">
      <c r="A53" s="32">
        <v>42</v>
      </c>
      <c r="B53" s="33"/>
      <c r="C53" s="34"/>
      <c r="D53" s="23"/>
      <c r="E53" s="262"/>
      <c r="F53" s="263"/>
      <c r="G53" s="263"/>
      <c r="H53" s="263"/>
      <c r="I53" s="263"/>
      <c r="J53" s="263"/>
      <c r="K53" s="35"/>
      <c r="L53" s="264"/>
      <c r="M53" s="264"/>
      <c r="N53" s="264"/>
      <c r="O53" s="264"/>
      <c r="P53" s="264"/>
      <c r="Q53" s="264"/>
      <c r="R53" s="36"/>
      <c r="S53" s="265"/>
      <c r="T53" s="265"/>
      <c r="U53" s="265"/>
      <c r="V53" s="265"/>
      <c r="W53" s="265"/>
      <c r="X53" s="265"/>
      <c r="Y53" s="37"/>
      <c r="Z53" s="38"/>
      <c r="AA53" s="266"/>
      <c r="AB53" s="266"/>
      <c r="AC53" s="266"/>
      <c r="AD53" s="266"/>
      <c r="AE53" s="266"/>
      <c r="AF53" s="266"/>
      <c r="AG53" s="36"/>
      <c r="AH53" s="265"/>
      <c r="AI53" s="265"/>
      <c r="AJ53" s="265"/>
      <c r="AK53" s="265"/>
      <c r="AL53" s="265"/>
      <c r="AM53" s="265"/>
      <c r="AN53" s="278"/>
      <c r="AO53" s="278"/>
      <c r="AP53" s="278"/>
      <c r="AQ53" s="278"/>
      <c r="AR53" s="278"/>
      <c r="AS53" s="278"/>
      <c r="AT53" s="279"/>
    </row>
    <row r="54" spans="1:46" s="15" customFormat="1" ht="13.5" customHeight="1" x14ac:dyDescent="0.15">
      <c r="A54" s="32">
        <v>43</v>
      </c>
      <c r="B54" s="33"/>
      <c r="C54" s="34"/>
      <c r="D54" s="23"/>
      <c r="E54" s="262"/>
      <c r="F54" s="263"/>
      <c r="G54" s="263"/>
      <c r="H54" s="263"/>
      <c r="I54" s="263"/>
      <c r="J54" s="263"/>
      <c r="K54" s="35"/>
      <c r="L54" s="264"/>
      <c r="M54" s="264"/>
      <c r="N54" s="264"/>
      <c r="O54" s="264"/>
      <c r="P54" s="264"/>
      <c r="Q54" s="264"/>
      <c r="R54" s="36"/>
      <c r="S54" s="265"/>
      <c r="T54" s="265"/>
      <c r="U54" s="265"/>
      <c r="V54" s="265"/>
      <c r="W54" s="265"/>
      <c r="X54" s="265"/>
      <c r="Y54" s="37"/>
      <c r="Z54" s="38"/>
      <c r="AA54" s="266"/>
      <c r="AB54" s="266"/>
      <c r="AC54" s="266"/>
      <c r="AD54" s="266"/>
      <c r="AE54" s="266"/>
      <c r="AF54" s="266"/>
      <c r="AG54" s="36"/>
      <c r="AH54" s="265"/>
      <c r="AI54" s="265"/>
      <c r="AJ54" s="265"/>
      <c r="AK54" s="265"/>
      <c r="AL54" s="265"/>
      <c r="AM54" s="265"/>
      <c r="AN54" s="278"/>
      <c r="AO54" s="278"/>
      <c r="AP54" s="278"/>
      <c r="AQ54" s="278"/>
      <c r="AR54" s="278"/>
      <c r="AS54" s="278"/>
      <c r="AT54" s="279"/>
    </row>
    <row r="55" spans="1:46" s="15" customFormat="1" ht="13.5" customHeight="1" x14ac:dyDescent="0.15">
      <c r="A55" s="32">
        <v>44</v>
      </c>
      <c r="B55" s="33"/>
      <c r="C55" s="34"/>
      <c r="D55" s="23"/>
      <c r="E55" s="262"/>
      <c r="F55" s="263"/>
      <c r="G55" s="263"/>
      <c r="H55" s="263"/>
      <c r="I55" s="263"/>
      <c r="J55" s="263"/>
      <c r="K55" s="35"/>
      <c r="L55" s="264"/>
      <c r="M55" s="264"/>
      <c r="N55" s="264"/>
      <c r="O55" s="264"/>
      <c r="P55" s="264"/>
      <c r="Q55" s="264"/>
      <c r="R55" s="36"/>
      <c r="S55" s="265"/>
      <c r="T55" s="265"/>
      <c r="U55" s="265"/>
      <c r="V55" s="265"/>
      <c r="W55" s="265"/>
      <c r="X55" s="265"/>
      <c r="Y55" s="37"/>
      <c r="Z55" s="38"/>
      <c r="AA55" s="266"/>
      <c r="AB55" s="266"/>
      <c r="AC55" s="266"/>
      <c r="AD55" s="266"/>
      <c r="AE55" s="266"/>
      <c r="AF55" s="266"/>
      <c r="AG55" s="36"/>
      <c r="AH55" s="265"/>
      <c r="AI55" s="265"/>
      <c r="AJ55" s="265"/>
      <c r="AK55" s="265"/>
      <c r="AL55" s="265"/>
      <c r="AM55" s="265"/>
      <c r="AN55" s="278"/>
      <c r="AO55" s="278"/>
      <c r="AP55" s="278"/>
      <c r="AQ55" s="278"/>
      <c r="AR55" s="278"/>
      <c r="AS55" s="278"/>
      <c r="AT55" s="279"/>
    </row>
    <row r="56" spans="1:46" s="15" customFormat="1" ht="13.5" customHeight="1" x14ac:dyDescent="0.15">
      <c r="A56" s="32">
        <v>45</v>
      </c>
      <c r="B56" s="33"/>
      <c r="C56" s="34"/>
      <c r="D56" s="23"/>
      <c r="E56" s="262"/>
      <c r="F56" s="263"/>
      <c r="G56" s="263"/>
      <c r="H56" s="263"/>
      <c r="I56" s="263"/>
      <c r="J56" s="263"/>
      <c r="K56" s="35"/>
      <c r="L56" s="264"/>
      <c r="M56" s="264"/>
      <c r="N56" s="264"/>
      <c r="O56" s="264"/>
      <c r="P56" s="264"/>
      <c r="Q56" s="264"/>
      <c r="R56" s="36"/>
      <c r="S56" s="265"/>
      <c r="T56" s="265"/>
      <c r="U56" s="265"/>
      <c r="V56" s="265"/>
      <c r="W56" s="265"/>
      <c r="X56" s="265"/>
      <c r="Y56" s="37"/>
      <c r="Z56" s="38"/>
      <c r="AA56" s="266"/>
      <c r="AB56" s="266"/>
      <c r="AC56" s="266"/>
      <c r="AD56" s="266"/>
      <c r="AE56" s="266"/>
      <c r="AF56" s="266"/>
      <c r="AG56" s="36"/>
      <c r="AH56" s="265"/>
      <c r="AI56" s="265"/>
      <c r="AJ56" s="265"/>
      <c r="AK56" s="265"/>
      <c r="AL56" s="265"/>
      <c r="AM56" s="265"/>
      <c r="AN56" s="278"/>
      <c r="AO56" s="278"/>
      <c r="AP56" s="278"/>
      <c r="AQ56" s="278"/>
      <c r="AR56" s="278"/>
      <c r="AS56" s="278"/>
      <c r="AT56" s="279"/>
    </row>
    <row r="57" spans="1:46" s="15" customFormat="1" ht="13.5" customHeight="1" x14ac:dyDescent="0.15">
      <c r="A57" s="32">
        <v>46</v>
      </c>
      <c r="B57" s="33"/>
      <c r="C57" s="34"/>
      <c r="D57" s="23"/>
      <c r="E57" s="262"/>
      <c r="F57" s="263"/>
      <c r="G57" s="263"/>
      <c r="H57" s="263"/>
      <c r="I57" s="263"/>
      <c r="J57" s="263"/>
      <c r="K57" s="35"/>
      <c r="L57" s="264"/>
      <c r="M57" s="264"/>
      <c r="N57" s="264"/>
      <c r="O57" s="264"/>
      <c r="P57" s="264"/>
      <c r="Q57" s="264"/>
      <c r="R57" s="36"/>
      <c r="S57" s="265"/>
      <c r="T57" s="265"/>
      <c r="U57" s="265"/>
      <c r="V57" s="265"/>
      <c r="W57" s="265"/>
      <c r="X57" s="265"/>
      <c r="Y57" s="37"/>
      <c r="Z57" s="38"/>
      <c r="AA57" s="266"/>
      <c r="AB57" s="266"/>
      <c r="AC57" s="266"/>
      <c r="AD57" s="266"/>
      <c r="AE57" s="266"/>
      <c r="AF57" s="266"/>
      <c r="AG57" s="36"/>
      <c r="AH57" s="265"/>
      <c r="AI57" s="265"/>
      <c r="AJ57" s="265"/>
      <c r="AK57" s="265"/>
      <c r="AL57" s="265"/>
      <c r="AM57" s="265"/>
      <c r="AN57" s="278"/>
      <c r="AO57" s="278"/>
      <c r="AP57" s="278"/>
      <c r="AQ57" s="278"/>
      <c r="AR57" s="278"/>
      <c r="AS57" s="278"/>
      <c r="AT57" s="279"/>
    </row>
    <row r="58" spans="1:46" s="15" customFormat="1" ht="13.5" customHeight="1" x14ac:dyDescent="0.15">
      <c r="A58" s="32">
        <v>47</v>
      </c>
      <c r="B58" s="33"/>
      <c r="C58" s="34"/>
      <c r="D58" s="23"/>
      <c r="E58" s="262"/>
      <c r="F58" s="263"/>
      <c r="G58" s="263"/>
      <c r="H58" s="263"/>
      <c r="I58" s="263"/>
      <c r="J58" s="263"/>
      <c r="K58" s="35"/>
      <c r="L58" s="264"/>
      <c r="M58" s="264"/>
      <c r="N58" s="264"/>
      <c r="O58" s="264"/>
      <c r="P58" s="264"/>
      <c r="Q58" s="264"/>
      <c r="R58" s="36"/>
      <c r="S58" s="265"/>
      <c r="T58" s="265"/>
      <c r="U58" s="265"/>
      <c r="V58" s="265"/>
      <c r="W58" s="265"/>
      <c r="X58" s="265"/>
      <c r="Y58" s="37"/>
      <c r="Z58" s="38"/>
      <c r="AA58" s="266"/>
      <c r="AB58" s="266"/>
      <c r="AC58" s="266"/>
      <c r="AD58" s="266"/>
      <c r="AE58" s="266"/>
      <c r="AF58" s="266"/>
      <c r="AG58" s="36"/>
      <c r="AH58" s="265"/>
      <c r="AI58" s="265"/>
      <c r="AJ58" s="265"/>
      <c r="AK58" s="265"/>
      <c r="AL58" s="265"/>
      <c r="AM58" s="265"/>
      <c r="AN58" s="278"/>
      <c r="AO58" s="278"/>
      <c r="AP58" s="278"/>
      <c r="AQ58" s="278"/>
      <c r="AR58" s="278"/>
      <c r="AS58" s="278"/>
      <c r="AT58" s="279"/>
    </row>
    <row r="59" spans="1:46" s="15" customFormat="1" ht="13.5" customHeight="1" x14ac:dyDescent="0.15">
      <c r="A59" s="32">
        <v>48</v>
      </c>
      <c r="B59" s="33"/>
      <c r="C59" s="34"/>
      <c r="D59" s="23"/>
      <c r="E59" s="262"/>
      <c r="F59" s="263"/>
      <c r="G59" s="263"/>
      <c r="H59" s="263"/>
      <c r="I59" s="263"/>
      <c r="J59" s="263"/>
      <c r="K59" s="35"/>
      <c r="L59" s="264"/>
      <c r="M59" s="264"/>
      <c r="N59" s="264"/>
      <c r="O59" s="264"/>
      <c r="P59" s="264"/>
      <c r="Q59" s="264"/>
      <c r="R59" s="36"/>
      <c r="S59" s="265"/>
      <c r="T59" s="265"/>
      <c r="U59" s="265"/>
      <c r="V59" s="265"/>
      <c r="W59" s="265"/>
      <c r="X59" s="265"/>
      <c r="Y59" s="37"/>
      <c r="Z59" s="38"/>
      <c r="AA59" s="266"/>
      <c r="AB59" s="266"/>
      <c r="AC59" s="266"/>
      <c r="AD59" s="266"/>
      <c r="AE59" s="266"/>
      <c r="AF59" s="266"/>
      <c r="AG59" s="36"/>
      <c r="AH59" s="265"/>
      <c r="AI59" s="265"/>
      <c r="AJ59" s="265"/>
      <c r="AK59" s="265"/>
      <c r="AL59" s="265"/>
      <c r="AM59" s="265"/>
      <c r="AN59" s="278"/>
      <c r="AO59" s="278"/>
      <c r="AP59" s="278"/>
      <c r="AQ59" s="278"/>
      <c r="AR59" s="278"/>
      <c r="AS59" s="278"/>
      <c r="AT59" s="279"/>
    </row>
    <row r="60" spans="1:46" s="15" customFormat="1" ht="13.5" customHeight="1" x14ac:dyDescent="0.15">
      <c r="A60" s="32">
        <v>49</v>
      </c>
      <c r="B60" s="33"/>
      <c r="C60" s="34"/>
      <c r="D60" s="23"/>
      <c r="E60" s="262"/>
      <c r="F60" s="263"/>
      <c r="G60" s="263"/>
      <c r="H60" s="263"/>
      <c r="I60" s="263"/>
      <c r="J60" s="263"/>
      <c r="K60" s="35"/>
      <c r="L60" s="264"/>
      <c r="M60" s="264"/>
      <c r="N60" s="264"/>
      <c r="O60" s="264"/>
      <c r="P60" s="264"/>
      <c r="Q60" s="264"/>
      <c r="R60" s="36"/>
      <c r="S60" s="265"/>
      <c r="T60" s="265"/>
      <c r="U60" s="265"/>
      <c r="V60" s="265"/>
      <c r="W60" s="265"/>
      <c r="X60" s="265"/>
      <c r="Y60" s="37"/>
      <c r="Z60" s="38"/>
      <c r="AA60" s="266"/>
      <c r="AB60" s="266"/>
      <c r="AC60" s="266"/>
      <c r="AD60" s="266"/>
      <c r="AE60" s="266"/>
      <c r="AF60" s="266"/>
      <c r="AG60" s="36"/>
      <c r="AH60" s="265"/>
      <c r="AI60" s="265"/>
      <c r="AJ60" s="265"/>
      <c r="AK60" s="265"/>
      <c r="AL60" s="265"/>
      <c r="AM60" s="265"/>
      <c r="AN60" s="278"/>
      <c r="AO60" s="278"/>
      <c r="AP60" s="278"/>
      <c r="AQ60" s="278"/>
      <c r="AR60" s="278"/>
      <c r="AS60" s="278"/>
      <c r="AT60" s="279"/>
    </row>
    <row r="61" spans="1:46" s="15" customFormat="1" ht="13.5" customHeight="1" x14ac:dyDescent="0.15">
      <c r="A61" s="32">
        <v>50</v>
      </c>
      <c r="B61" s="33"/>
      <c r="C61" s="34"/>
      <c r="D61" s="23"/>
      <c r="E61" s="262"/>
      <c r="F61" s="263"/>
      <c r="G61" s="263"/>
      <c r="H61" s="263"/>
      <c r="I61" s="263"/>
      <c r="J61" s="263"/>
      <c r="K61" s="35"/>
      <c r="L61" s="264"/>
      <c r="M61" s="264"/>
      <c r="N61" s="264"/>
      <c r="O61" s="264"/>
      <c r="P61" s="264"/>
      <c r="Q61" s="264"/>
      <c r="R61" s="36"/>
      <c r="S61" s="265"/>
      <c r="T61" s="265"/>
      <c r="U61" s="265"/>
      <c r="V61" s="265"/>
      <c r="W61" s="265"/>
      <c r="X61" s="265"/>
      <c r="Y61" s="37"/>
      <c r="Z61" s="38"/>
      <c r="AA61" s="266"/>
      <c r="AB61" s="266"/>
      <c r="AC61" s="266"/>
      <c r="AD61" s="266"/>
      <c r="AE61" s="266"/>
      <c r="AF61" s="266"/>
      <c r="AG61" s="36"/>
      <c r="AH61" s="265"/>
      <c r="AI61" s="265"/>
      <c r="AJ61" s="265"/>
      <c r="AK61" s="265"/>
      <c r="AL61" s="265"/>
      <c r="AM61" s="265"/>
      <c r="AN61" s="278"/>
      <c r="AO61" s="278"/>
      <c r="AP61" s="278"/>
      <c r="AQ61" s="278"/>
      <c r="AR61" s="278"/>
      <c r="AS61" s="278"/>
      <c r="AT61" s="279"/>
    </row>
    <row r="62" spans="1:46" s="15" customFormat="1" ht="13.5" customHeight="1" x14ac:dyDescent="0.15">
      <c r="A62" s="32">
        <v>51</v>
      </c>
      <c r="B62" s="33"/>
      <c r="C62" s="34"/>
      <c r="D62" s="23"/>
      <c r="E62" s="262"/>
      <c r="F62" s="263"/>
      <c r="G62" s="263"/>
      <c r="H62" s="263"/>
      <c r="I62" s="263"/>
      <c r="J62" s="263"/>
      <c r="K62" s="35"/>
      <c r="L62" s="264"/>
      <c r="M62" s="264"/>
      <c r="N62" s="264"/>
      <c r="O62" s="264"/>
      <c r="P62" s="264"/>
      <c r="Q62" s="264"/>
      <c r="R62" s="36"/>
      <c r="S62" s="265"/>
      <c r="T62" s="265"/>
      <c r="U62" s="265"/>
      <c r="V62" s="265"/>
      <c r="W62" s="265"/>
      <c r="X62" s="265"/>
      <c r="Y62" s="37"/>
      <c r="Z62" s="38"/>
      <c r="AA62" s="266"/>
      <c r="AB62" s="266"/>
      <c r="AC62" s="266"/>
      <c r="AD62" s="266"/>
      <c r="AE62" s="266"/>
      <c r="AF62" s="266"/>
      <c r="AG62" s="36"/>
      <c r="AH62" s="265"/>
      <c r="AI62" s="265"/>
      <c r="AJ62" s="265"/>
      <c r="AK62" s="265"/>
      <c r="AL62" s="265"/>
      <c r="AM62" s="265"/>
      <c r="AN62" s="278"/>
      <c r="AO62" s="278"/>
      <c r="AP62" s="278"/>
      <c r="AQ62" s="278"/>
      <c r="AR62" s="278"/>
      <c r="AS62" s="278"/>
      <c r="AT62" s="279"/>
    </row>
    <row r="63" spans="1:46" s="15" customFormat="1" ht="13.5" customHeight="1" x14ac:dyDescent="0.15">
      <c r="A63" s="32">
        <v>52</v>
      </c>
      <c r="B63" s="33"/>
      <c r="C63" s="34"/>
      <c r="D63" s="23"/>
      <c r="E63" s="262"/>
      <c r="F63" s="263"/>
      <c r="G63" s="263"/>
      <c r="H63" s="263"/>
      <c r="I63" s="263"/>
      <c r="J63" s="263"/>
      <c r="K63" s="35"/>
      <c r="L63" s="264"/>
      <c r="M63" s="264"/>
      <c r="N63" s="264"/>
      <c r="O63" s="264"/>
      <c r="P63" s="264"/>
      <c r="Q63" s="264"/>
      <c r="R63" s="36"/>
      <c r="S63" s="265"/>
      <c r="T63" s="265"/>
      <c r="U63" s="265"/>
      <c r="V63" s="265"/>
      <c r="W63" s="265"/>
      <c r="X63" s="265"/>
      <c r="Y63" s="37"/>
      <c r="Z63" s="38"/>
      <c r="AA63" s="266"/>
      <c r="AB63" s="266"/>
      <c r="AC63" s="266"/>
      <c r="AD63" s="266"/>
      <c r="AE63" s="266"/>
      <c r="AF63" s="266"/>
      <c r="AG63" s="36"/>
      <c r="AH63" s="265"/>
      <c r="AI63" s="265"/>
      <c r="AJ63" s="265"/>
      <c r="AK63" s="265"/>
      <c r="AL63" s="265"/>
      <c r="AM63" s="265"/>
      <c r="AN63" s="278"/>
      <c r="AO63" s="278"/>
      <c r="AP63" s="278"/>
      <c r="AQ63" s="278"/>
      <c r="AR63" s="278"/>
      <c r="AS63" s="278"/>
      <c r="AT63" s="279"/>
    </row>
    <row r="64" spans="1:46" s="15" customFormat="1" ht="13.5" customHeight="1" x14ac:dyDescent="0.15">
      <c r="A64" s="32">
        <v>53</v>
      </c>
      <c r="B64" s="33"/>
      <c r="C64" s="34"/>
      <c r="D64" s="23"/>
      <c r="E64" s="262"/>
      <c r="F64" s="263"/>
      <c r="G64" s="263"/>
      <c r="H64" s="263"/>
      <c r="I64" s="263"/>
      <c r="J64" s="263"/>
      <c r="K64" s="35"/>
      <c r="L64" s="264"/>
      <c r="M64" s="264"/>
      <c r="N64" s="264"/>
      <c r="O64" s="264"/>
      <c r="P64" s="264"/>
      <c r="Q64" s="264"/>
      <c r="R64" s="36"/>
      <c r="S64" s="265"/>
      <c r="T64" s="265"/>
      <c r="U64" s="265"/>
      <c r="V64" s="265"/>
      <c r="W64" s="265"/>
      <c r="X64" s="265"/>
      <c r="Y64" s="37"/>
      <c r="Z64" s="38"/>
      <c r="AA64" s="266"/>
      <c r="AB64" s="266"/>
      <c r="AC64" s="266"/>
      <c r="AD64" s="266"/>
      <c r="AE64" s="266"/>
      <c r="AF64" s="266"/>
      <c r="AG64" s="36"/>
      <c r="AH64" s="265"/>
      <c r="AI64" s="265"/>
      <c r="AJ64" s="265"/>
      <c r="AK64" s="265"/>
      <c r="AL64" s="265"/>
      <c r="AM64" s="265"/>
      <c r="AN64" s="278"/>
      <c r="AO64" s="278"/>
      <c r="AP64" s="278"/>
      <c r="AQ64" s="278"/>
      <c r="AR64" s="278"/>
      <c r="AS64" s="278"/>
      <c r="AT64" s="279"/>
    </row>
    <row r="65" spans="1:46" s="15" customFormat="1" ht="13.5" customHeight="1" x14ac:dyDescent="0.15">
      <c r="A65" s="32">
        <v>54</v>
      </c>
      <c r="B65" s="33"/>
      <c r="C65" s="34"/>
      <c r="D65" s="23"/>
      <c r="E65" s="262"/>
      <c r="F65" s="263"/>
      <c r="G65" s="263"/>
      <c r="H65" s="263"/>
      <c r="I65" s="263"/>
      <c r="J65" s="263"/>
      <c r="K65" s="35"/>
      <c r="L65" s="264"/>
      <c r="M65" s="264"/>
      <c r="N65" s="264"/>
      <c r="O65" s="264"/>
      <c r="P65" s="264"/>
      <c r="Q65" s="264"/>
      <c r="R65" s="36"/>
      <c r="S65" s="265"/>
      <c r="T65" s="265"/>
      <c r="U65" s="265"/>
      <c r="V65" s="265"/>
      <c r="W65" s="265"/>
      <c r="X65" s="265"/>
      <c r="Y65" s="37"/>
      <c r="Z65" s="38"/>
      <c r="AA65" s="266"/>
      <c r="AB65" s="266"/>
      <c r="AC65" s="266"/>
      <c r="AD65" s="266"/>
      <c r="AE65" s="266"/>
      <c r="AF65" s="266"/>
      <c r="AG65" s="36"/>
      <c r="AH65" s="265"/>
      <c r="AI65" s="265"/>
      <c r="AJ65" s="265"/>
      <c r="AK65" s="265"/>
      <c r="AL65" s="265"/>
      <c r="AM65" s="265"/>
      <c r="AN65" s="278"/>
      <c r="AO65" s="278"/>
      <c r="AP65" s="278"/>
      <c r="AQ65" s="278"/>
      <c r="AR65" s="278"/>
      <c r="AS65" s="278"/>
      <c r="AT65" s="279"/>
    </row>
    <row r="66" spans="1:46" s="15" customFormat="1" ht="13.5" customHeight="1" x14ac:dyDescent="0.15">
      <c r="A66" s="32">
        <v>55</v>
      </c>
      <c r="B66" s="33"/>
      <c r="C66" s="34"/>
      <c r="D66" s="23"/>
      <c r="E66" s="262"/>
      <c r="F66" s="263"/>
      <c r="G66" s="263"/>
      <c r="H66" s="263"/>
      <c r="I66" s="263"/>
      <c r="J66" s="263"/>
      <c r="K66" s="35"/>
      <c r="L66" s="264"/>
      <c r="M66" s="264"/>
      <c r="N66" s="264"/>
      <c r="O66" s="264"/>
      <c r="P66" s="264"/>
      <c r="Q66" s="264"/>
      <c r="R66" s="36"/>
      <c r="S66" s="265"/>
      <c r="T66" s="265"/>
      <c r="U66" s="265"/>
      <c r="V66" s="265"/>
      <c r="W66" s="265"/>
      <c r="X66" s="265"/>
      <c r="Y66" s="37"/>
      <c r="Z66" s="38"/>
      <c r="AA66" s="266"/>
      <c r="AB66" s="266"/>
      <c r="AC66" s="266"/>
      <c r="AD66" s="266"/>
      <c r="AE66" s="266"/>
      <c r="AF66" s="266"/>
      <c r="AG66" s="36"/>
      <c r="AH66" s="265"/>
      <c r="AI66" s="265"/>
      <c r="AJ66" s="265"/>
      <c r="AK66" s="265"/>
      <c r="AL66" s="265"/>
      <c r="AM66" s="265"/>
      <c r="AN66" s="278"/>
      <c r="AO66" s="278"/>
      <c r="AP66" s="278"/>
      <c r="AQ66" s="278"/>
      <c r="AR66" s="278"/>
      <c r="AS66" s="278"/>
      <c r="AT66" s="279"/>
    </row>
    <row r="67" spans="1:46" s="15" customFormat="1" ht="13.5" customHeight="1" x14ac:dyDescent="0.15">
      <c r="A67" s="32">
        <v>56</v>
      </c>
      <c r="B67" s="33"/>
      <c r="C67" s="34"/>
      <c r="D67" s="23"/>
      <c r="E67" s="262"/>
      <c r="F67" s="263"/>
      <c r="G67" s="263"/>
      <c r="H67" s="263"/>
      <c r="I67" s="263"/>
      <c r="J67" s="263"/>
      <c r="K67" s="35"/>
      <c r="L67" s="264"/>
      <c r="M67" s="264"/>
      <c r="N67" s="264"/>
      <c r="O67" s="264"/>
      <c r="P67" s="264"/>
      <c r="Q67" s="264"/>
      <c r="R67" s="36"/>
      <c r="S67" s="265"/>
      <c r="T67" s="265"/>
      <c r="U67" s="265"/>
      <c r="V67" s="265"/>
      <c r="W67" s="265"/>
      <c r="X67" s="265"/>
      <c r="Y67" s="37"/>
      <c r="Z67" s="38"/>
      <c r="AA67" s="266"/>
      <c r="AB67" s="266"/>
      <c r="AC67" s="266"/>
      <c r="AD67" s="266"/>
      <c r="AE67" s="266"/>
      <c r="AF67" s="266"/>
      <c r="AG67" s="36"/>
      <c r="AH67" s="265"/>
      <c r="AI67" s="265"/>
      <c r="AJ67" s="265"/>
      <c r="AK67" s="265"/>
      <c r="AL67" s="265"/>
      <c r="AM67" s="265"/>
      <c r="AN67" s="278"/>
      <c r="AO67" s="278"/>
      <c r="AP67" s="278"/>
      <c r="AQ67" s="278"/>
      <c r="AR67" s="278"/>
      <c r="AS67" s="278"/>
      <c r="AT67" s="279"/>
    </row>
    <row r="68" spans="1:46" s="15" customFormat="1" ht="13.5" customHeight="1" x14ac:dyDescent="0.15">
      <c r="A68" s="32">
        <v>57</v>
      </c>
      <c r="B68" s="33"/>
      <c r="C68" s="34"/>
      <c r="D68" s="23"/>
      <c r="E68" s="262"/>
      <c r="F68" s="263"/>
      <c r="G68" s="263"/>
      <c r="H68" s="263"/>
      <c r="I68" s="263"/>
      <c r="J68" s="263"/>
      <c r="K68" s="35"/>
      <c r="L68" s="264"/>
      <c r="M68" s="264"/>
      <c r="N68" s="264"/>
      <c r="O68" s="264"/>
      <c r="P68" s="264"/>
      <c r="Q68" s="264"/>
      <c r="R68" s="36"/>
      <c r="S68" s="265"/>
      <c r="T68" s="265"/>
      <c r="U68" s="265"/>
      <c r="V68" s="265"/>
      <c r="W68" s="265"/>
      <c r="X68" s="265"/>
      <c r="Y68" s="37"/>
      <c r="Z68" s="38"/>
      <c r="AA68" s="266"/>
      <c r="AB68" s="266"/>
      <c r="AC68" s="266"/>
      <c r="AD68" s="266"/>
      <c r="AE68" s="266"/>
      <c r="AF68" s="266"/>
      <c r="AG68" s="36"/>
      <c r="AH68" s="265"/>
      <c r="AI68" s="265"/>
      <c r="AJ68" s="265"/>
      <c r="AK68" s="265"/>
      <c r="AL68" s="265"/>
      <c r="AM68" s="265"/>
      <c r="AN68" s="278"/>
      <c r="AO68" s="278"/>
      <c r="AP68" s="278"/>
      <c r="AQ68" s="278"/>
      <c r="AR68" s="278"/>
      <c r="AS68" s="278"/>
      <c r="AT68" s="279"/>
    </row>
    <row r="69" spans="1:46" s="15" customFormat="1" ht="13.5" customHeight="1" x14ac:dyDescent="0.15">
      <c r="A69" s="32">
        <v>58</v>
      </c>
      <c r="B69" s="33"/>
      <c r="C69" s="34"/>
      <c r="D69" s="23"/>
      <c r="E69" s="262"/>
      <c r="F69" s="263"/>
      <c r="G69" s="263"/>
      <c r="H69" s="263"/>
      <c r="I69" s="263"/>
      <c r="J69" s="263"/>
      <c r="K69" s="35"/>
      <c r="L69" s="264"/>
      <c r="M69" s="264"/>
      <c r="N69" s="264"/>
      <c r="O69" s="264"/>
      <c r="P69" s="264"/>
      <c r="Q69" s="264"/>
      <c r="R69" s="36"/>
      <c r="S69" s="265"/>
      <c r="T69" s="265"/>
      <c r="U69" s="265"/>
      <c r="V69" s="265"/>
      <c r="W69" s="265"/>
      <c r="X69" s="265"/>
      <c r="Y69" s="37"/>
      <c r="Z69" s="38"/>
      <c r="AA69" s="266"/>
      <c r="AB69" s="266"/>
      <c r="AC69" s="266"/>
      <c r="AD69" s="266"/>
      <c r="AE69" s="266"/>
      <c r="AF69" s="266"/>
      <c r="AG69" s="36"/>
      <c r="AH69" s="265"/>
      <c r="AI69" s="265"/>
      <c r="AJ69" s="265"/>
      <c r="AK69" s="265"/>
      <c r="AL69" s="265"/>
      <c r="AM69" s="265"/>
      <c r="AN69" s="278"/>
      <c r="AO69" s="278"/>
      <c r="AP69" s="278"/>
      <c r="AQ69" s="278"/>
      <c r="AR69" s="278"/>
      <c r="AS69" s="278"/>
      <c r="AT69" s="279"/>
    </row>
    <row r="70" spans="1:46" s="15" customFormat="1" ht="13.5" customHeight="1" x14ac:dyDescent="0.15">
      <c r="A70" s="32">
        <v>59</v>
      </c>
      <c r="B70" s="33"/>
      <c r="C70" s="34"/>
      <c r="D70" s="23"/>
      <c r="E70" s="262"/>
      <c r="F70" s="263"/>
      <c r="G70" s="263"/>
      <c r="H70" s="263"/>
      <c r="I70" s="263"/>
      <c r="J70" s="263"/>
      <c r="K70" s="35"/>
      <c r="L70" s="264"/>
      <c r="M70" s="264"/>
      <c r="N70" s="264"/>
      <c r="O70" s="264"/>
      <c r="P70" s="264"/>
      <c r="Q70" s="264"/>
      <c r="R70" s="36"/>
      <c r="S70" s="265"/>
      <c r="T70" s="265"/>
      <c r="U70" s="265"/>
      <c r="V70" s="265"/>
      <c r="W70" s="265"/>
      <c r="X70" s="265"/>
      <c r="Y70" s="37"/>
      <c r="Z70" s="38"/>
      <c r="AA70" s="266"/>
      <c r="AB70" s="266"/>
      <c r="AC70" s="266"/>
      <c r="AD70" s="266"/>
      <c r="AE70" s="266"/>
      <c r="AF70" s="266"/>
      <c r="AG70" s="36"/>
      <c r="AH70" s="265"/>
      <c r="AI70" s="265"/>
      <c r="AJ70" s="265"/>
      <c r="AK70" s="265"/>
      <c r="AL70" s="265"/>
      <c r="AM70" s="265"/>
      <c r="AN70" s="278"/>
      <c r="AO70" s="278"/>
      <c r="AP70" s="278"/>
      <c r="AQ70" s="278"/>
      <c r="AR70" s="278"/>
      <c r="AS70" s="278"/>
      <c r="AT70" s="279"/>
    </row>
    <row r="71" spans="1:46" s="15" customFormat="1" ht="13.5" customHeight="1" x14ac:dyDescent="0.15">
      <c r="A71" s="32">
        <v>60</v>
      </c>
      <c r="B71" s="33"/>
      <c r="C71" s="34"/>
      <c r="D71" s="23"/>
      <c r="E71" s="262"/>
      <c r="F71" s="263"/>
      <c r="G71" s="263"/>
      <c r="H71" s="263"/>
      <c r="I71" s="263"/>
      <c r="J71" s="263"/>
      <c r="K71" s="35"/>
      <c r="L71" s="264"/>
      <c r="M71" s="264"/>
      <c r="N71" s="264"/>
      <c r="O71" s="264"/>
      <c r="P71" s="264"/>
      <c r="Q71" s="264"/>
      <c r="R71" s="36"/>
      <c r="S71" s="265"/>
      <c r="T71" s="265"/>
      <c r="U71" s="265"/>
      <c r="V71" s="265"/>
      <c r="W71" s="265"/>
      <c r="X71" s="265"/>
      <c r="Y71" s="37"/>
      <c r="Z71" s="38"/>
      <c r="AA71" s="266"/>
      <c r="AB71" s="266"/>
      <c r="AC71" s="266"/>
      <c r="AD71" s="266"/>
      <c r="AE71" s="266"/>
      <c r="AF71" s="266"/>
      <c r="AG71" s="36"/>
      <c r="AH71" s="265"/>
      <c r="AI71" s="265"/>
      <c r="AJ71" s="265"/>
      <c r="AK71" s="265"/>
      <c r="AL71" s="265"/>
      <c r="AM71" s="265"/>
      <c r="AN71" s="278"/>
      <c r="AO71" s="278"/>
      <c r="AP71" s="278"/>
      <c r="AQ71" s="278"/>
      <c r="AR71" s="278"/>
      <c r="AS71" s="278"/>
      <c r="AT71" s="279"/>
    </row>
    <row r="72" spans="1:46" s="15" customFormat="1" ht="13.5" customHeight="1" x14ac:dyDescent="0.15">
      <c r="A72" s="32">
        <v>61</v>
      </c>
      <c r="B72" s="33"/>
      <c r="C72" s="34"/>
      <c r="D72" s="23"/>
      <c r="E72" s="262"/>
      <c r="F72" s="263"/>
      <c r="G72" s="263"/>
      <c r="H72" s="263"/>
      <c r="I72" s="263"/>
      <c r="J72" s="263"/>
      <c r="K72" s="35"/>
      <c r="L72" s="264"/>
      <c r="M72" s="264"/>
      <c r="N72" s="264"/>
      <c r="O72" s="264"/>
      <c r="P72" s="264"/>
      <c r="Q72" s="264"/>
      <c r="R72" s="36"/>
      <c r="S72" s="265"/>
      <c r="T72" s="265"/>
      <c r="U72" s="265"/>
      <c r="V72" s="265"/>
      <c r="W72" s="265"/>
      <c r="X72" s="265"/>
      <c r="Y72" s="37"/>
      <c r="Z72" s="38"/>
      <c r="AA72" s="266"/>
      <c r="AB72" s="266"/>
      <c r="AC72" s="266"/>
      <c r="AD72" s="266"/>
      <c r="AE72" s="266"/>
      <c r="AF72" s="266"/>
      <c r="AG72" s="36"/>
      <c r="AH72" s="265"/>
      <c r="AI72" s="265"/>
      <c r="AJ72" s="265"/>
      <c r="AK72" s="265"/>
      <c r="AL72" s="265"/>
      <c r="AM72" s="265"/>
      <c r="AN72" s="278"/>
      <c r="AO72" s="278"/>
      <c r="AP72" s="278"/>
      <c r="AQ72" s="278"/>
      <c r="AR72" s="278"/>
      <c r="AS72" s="278"/>
      <c r="AT72" s="279"/>
    </row>
    <row r="73" spans="1:46" s="15" customFormat="1" ht="13.5" customHeight="1" x14ac:dyDescent="0.15">
      <c r="A73" s="32">
        <v>62</v>
      </c>
      <c r="B73" s="33"/>
      <c r="C73" s="34"/>
      <c r="D73" s="23"/>
      <c r="E73" s="262"/>
      <c r="F73" s="263"/>
      <c r="G73" s="263"/>
      <c r="H73" s="263"/>
      <c r="I73" s="263"/>
      <c r="J73" s="263"/>
      <c r="K73" s="35"/>
      <c r="L73" s="264"/>
      <c r="M73" s="264"/>
      <c r="N73" s="264"/>
      <c r="O73" s="264"/>
      <c r="P73" s="264"/>
      <c r="Q73" s="264"/>
      <c r="R73" s="36"/>
      <c r="S73" s="265"/>
      <c r="T73" s="265"/>
      <c r="U73" s="265"/>
      <c r="V73" s="265"/>
      <c r="W73" s="265"/>
      <c r="X73" s="265"/>
      <c r="Y73" s="37"/>
      <c r="Z73" s="38"/>
      <c r="AA73" s="266"/>
      <c r="AB73" s="266"/>
      <c r="AC73" s="266"/>
      <c r="AD73" s="266"/>
      <c r="AE73" s="266"/>
      <c r="AF73" s="266"/>
      <c r="AG73" s="36"/>
      <c r="AH73" s="265"/>
      <c r="AI73" s="265"/>
      <c r="AJ73" s="265"/>
      <c r="AK73" s="265"/>
      <c r="AL73" s="265"/>
      <c r="AM73" s="265"/>
      <c r="AN73" s="278"/>
      <c r="AO73" s="278"/>
      <c r="AP73" s="278"/>
      <c r="AQ73" s="278"/>
      <c r="AR73" s="278"/>
      <c r="AS73" s="278"/>
      <c r="AT73" s="279"/>
    </row>
    <row r="74" spans="1:46" s="15" customFormat="1" ht="13.5" customHeight="1" x14ac:dyDescent="0.15">
      <c r="A74" s="32">
        <v>63</v>
      </c>
      <c r="B74" s="33"/>
      <c r="C74" s="34"/>
      <c r="D74" s="23"/>
      <c r="E74" s="262"/>
      <c r="F74" s="263"/>
      <c r="G74" s="263"/>
      <c r="H74" s="263"/>
      <c r="I74" s="263"/>
      <c r="J74" s="263"/>
      <c r="K74" s="35"/>
      <c r="L74" s="264"/>
      <c r="M74" s="264"/>
      <c r="N74" s="264"/>
      <c r="O74" s="264"/>
      <c r="P74" s="264"/>
      <c r="Q74" s="264"/>
      <c r="R74" s="36"/>
      <c r="S74" s="265"/>
      <c r="T74" s="265"/>
      <c r="U74" s="265"/>
      <c r="V74" s="265"/>
      <c r="W74" s="265"/>
      <c r="X74" s="265"/>
      <c r="Y74" s="37"/>
      <c r="Z74" s="38"/>
      <c r="AA74" s="266"/>
      <c r="AB74" s="266"/>
      <c r="AC74" s="266"/>
      <c r="AD74" s="266"/>
      <c r="AE74" s="266"/>
      <c r="AF74" s="266"/>
      <c r="AG74" s="36"/>
      <c r="AH74" s="265"/>
      <c r="AI74" s="265"/>
      <c r="AJ74" s="265"/>
      <c r="AK74" s="265"/>
      <c r="AL74" s="265"/>
      <c r="AM74" s="265"/>
      <c r="AN74" s="278"/>
      <c r="AO74" s="278"/>
      <c r="AP74" s="278"/>
      <c r="AQ74" s="278"/>
      <c r="AR74" s="278"/>
      <c r="AS74" s="278"/>
      <c r="AT74" s="279"/>
    </row>
    <row r="75" spans="1:46" s="15" customFormat="1" ht="13.5" customHeight="1" x14ac:dyDescent="0.15">
      <c r="A75" s="32">
        <v>64</v>
      </c>
      <c r="B75" s="33"/>
      <c r="C75" s="34"/>
      <c r="D75" s="23"/>
      <c r="E75" s="262"/>
      <c r="F75" s="263"/>
      <c r="G75" s="263"/>
      <c r="H75" s="263"/>
      <c r="I75" s="263"/>
      <c r="J75" s="263"/>
      <c r="K75" s="35"/>
      <c r="L75" s="264"/>
      <c r="M75" s="264"/>
      <c r="N75" s="264"/>
      <c r="O75" s="264"/>
      <c r="P75" s="264"/>
      <c r="Q75" s="264"/>
      <c r="R75" s="36"/>
      <c r="S75" s="265"/>
      <c r="T75" s="265"/>
      <c r="U75" s="265"/>
      <c r="V75" s="265"/>
      <c r="W75" s="265"/>
      <c r="X75" s="265"/>
      <c r="Y75" s="37"/>
      <c r="Z75" s="38"/>
      <c r="AA75" s="266"/>
      <c r="AB75" s="266"/>
      <c r="AC75" s="266"/>
      <c r="AD75" s="266"/>
      <c r="AE75" s="266"/>
      <c r="AF75" s="266"/>
      <c r="AG75" s="36"/>
      <c r="AH75" s="265"/>
      <c r="AI75" s="265"/>
      <c r="AJ75" s="265"/>
      <c r="AK75" s="265"/>
      <c r="AL75" s="265"/>
      <c r="AM75" s="265"/>
      <c r="AN75" s="278"/>
      <c r="AO75" s="278"/>
      <c r="AP75" s="278"/>
      <c r="AQ75" s="278"/>
      <c r="AR75" s="278"/>
      <c r="AS75" s="278"/>
      <c r="AT75" s="279"/>
    </row>
    <row r="76" spans="1:46" s="15" customFormat="1" ht="13.5" customHeight="1" x14ac:dyDescent="0.15">
      <c r="A76" s="32">
        <v>65</v>
      </c>
      <c r="B76" s="33"/>
      <c r="C76" s="34"/>
      <c r="D76" s="23"/>
      <c r="E76" s="262"/>
      <c r="F76" s="263"/>
      <c r="G76" s="263"/>
      <c r="H76" s="263"/>
      <c r="I76" s="263"/>
      <c r="J76" s="263"/>
      <c r="K76" s="35"/>
      <c r="L76" s="264"/>
      <c r="M76" s="264"/>
      <c r="N76" s="264"/>
      <c r="O76" s="264"/>
      <c r="P76" s="264"/>
      <c r="Q76" s="264"/>
      <c r="R76" s="36"/>
      <c r="S76" s="265"/>
      <c r="T76" s="265"/>
      <c r="U76" s="265"/>
      <c r="V76" s="265"/>
      <c r="W76" s="265"/>
      <c r="X76" s="265"/>
      <c r="Y76" s="37"/>
      <c r="Z76" s="38"/>
      <c r="AA76" s="266"/>
      <c r="AB76" s="266"/>
      <c r="AC76" s="266"/>
      <c r="AD76" s="266"/>
      <c r="AE76" s="266"/>
      <c r="AF76" s="266"/>
      <c r="AG76" s="36"/>
      <c r="AH76" s="265"/>
      <c r="AI76" s="265"/>
      <c r="AJ76" s="265"/>
      <c r="AK76" s="265"/>
      <c r="AL76" s="265"/>
      <c r="AM76" s="265"/>
      <c r="AN76" s="278"/>
      <c r="AO76" s="278"/>
      <c r="AP76" s="278"/>
      <c r="AQ76" s="278"/>
      <c r="AR76" s="278"/>
      <c r="AS76" s="278"/>
      <c r="AT76" s="279"/>
    </row>
    <row r="77" spans="1:46" s="15" customFormat="1" ht="13.5" customHeight="1" x14ac:dyDescent="0.15">
      <c r="A77" s="32">
        <v>66</v>
      </c>
      <c r="B77" s="33"/>
      <c r="C77" s="34"/>
      <c r="D77" s="23"/>
      <c r="E77" s="262"/>
      <c r="F77" s="263"/>
      <c r="G77" s="263"/>
      <c r="H77" s="263"/>
      <c r="I77" s="263"/>
      <c r="J77" s="263"/>
      <c r="K77" s="35"/>
      <c r="L77" s="264"/>
      <c r="M77" s="264"/>
      <c r="N77" s="264"/>
      <c r="O77" s="264"/>
      <c r="P77" s="264"/>
      <c r="Q77" s="264"/>
      <c r="R77" s="36"/>
      <c r="S77" s="265"/>
      <c r="T77" s="265"/>
      <c r="U77" s="265"/>
      <c r="V77" s="265"/>
      <c r="W77" s="265"/>
      <c r="X77" s="265"/>
      <c r="Y77" s="37"/>
      <c r="Z77" s="38"/>
      <c r="AA77" s="266"/>
      <c r="AB77" s="266"/>
      <c r="AC77" s="266"/>
      <c r="AD77" s="266"/>
      <c r="AE77" s="266"/>
      <c r="AF77" s="266"/>
      <c r="AG77" s="36"/>
      <c r="AH77" s="265"/>
      <c r="AI77" s="265"/>
      <c r="AJ77" s="265"/>
      <c r="AK77" s="265"/>
      <c r="AL77" s="265"/>
      <c r="AM77" s="265"/>
      <c r="AN77" s="278"/>
      <c r="AO77" s="278"/>
      <c r="AP77" s="278"/>
      <c r="AQ77" s="278"/>
      <c r="AR77" s="278"/>
      <c r="AS77" s="278"/>
      <c r="AT77" s="279"/>
    </row>
    <row r="78" spans="1:46" s="15" customFormat="1" ht="13.5" customHeight="1" x14ac:dyDescent="0.15">
      <c r="A78" s="32">
        <v>67</v>
      </c>
      <c r="B78" s="33"/>
      <c r="C78" s="34"/>
      <c r="D78" s="23"/>
      <c r="E78" s="262"/>
      <c r="F78" s="263"/>
      <c r="G78" s="263"/>
      <c r="H78" s="263"/>
      <c r="I78" s="263"/>
      <c r="J78" s="263"/>
      <c r="K78" s="35"/>
      <c r="L78" s="264"/>
      <c r="M78" s="264"/>
      <c r="N78" s="264"/>
      <c r="O78" s="264"/>
      <c r="P78" s="264"/>
      <c r="Q78" s="264"/>
      <c r="R78" s="36"/>
      <c r="S78" s="265"/>
      <c r="T78" s="265"/>
      <c r="U78" s="265"/>
      <c r="V78" s="265"/>
      <c r="W78" s="265"/>
      <c r="X78" s="265"/>
      <c r="Y78" s="37"/>
      <c r="Z78" s="38"/>
      <c r="AA78" s="266"/>
      <c r="AB78" s="266"/>
      <c r="AC78" s="266"/>
      <c r="AD78" s="266"/>
      <c r="AE78" s="266"/>
      <c r="AF78" s="266"/>
      <c r="AG78" s="36"/>
      <c r="AH78" s="265"/>
      <c r="AI78" s="265"/>
      <c r="AJ78" s="265"/>
      <c r="AK78" s="265"/>
      <c r="AL78" s="265"/>
      <c r="AM78" s="265"/>
      <c r="AN78" s="278"/>
      <c r="AO78" s="278"/>
      <c r="AP78" s="278"/>
      <c r="AQ78" s="278"/>
      <c r="AR78" s="278"/>
      <c r="AS78" s="278"/>
      <c r="AT78" s="279"/>
    </row>
    <row r="79" spans="1:46" s="15" customFormat="1" ht="13.5" customHeight="1" x14ac:dyDescent="0.15">
      <c r="A79" s="32">
        <v>68</v>
      </c>
      <c r="B79" s="33"/>
      <c r="C79" s="34"/>
      <c r="D79" s="23"/>
      <c r="E79" s="262"/>
      <c r="F79" s="263"/>
      <c r="G79" s="263"/>
      <c r="H79" s="263"/>
      <c r="I79" s="263"/>
      <c r="J79" s="263"/>
      <c r="K79" s="35"/>
      <c r="L79" s="264"/>
      <c r="M79" s="264"/>
      <c r="N79" s="264"/>
      <c r="O79" s="264"/>
      <c r="P79" s="264"/>
      <c r="Q79" s="264"/>
      <c r="R79" s="36"/>
      <c r="S79" s="265"/>
      <c r="T79" s="265"/>
      <c r="U79" s="265"/>
      <c r="V79" s="265"/>
      <c r="W79" s="265"/>
      <c r="X79" s="265"/>
      <c r="Y79" s="37"/>
      <c r="Z79" s="38"/>
      <c r="AA79" s="266"/>
      <c r="AB79" s="266"/>
      <c r="AC79" s="266"/>
      <c r="AD79" s="266"/>
      <c r="AE79" s="266"/>
      <c r="AF79" s="266"/>
      <c r="AG79" s="36"/>
      <c r="AH79" s="265"/>
      <c r="AI79" s="265"/>
      <c r="AJ79" s="265"/>
      <c r="AK79" s="265"/>
      <c r="AL79" s="265"/>
      <c r="AM79" s="265"/>
      <c r="AN79" s="278"/>
      <c r="AO79" s="278"/>
      <c r="AP79" s="278"/>
      <c r="AQ79" s="278"/>
      <c r="AR79" s="278"/>
      <c r="AS79" s="278"/>
      <c r="AT79" s="279"/>
    </row>
    <row r="80" spans="1:46" s="15" customFormat="1" ht="13.5" customHeight="1" x14ac:dyDescent="0.15">
      <c r="A80" s="32">
        <v>69</v>
      </c>
      <c r="B80" s="33"/>
      <c r="C80" s="34"/>
      <c r="D80" s="23"/>
      <c r="E80" s="262"/>
      <c r="F80" s="263"/>
      <c r="G80" s="263"/>
      <c r="H80" s="263"/>
      <c r="I80" s="263"/>
      <c r="J80" s="263"/>
      <c r="K80" s="35"/>
      <c r="L80" s="264"/>
      <c r="M80" s="264"/>
      <c r="N80" s="264"/>
      <c r="O80" s="264"/>
      <c r="P80" s="264"/>
      <c r="Q80" s="264"/>
      <c r="R80" s="36"/>
      <c r="S80" s="265"/>
      <c r="T80" s="265"/>
      <c r="U80" s="265"/>
      <c r="V80" s="265"/>
      <c r="W80" s="265"/>
      <c r="X80" s="265"/>
      <c r="Y80" s="37"/>
      <c r="Z80" s="38"/>
      <c r="AA80" s="266"/>
      <c r="AB80" s="266"/>
      <c r="AC80" s="266"/>
      <c r="AD80" s="266"/>
      <c r="AE80" s="266"/>
      <c r="AF80" s="266"/>
      <c r="AG80" s="36"/>
      <c r="AH80" s="265"/>
      <c r="AI80" s="265"/>
      <c r="AJ80" s="265"/>
      <c r="AK80" s="265"/>
      <c r="AL80" s="265"/>
      <c r="AM80" s="265"/>
      <c r="AN80" s="278"/>
      <c r="AO80" s="278"/>
      <c r="AP80" s="278"/>
      <c r="AQ80" s="278"/>
      <c r="AR80" s="278"/>
      <c r="AS80" s="278"/>
      <c r="AT80" s="279"/>
    </row>
    <row r="81" spans="1:46" s="15" customFormat="1" ht="13.5" customHeight="1" x14ac:dyDescent="0.15">
      <c r="A81" s="32">
        <v>70</v>
      </c>
      <c r="B81" s="33"/>
      <c r="C81" s="34"/>
      <c r="D81" s="23"/>
      <c r="E81" s="262"/>
      <c r="F81" s="263"/>
      <c r="G81" s="263"/>
      <c r="H81" s="263"/>
      <c r="I81" s="263"/>
      <c r="J81" s="263"/>
      <c r="K81" s="35"/>
      <c r="L81" s="264"/>
      <c r="M81" s="264"/>
      <c r="N81" s="264"/>
      <c r="O81" s="264"/>
      <c r="P81" s="264"/>
      <c r="Q81" s="264"/>
      <c r="R81" s="36"/>
      <c r="S81" s="265"/>
      <c r="T81" s="265"/>
      <c r="U81" s="265"/>
      <c r="V81" s="265"/>
      <c r="W81" s="265"/>
      <c r="X81" s="265"/>
      <c r="Y81" s="37"/>
      <c r="Z81" s="38"/>
      <c r="AA81" s="266"/>
      <c r="AB81" s="266"/>
      <c r="AC81" s="266"/>
      <c r="AD81" s="266"/>
      <c r="AE81" s="266"/>
      <c r="AF81" s="266"/>
      <c r="AG81" s="36"/>
      <c r="AH81" s="265"/>
      <c r="AI81" s="265"/>
      <c r="AJ81" s="265"/>
      <c r="AK81" s="265"/>
      <c r="AL81" s="265"/>
      <c r="AM81" s="265"/>
      <c r="AN81" s="278"/>
      <c r="AO81" s="278"/>
      <c r="AP81" s="278"/>
      <c r="AQ81" s="278"/>
      <c r="AR81" s="278"/>
      <c r="AS81" s="278"/>
      <c r="AT81" s="279"/>
    </row>
    <row r="82" spans="1:46" s="15" customFormat="1" ht="13.5" customHeight="1" x14ac:dyDescent="0.15">
      <c r="A82" s="32">
        <v>71</v>
      </c>
      <c r="B82" s="33"/>
      <c r="C82" s="34"/>
      <c r="D82" s="23"/>
      <c r="E82" s="262"/>
      <c r="F82" s="263"/>
      <c r="G82" s="263"/>
      <c r="H82" s="263"/>
      <c r="I82" s="263"/>
      <c r="J82" s="263"/>
      <c r="K82" s="35"/>
      <c r="L82" s="264"/>
      <c r="M82" s="264"/>
      <c r="N82" s="264"/>
      <c r="O82" s="264"/>
      <c r="P82" s="264"/>
      <c r="Q82" s="264"/>
      <c r="R82" s="36"/>
      <c r="S82" s="265"/>
      <c r="T82" s="265"/>
      <c r="U82" s="265"/>
      <c r="V82" s="265"/>
      <c r="W82" s="265"/>
      <c r="X82" s="265"/>
      <c r="Y82" s="37"/>
      <c r="Z82" s="38"/>
      <c r="AA82" s="266"/>
      <c r="AB82" s="266"/>
      <c r="AC82" s="266"/>
      <c r="AD82" s="266"/>
      <c r="AE82" s="266"/>
      <c r="AF82" s="266"/>
      <c r="AG82" s="36"/>
      <c r="AH82" s="265"/>
      <c r="AI82" s="265"/>
      <c r="AJ82" s="265"/>
      <c r="AK82" s="265"/>
      <c r="AL82" s="265"/>
      <c r="AM82" s="265"/>
      <c r="AN82" s="278"/>
      <c r="AO82" s="278"/>
      <c r="AP82" s="278"/>
      <c r="AQ82" s="278"/>
      <c r="AR82" s="278"/>
      <c r="AS82" s="278"/>
      <c r="AT82" s="279"/>
    </row>
    <row r="83" spans="1:46" s="15" customFormat="1" ht="13.5" customHeight="1" x14ac:dyDescent="0.15">
      <c r="A83" s="32">
        <v>72</v>
      </c>
      <c r="B83" s="33"/>
      <c r="C83" s="34"/>
      <c r="D83" s="23"/>
      <c r="E83" s="262"/>
      <c r="F83" s="263"/>
      <c r="G83" s="263"/>
      <c r="H83" s="263"/>
      <c r="I83" s="263"/>
      <c r="J83" s="263"/>
      <c r="K83" s="35"/>
      <c r="L83" s="264"/>
      <c r="M83" s="264"/>
      <c r="N83" s="264"/>
      <c r="O83" s="264"/>
      <c r="P83" s="264"/>
      <c r="Q83" s="264"/>
      <c r="R83" s="36"/>
      <c r="S83" s="265"/>
      <c r="T83" s="265"/>
      <c r="U83" s="265"/>
      <c r="V83" s="265"/>
      <c r="W83" s="265"/>
      <c r="X83" s="265"/>
      <c r="Y83" s="37"/>
      <c r="Z83" s="38"/>
      <c r="AA83" s="266"/>
      <c r="AB83" s="266"/>
      <c r="AC83" s="266"/>
      <c r="AD83" s="266"/>
      <c r="AE83" s="266"/>
      <c r="AF83" s="266"/>
      <c r="AG83" s="36"/>
      <c r="AH83" s="265"/>
      <c r="AI83" s="265"/>
      <c r="AJ83" s="265"/>
      <c r="AK83" s="265"/>
      <c r="AL83" s="265"/>
      <c r="AM83" s="265"/>
      <c r="AN83" s="278"/>
      <c r="AO83" s="278"/>
      <c r="AP83" s="278"/>
      <c r="AQ83" s="278"/>
      <c r="AR83" s="278"/>
      <c r="AS83" s="278"/>
      <c r="AT83" s="279"/>
    </row>
    <row r="84" spans="1:46" s="15" customFormat="1" ht="13.5" customHeight="1" x14ac:dyDescent="0.15">
      <c r="A84" s="32">
        <v>73</v>
      </c>
      <c r="B84" s="33"/>
      <c r="C84" s="34"/>
      <c r="D84" s="23"/>
      <c r="E84" s="262"/>
      <c r="F84" s="263"/>
      <c r="G84" s="263"/>
      <c r="H84" s="263"/>
      <c r="I84" s="263"/>
      <c r="J84" s="263"/>
      <c r="K84" s="35"/>
      <c r="L84" s="264"/>
      <c r="M84" s="264"/>
      <c r="N84" s="264"/>
      <c r="O84" s="264"/>
      <c r="P84" s="264"/>
      <c r="Q84" s="264"/>
      <c r="R84" s="36"/>
      <c r="S84" s="265"/>
      <c r="T84" s="265"/>
      <c r="U84" s="265"/>
      <c r="V84" s="265"/>
      <c r="W84" s="265"/>
      <c r="X84" s="265"/>
      <c r="Y84" s="37"/>
      <c r="Z84" s="38"/>
      <c r="AA84" s="266"/>
      <c r="AB84" s="266"/>
      <c r="AC84" s="266"/>
      <c r="AD84" s="266"/>
      <c r="AE84" s="266"/>
      <c r="AF84" s="266"/>
      <c r="AG84" s="36"/>
      <c r="AH84" s="265"/>
      <c r="AI84" s="265"/>
      <c r="AJ84" s="265"/>
      <c r="AK84" s="265"/>
      <c r="AL84" s="265"/>
      <c r="AM84" s="265"/>
      <c r="AN84" s="278"/>
      <c r="AO84" s="278"/>
      <c r="AP84" s="278"/>
      <c r="AQ84" s="278"/>
      <c r="AR84" s="278"/>
      <c r="AS84" s="278"/>
      <c r="AT84" s="279"/>
    </row>
    <row r="85" spans="1:46" s="15" customFormat="1" ht="13.5" customHeight="1" x14ac:dyDescent="0.15">
      <c r="A85" s="32">
        <v>74</v>
      </c>
      <c r="B85" s="33"/>
      <c r="C85" s="34"/>
      <c r="D85" s="23"/>
      <c r="E85" s="262"/>
      <c r="F85" s="263"/>
      <c r="G85" s="263"/>
      <c r="H85" s="263"/>
      <c r="I85" s="263"/>
      <c r="J85" s="263"/>
      <c r="K85" s="35"/>
      <c r="L85" s="264"/>
      <c r="M85" s="264"/>
      <c r="N85" s="264"/>
      <c r="O85" s="264"/>
      <c r="P85" s="264"/>
      <c r="Q85" s="264"/>
      <c r="R85" s="36"/>
      <c r="S85" s="265"/>
      <c r="T85" s="265"/>
      <c r="U85" s="265"/>
      <c r="V85" s="265"/>
      <c r="W85" s="265"/>
      <c r="X85" s="265"/>
      <c r="Y85" s="37"/>
      <c r="Z85" s="38"/>
      <c r="AA85" s="266"/>
      <c r="AB85" s="266"/>
      <c r="AC85" s="266"/>
      <c r="AD85" s="266"/>
      <c r="AE85" s="266"/>
      <c r="AF85" s="266"/>
      <c r="AG85" s="36"/>
      <c r="AH85" s="265"/>
      <c r="AI85" s="265"/>
      <c r="AJ85" s="265"/>
      <c r="AK85" s="265"/>
      <c r="AL85" s="265"/>
      <c r="AM85" s="265"/>
      <c r="AN85" s="278"/>
      <c r="AO85" s="278"/>
      <c r="AP85" s="278"/>
      <c r="AQ85" s="278"/>
      <c r="AR85" s="278"/>
      <c r="AS85" s="278"/>
      <c r="AT85" s="279"/>
    </row>
    <row r="86" spans="1:46" s="15" customFormat="1" ht="13.5" customHeight="1" x14ac:dyDescent="0.15">
      <c r="A86" s="32">
        <v>75</v>
      </c>
      <c r="B86" s="33"/>
      <c r="C86" s="34"/>
      <c r="D86" s="23"/>
      <c r="E86" s="262"/>
      <c r="F86" s="263"/>
      <c r="G86" s="263"/>
      <c r="H86" s="263"/>
      <c r="I86" s="263"/>
      <c r="J86" s="263"/>
      <c r="K86" s="35"/>
      <c r="L86" s="264"/>
      <c r="M86" s="264"/>
      <c r="N86" s="264"/>
      <c r="O86" s="264"/>
      <c r="P86" s="264"/>
      <c r="Q86" s="264"/>
      <c r="R86" s="36"/>
      <c r="S86" s="265"/>
      <c r="T86" s="265"/>
      <c r="U86" s="265"/>
      <c r="V86" s="265"/>
      <c r="W86" s="265"/>
      <c r="X86" s="265"/>
      <c r="Y86" s="37"/>
      <c r="Z86" s="38"/>
      <c r="AA86" s="266"/>
      <c r="AB86" s="266"/>
      <c r="AC86" s="266"/>
      <c r="AD86" s="266"/>
      <c r="AE86" s="266"/>
      <c r="AF86" s="266"/>
      <c r="AG86" s="36"/>
      <c r="AH86" s="265"/>
      <c r="AI86" s="265"/>
      <c r="AJ86" s="265"/>
      <c r="AK86" s="265"/>
      <c r="AL86" s="265"/>
      <c r="AM86" s="265"/>
      <c r="AN86" s="278"/>
      <c r="AO86" s="278"/>
      <c r="AP86" s="278"/>
      <c r="AQ86" s="278"/>
      <c r="AR86" s="278"/>
      <c r="AS86" s="278"/>
      <c r="AT86" s="279"/>
    </row>
    <row r="87" spans="1:46" s="15" customFormat="1" ht="13.5" customHeight="1" x14ac:dyDescent="0.15">
      <c r="A87" s="32">
        <v>76</v>
      </c>
      <c r="B87" s="33"/>
      <c r="C87" s="34"/>
      <c r="D87" s="23"/>
      <c r="E87" s="262"/>
      <c r="F87" s="263"/>
      <c r="G87" s="263"/>
      <c r="H87" s="263"/>
      <c r="I87" s="263"/>
      <c r="J87" s="263"/>
      <c r="K87" s="35"/>
      <c r="L87" s="264"/>
      <c r="M87" s="264"/>
      <c r="N87" s="264"/>
      <c r="O87" s="264"/>
      <c r="P87" s="264"/>
      <c r="Q87" s="264"/>
      <c r="R87" s="36"/>
      <c r="S87" s="265"/>
      <c r="T87" s="265"/>
      <c r="U87" s="265"/>
      <c r="V87" s="265"/>
      <c r="W87" s="265"/>
      <c r="X87" s="265"/>
      <c r="Y87" s="37"/>
      <c r="Z87" s="38"/>
      <c r="AA87" s="266"/>
      <c r="AB87" s="266"/>
      <c r="AC87" s="266"/>
      <c r="AD87" s="266"/>
      <c r="AE87" s="266"/>
      <c r="AF87" s="266"/>
      <c r="AG87" s="36"/>
      <c r="AH87" s="265"/>
      <c r="AI87" s="265"/>
      <c r="AJ87" s="265"/>
      <c r="AK87" s="265"/>
      <c r="AL87" s="265"/>
      <c r="AM87" s="265"/>
      <c r="AN87" s="278"/>
      <c r="AO87" s="278"/>
      <c r="AP87" s="278"/>
      <c r="AQ87" s="278"/>
      <c r="AR87" s="278"/>
      <c r="AS87" s="278"/>
      <c r="AT87" s="279"/>
    </row>
    <row r="88" spans="1:46" s="15" customFormat="1" ht="13.5" customHeight="1" x14ac:dyDescent="0.15">
      <c r="A88" s="32">
        <v>77</v>
      </c>
      <c r="B88" s="33"/>
      <c r="C88" s="34"/>
      <c r="D88" s="23"/>
      <c r="E88" s="262"/>
      <c r="F88" s="263"/>
      <c r="G88" s="263"/>
      <c r="H88" s="263"/>
      <c r="I88" s="263"/>
      <c r="J88" s="263"/>
      <c r="K88" s="35"/>
      <c r="L88" s="264"/>
      <c r="M88" s="264"/>
      <c r="N88" s="264"/>
      <c r="O88" s="264"/>
      <c r="P88" s="264"/>
      <c r="Q88" s="264"/>
      <c r="R88" s="36"/>
      <c r="S88" s="265"/>
      <c r="T88" s="265"/>
      <c r="U88" s="265"/>
      <c r="V88" s="265"/>
      <c r="W88" s="265"/>
      <c r="X88" s="265"/>
      <c r="Y88" s="37"/>
      <c r="Z88" s="38"/>
      <c r="AA88" s="266"/>
      <c r="AB88" s="266"/>
      <c r="AC88" s="266"/>
      <c r="AD88" s="266"/>
      <c r="AE88" s="266"/>
      <c r="AF88" s="266"/>
      <c r="AG88" s="36"/>
      <c r="AH88" s="265"/>
      <c r="AI88" s="265"/>
      <c r="AJ88" s="265"/>
      <c r="AK88" s="265"/>
      <c r="AL88" s="265"/>
      <c r="AM88" s="265"/>
      <c r="AN88" s="278"/>
      <c r="AO88" s="278"/>
      <c r="AP88" s="278"/>
      <c r="AQ88" s="278"/>
      <c r="AR88" s="278"/>
      <c r="AS88" s="278"/>
      <c r="AT88" s="279"/>
    </row>
    <row r="89" spans="1:46" s="15" customFormat="1" ht="13.5" customHeight="1" x14ac:dyDescent="0.15">
      <c r="A89" s="32">
        <v>78</v>
      </c>
      <c r="B89" s="33"/>
      <c r="C89" s="34"/>
      <c r="D89" s="23"/>
      <c r="E89" s="262"/>
      <c r="F89" s="263"/>
      <c r="G89" s="263"/>
      <c r="H89" s="263"/>
      <c r="I89" s="263"/>
      <c r="J89" s="263"/>
      <c r="K89" s="35"/>
      <c r="L89" s="264"/>
      <c r="M89" s="264"/>
      <c r="N89" s="264"/>
      <c r="O89" s="264"/>
      <c r="P89" s="264"/>
      <c r="Q89" s="264"/>
      <c r="R89" s="36"/>
      <c r="S89" s="265"/>
      <c r="T89" s="265"/>
      <c r="U89" s="265"/>
      <c r="V89" s="265"/>
      <c r="W89" s="265"/>
      <c r="X89" s="265"/>
      <c r="Y89" s="37"/>
      <c r="Z89" s="38"/>
      <c r="AA89" s="266"/>
      <c r="AB89" s="266"/>
      <c r="AC89" s="266"/>
      <c r="AD89" s="266"/>
      <c r="AE89" s="266"/>
      <c r="AF89" s="266"/>
      <c r="AG89" s="36"/>
      <c r="AH89" s="265"/>
      <c r="AI89" s="265"/>
      <c r="AJ89" s="265"/>
      <c r="AK89" s="265"/>
      <c r="AL89" s="265"/>
      <c r="AM89" s="265"/>
      <c r="AN89" s="278"/>
      <c r="AO89" s="278"/>
      <c r="AP89" s="278"/>
      <c r="AQ89" s="278"/>
      <c r="AR89" s="278"/>
      <c r="AS89" s="278"/>
      <c r="AT89" s="279"/>
    </row>
    <row r="90" spans="1:46" s="15" customFormat="1" ht="13.5" customHeight="1" x14ac:dyDescent="0.15">
      <c r="A90" s="32">
        <v>79</v>
      </c>
      <c r="B90" s="33"/>
      <c r="C90" s="34"/>
      <c r="D90" s="23"/>
      <c r="E90" s="262"/>
      <c r="F90" s="263"/>
      <c r="G90" s="263"/>
      <c r="H90" s="263"/>
      <c r="I90" s="263"/>
      <c r="J90" s="263"/>
      <c r="K90" s="35"/>
      <c r="L90" s="264"/>
      <c r="M90" s="264"/>
      <c r="N90" s="264"/>
      <c r="O90" s="264"/>
      <c r="P90" s="264"/>
      <c r="Q90" s="264"/>
      <c r="R90" s="36"/>
      <c r="S90" s="265"/>
      <c r="T90" s="265"/>
      <c r="U90" s="265"/>
      <c r="V90" s="265"/>
      <c r="W90" s="265"/>
      <c r="X90" s="265"/>
      <c r="Y90" s="37"/>
      <c r="Z90" s="38"/>
      <c r="AA90" s="266"/>
      <c r="AB90" s="266"/>
      <c r="AC90" s="266"/>
      <c r="AD90" s="266"/>
      <c r="AE90" s="266"/>
      <c r="AF90" s="266"/>
      <c r="AG90" s="36"/>
      <c r="AH90" s="265"/>
      <c r="AI90" s="265"/>
      <c r="AJ90" s="265"/>
      <c r="AK90" s="265"/>
      <c r="AL90" s="265"/>
      <c r="AM90" s="265"/>
      <c r="AN90" s="278"/>
      <c r="AO90" s="278"/>
      <c r="AP90" s="278"/>
      <c r="AQ90" s="278"/>
      <c r="AR90" s="278"/>
      <c r="AS90" s="278"/>
      <c r="AT90" s="279"/>
    </row>
    <row r="91" spans="1:46" s="15" customFormat="1" ht="13.5" customHeight="1" x14ac:dyDescent="0.15">
      <c r="A91" s="32">
        <v>80</v>
      </c>
      <c r="B91" s="33"/>
      <c r="C91" s="34"/>
      <c r="D91" s="23"/>
      <c r="E91" s="262"/>
      <c r="F91" s="263"/>
      <c r="G91" s="263"/>
      <c r="H91" s="263"/>
      <c r="I91" s="263"/>
      <c r="J91" s="263"/>
      <c r="K91" s="35"/>
      <c r="L91" s="264"/>
      <c r="M91" s="264"/>
      <c r="N91" s="264"/>
      <c r="O91" s="264"/>
      <c r="P91" s="264"/>
      <c r="Q91" s="264"/>
      <c r="R91" s="36"/>
      <c r="S91" s="265"/>
      <c r="T91" s="265"/>
      <c r="U91" s="265"/>
      <c r="V91" s="265"/>
      <c r="W91" s="265"/>
      <c r="X91" s="265"/>
      <c r="Y91" s="37"/>
      <c r="Z91" s="38"/>
      <c r="AA91" s="266"/>
      <c r="AB91" s="266"/>
      <c r="AC91" s="266"/>
      <c r="AD91" s="266"/>
      <c r="AE91" s="266"/>
      <c r="AF91" s="266"/>
      <c r="AG91" s="36"/>
      <c r="AH91" s="265"/>
      <c r="AI91" s="265"/>
      <c r="AJ91" s="265"/>
      <c r="AK91" s="265"/>
      <c r="AL91" s="265"/>
      <c r="AM91" s="265"/>
      <c r="AN91" s="278"/>
      <c r="AO91" s="278"/>
      <c r="AP91" s="278"/>
      <c r="AQ91" s="278"/>
      <c r="AR91" s="278"/>
      <c r="AS91" s="278"/>
      <c r="AT91" s="279"/>
    </row>
    <row r="92" spans="1:46" s="15" customFormat="1" ht="13.5" customHeight="1" x14ac:dyDescent="0.15">
      <c r="A92" s="32">
        <v>81</v>
      </c>
      <c r="B92" s="33"/>
      <c r="C92" s="34"/>
      <c r="D92" s="23"/>
      <c r="E92" s="262"/>
      <c r="F92" s="263"/>
      <c r="G92" s="263"/>
      <c r="H92" s="263"/>
      <c r="I92" s="263"/>
      <c r="J92" s="263"/>
      <c r="K92" s="35"/>
      <c r="L92" s="264"/>
      <c r="M92" s="264"/>
      <c r="N92" s="264"/>
      <c r="O92" s="264"/>
      <c r="P92" s="264"/>
      <c r="Q92" s="264"/>
      <c r="R92" s="36"/>
      <c r="S92" s="265"/>
      <c r="T92" s="265"/>
      <c r="U92" s="265"/>
      <c r="V92" s="265"/>
      <c r="W92" s="265"/>
      <c r="X92" s="265"/>
      <c r="Y92" s="37"/>
      <c r="Z92" s="38"/>
      <c r="AA92" s="266"/>
      <c r="AB92" s="266"/>
      <c r="AC92" s="266"/>
      <c r="AD92" s="266"/>
      <c r="AE92" s="266"/>
      <c r="AF92" s="266"/>
      <c r="AG92" s="36"/>
      <c r="AH92" s="265"/>
      <c r="AI92" s="265"/>
      <c r="AJ92" s="265"/>
      <c r="AK92" s="265"/>
      <c r="AL92" s="265"/>
      <c r="AM92" s="265"/>
      <c r="AN92" s="278"/>
      <c r="AO92" s="278"/>
      <c r="AP92" s="278"/>
      <c r="AQ92" s="278"/>
      <c r="AR92" s="278"/>
      <c r="AS92" s="278"/>
      <c r="AT92" s="279"/>
    </row>
    <row r="93" spans="1:46" s="15" customFormat="1" ht="13.5" customHeight="1" x14ac:dyDescent="0.15">
      <c r="A93" s="32">
        <v>82</v>
      </c>
      <c r="B93" s="33"/>
      <c r="C93" s="34"/>
      <c r="D93" s="23"/>
      <c r="E93" s="262"/>
      <c r="F93" s="263"/>
      <c r="G93" s="263"/>
      <c r="H93" s="263"/>
      <c r="I93" s="263"/>
      <c r="J93" s="263"/>
      <c r="K93" s="35"/>
      <c r="L93" s="264"/>
      <c r="M93" s="264"/>
      <c r="N93" s="264"/>
      <c r="O93" s="264"/>
      <c r="P93" s="264"/>
      <c r="Q93" s="264"/>
      <c r="R93" s="36"/>
      <c r="S93" s="265"/>
      <c r="T93" s="265"/>
      <c r="U93" s="265"/>
      <c r="V93" s="265"/>
      <c r="W93" s="265"/>
      <c r="X93" s="265"/>
      <c r="Y93" s="37"/>
      <c r="Z93" s="38"/>
      <c r="AA93" s="266"/>
      <c r="AB93" s="266"/>
      <c r="AC93" s="266"/>
      <c r="AD93" s="266"/>
      <c r="AE93" s="266"/>
      <c r="AF93" s="266"/>
      <c r="AG93" s="36"/>
      <c r="AH93" s="265"/>
      <c r="AI93" s="265"/>
      <c r="AJ93" s="265"/>
      <c r="AK93" s="265"/>
      <c r="AL93" s="265"/>
      <c r="AM93" s="265"/>
      <c r="AN93" s="278"/>
      <c r="AO93" s="278"/>
      <c r="AP93" s="278"/>
      <c r="AQ93" s="278"/>
      <c r="AR93" s="278"/>
      <c r="AS93" s="278"/>
      <c r="AT93" s="279"/>
    </row>
    <row r="94" spans="1:46" s="15" customFormat="1" ht="13.5" customHeight="1" x14ac:dyDescent="0.15">
      <c r="A94" s="32">
        <v>83</v>
      </c>
      <c r="B94" s="33"/>
      <c r="C94" s="34"/>
      <c r="D94" s="23"/>
      <c r="E94" s="262"/>
      <c r="F94" s="263"/>
      <c r="G94" s="263"/>
      <c r="H94" s="263"/>
      <c r="I94" s="263"/>
      <c r="J94" s="263"/>
      <c r="K94" s="35"/>
      <c r="L94" s="264"/>
      <c r="M94" s="264"/>
      <c r="N94" s="264"/>
      <c r="O94" s="264"/>
      <c r="P94" s="264"/>
      <c r="Q94" s="264"/>
      <c r="R94" s="36"/>
      <c r="S94" s="265"/>
      <c r="T94" s="265"/>
      <c r="U94" s="265"/>
      <c r="V94" s="265"/>
      <c r="W94" s="265"/>
      <c r="X94" s="265"/>
      <c r="Y94" s="37"/>
      <c r="Z94" s="38"/>
      <c r="AA94" s="266"/>
      <c r="AB94" s="266"/>
      <c r="AC94" s="266"/>
      <c r="AD94" s="266"/>
      <c r="AE94" s="266"/>
      <c r="AF94" s="266"/>
      <c r="AG94" s="36"/>
      <c r="AH94" s="265"/>
      <c r="AI94" s="265"/>
      <c r="AJ94" s="265"/>
      <c r="AK94" s="265"/>
      <c r="AL94" s="265"/>
      <c r="AM94" s="265"/>
      <c r="AN94" s="278"/>
      <c r="AO94" s="278"/>
      <c r="AP94" s="278"/>
      <c r="AQ94" s="278"/>
      <c r="AR94" s="278"/>
      <c r="AS94" s="278"/>
      <c r="AT94" s="279"/>
    </row>
    <row r="95" spans="1:46" s="15" customFormat="1" ht="13.5" customHeight="1" x14ac:dyDescent="0.15">
      <c r="A95" s="32">
        <v>84</v>
      </c>
      <c r="B95" s="33"/>
      <c r="C95" s="34"/>
      <c r="D95" s="23"/>
      <c r="E95" s="262"/>
      <c r="F95" s="263"/>
      <c r="G95" s="263"/>
      <c r="H95" s="263"/>
      <c r="I95" s="263"/>
      <c r="J95" s="263"/>
      <c r="K95" s="35"/>
      <c r="L95" s="264"/>
      <c r="M95" s="264"/>
      <c r="N95" s="264"/>
      <c r="O95" s="264"/>
      <c r="P95" s="264"/>
      <c r="Q95" s="264"/>
      <c r="R95" s="36"/>
      <c r="S95" s="265"/>
      <c r="T95" s="265"/>
      <c r="U95" s="265"/>
      <c r="V95" s="265"/>
      <c r="W95" s="265"/>
      <c r="X95" s="265"/>
      <c r="Y95" s="37"/>
      <c r="Z95" s="38"/>
      <c r="AA95" s="266"/>
      <c r="AB95" s="266"/>
      <c r="AC95" s="266"/>
      <c r="AD95" s="266"/>
      <c r="AE95" s="266"/>
      <c r="AF95" s="266"/>
      <c r="AG95" s="36"/>
      <c r="AH95" s="265"/>
      <c r="AI95" s="265"/>
      <c r="AJ95" s="265"/>
      <c r="AK95" s="265"/>
      <c r="AL95" s="265"/>
      <c r="AM95" s="265"/>
      <c r="AN95" s="278"/>
      <c r="AO95" s="278"/>
      <c r="AP95" s="278"/>
      <c r="AQ95" s="278"/>
      <c r="AR95" s="278"/>
      <c r="AS95" s="278"/>
      <c r="AT95" s="279"/>
    </row>
    <row r="96" spans="1:46" s="15" customFormat="1" ht="13.5" customHeight="1" x14ac:dyDescent="0.15">
      <c r="A96" s="32">
        <v>85</v>
      </c>
      <c r="B96" s="33"/>
      <c r="C96" s="34"/>
      <c r="D96" s="23"/>
      <c r="E96" s="262"/>
      <c r="F96" s="263"/>
      <c r="G96" s="263"/>
      <c r="H96" s="263"/>
      <c r="I96" s="263"/>
      <c r="J96" s="263"/>
      <c r="K96" s="35"/>
      <c r="L96" s="264"/>
      <c r="M96" s="264"/>
      <c r="N96" s="264"/>
      <c r="O96" s="264"/>
      <c r="P96" s="264"/>
      <c r="Q96" s="264"/>
      <c r="R96" s="36"/>
      <c r="S96" s="265"/>
      <c r="T96" s="265"/>
      <c r="U96" s="265"/>
      <c r="V96" s="265"/>
      <c r="W96" s="265"/>
      <c r="X96" s="265"/>
      <c r="Y96" s="37"/>
      <c r="Z96" s="38"/>
      <c r="AA96" s="266"/>
      <c r="AB96" s="266"/>
      <c r="AC96" s="266"/>
      <c r="AD96" s="266"/>
      <c r="AE96" s="266"/>
      <c r="AF96" s="266"/>
      <c r="AG96" s="36"/>
      <c r="AH96" s="265"/>
      <c r="AI96" s="265"/>
      <c r="AJ96" s="265"/>
      <c r="AK96" s="265"/>
      <c r="AL96" s="265"/>
      <c r="AM96" s="265"/>
      <c r="AN96" s="278"/>
      <c r="AO96" s="278"/>
      <c r="AP96" s="278"/>
      <c r="AQ96" s="278"/>
      <c r="AR96" s="278"/>
      <c r="AS96" s="278"/>
      <c r="AT96" s="279"/>
    </row>
    <row r="97" spans="1:46" s="15" customFormat="1" ht="13.5" customHeight="1" x14ac:dyDescent="0.15">
      <c r="A97" s="32">
        <v>86</v>
      </c>
      <c r="B97" s="33"/>
      <c r="C97" s="34"/>
      <c r="D97" s="23"/>
      <c r="E97" s="262"/>
      <c r="F97" s="263"/>
      <c r="G97" s="263"/>
      <c r="H97" s="263"/>
      <c r="I97" s="263"/>
      <c r="J97" s="263"/>
      <c r="K97" s="35"/>
      <c r="L97" s="264"/>
      <c r="M97" s="264"/>
      <c r="N97" s="264"/>
      <c r="O97" s="264"/>
      <c r="P97" s="264"/>
      <c r="Q97" s="264"/>
      <c r="R97" s="36"/>
      <c r="S97" s="265"/>
      <c r="T97" s="265"/>
      <c r="U97" s="265"/>
      <c r="V97" s="265"/>
      <c r="W97" s="265"/>
      <c r="X97" s="265"/>
      <c r="Y97" s="37"/>
      <c r="Z97" s="38"/>
      <c r="AA97" s="266"/>
      <c r="AB97" s="266"/>
      <c r="AC97" s="266"/>
      <c r="AD97" s="266"/>
      <c r="AE97" s="266"/>
      <c r="AF97" s="266"/>
      <c r="AG97" s="36"/>
      <c r="AH97" s="265"/>
      <c r="AI97" s="265"/>
      <c r="AJ97" s="265"/>
      <c r="AK97" s="265"/>
      <c r="AL97" s="265"/>
      <c r="AM97" s="265"/>
      <c r="AN97" s="278"/>
      <c r="AO97" s="278"/>
      <c r="AP97" s="278"/>
      <c r="AQ97" s="278"/>
      <c r="AR97" s="278"/>
      <c r="AS97" s="278"/>
      <c r="AT97" s="279"/>
    </row>
    <row r="98" spans="1:46" s="15" customFormat="1" ht="13.5" customHeight="1" x14ac:dyDescent="0.15">
      <c r="A98" s="32">
        <v>87</v>
      </c>
      <c r="B98" s="33"/>
      <c r="C98" s="34"/>
      <c r="D98" s="23"/>
      <c r="E98" s="262"/>
      <c r="F98" s="263"/>
      <c r="G98" s="263"/>
      <c r="H98" s="263"/>
      <c r="I98" s="263"/>
      <c r="J98" s="263"/>
      <c r="K98" s="35"/>
      <c r="L98" s="264"/>
      <c r="M98" s="264"/>
      <c r="N98" s="264"/>
      <c r="O98" s="264"/>
      <c r="P98" s="264"/>
      <c r="Q98" s="264"/>
      <c r="R98" s="36"/>
      <c r="S98" s="265"/>
      <c r="T98" s="265"/>
      <c r="U98" s="265"/>
      <c r="V98" s="265"/>
      <c r="W98" s="265"/>
      <c r="X98" s="265"/>
      <c r="Y98" s="37"/>
      <c r="Z98" s="38"/>
      <c r="AA98" s="266"/>
      <c r="AB98" s="266"/>
      <c r="AC98" s="266"/>
      <c r="AD98" s="266"/>
      <c r="AE98" s="266"/>
      <c r="AF98" s="266"/>
      <c r="AG98" s="36"/>
      <c r="AH98" s="265"/>
      <c r="AI98" s="265"/>
      <c r="AJ98" s="265"/>
      <c r="AK98" s="265"/>
      <c r="AL98" s="265"/>
      <c r="AM98" s="265"/>
      <c r="AN98" s="278"/>
      <c r="AO98" s="278"/>
      <c r="AP98" s="278"/>
      <c r="AQ98" s="278"/>
      <c r="AR98" s="278"/>
      <c r="AS98" s="278"/>
      <c r="AT98" s="279"/>
    </row>
    <row r="99" spans="1:46" s="15" customFormat="1" ht="13.5" customHeight="1" x14ac:dyDescent="0.15">
      <c r="A99" s="32">
        <v>88</v>
      </c>
      <c r="B99" s="33"/>
      <c r="C99" s="34"/>
      <c r="D99" s="23"/>
      <c r="E99" s="262"/>
      <c r="F99" s="263"/>
      <c r="G99" s="263"/>
      <c r="H99" s="263"/>
      <c r="I99" s="263"/>
      <c r="J99" s="263"/>
      <c r="K99" s="35"/>
      <c r="L99" s="264"/>
      <c r="M99" s="264"/>
      <c r="N99" s="264"/>
      <c r="O99" s="264"/>
      <c r="P99" s="264"/>
      <c r="Q99" s="264"/>
      <c r="R99" s="36"/>
      <c r="S99" s="265"/>
      <c r="T99" s="265"/>
      <c r="U99" s="265"/>
      <c r="V99" s="265"/>
      <c r="W99" s="265"/>
      <c r="X99" s="265"/>
      <c r="Y99" s="37"/>
      <c r="Z99" s="38"/>
      <c r="AA99" s="266"/>
      <c r="AB99" s="266"/>
      <c r="AC99" s="266"/>
      <c r="AD99" s="266"/>
      <c r="AE99" s="266"/>
      <c r="AF99" s="266"/>
      <c r="AG99" s="36"/>
      <c r="AH99" s="265"/>
      <c r="AI99" s="265"/>
      <c r="AJ99" s="265"/>
      <c r="AK99" s="265"/>
      <c r="AL99" s="265"/>
      <c r="AM99" s="265"/>
      <c r="AN99" s="278"/>
      <c r="AO99" s="278"/>
      <c r="AP99" s="278"/>
      <c r="AQ99" s="278"/>
      <c r="AR99" s="278"/>
      <c r="AS99" s="278"/>
      <c r="AT99" s="279"/>
    </row>
    <row r="100" spans="1:46" s="15" customFormat="1" ht="13.5" customHeight="1" x14ac:dyDescent="0.15">
      <c r="A100" s="32">
        <v>89</v>
      </c>
      <c r="B100" s="33"/>
      <c r="C100" s="34"/>
      <c r="D100" s="23"/>
      <c r="E100" s="262"/>
      <c r="F100" s="263"/>
      <c r="G100" s="263"/>
      <c r="H100" s="263"/>
      <c r="I100" s="263"/>
      <c r="J100" s="263"/>
      <c r="K100" s="35"/>
      <c r="L100" s="264"/>
      <c r="M100" s="264"/>
      <c r="N100" s="264"/>
      <c r="O100" s="264"/>
      <c r="P100" s="264"/>
      <c r="Q100" s="264"/>
      <c r="R100" s="36"/>
      <c r="S100" s="265"/>
      <c r="T100" s="265"/>
      <c r="U100" s="265"/>
      <c r="V100" s="265"/>
      <c r="W100" s="265"/>
      <c r="X100" s="265"/>
      <c r="Y100" s="37"/>
      <c r="Z100" s="38"/>
      <c r="AA100" s="266"/>
      <c r="AB100" s="266"/>
      <c r="AC100" s="266"/>
      <c r="AD100" s="266"/>
      <c r="AE100" s="266"/>
      <c r="AF100" s="266"/>
      <c r="AG100" s="36"/>
      <c r="AH100" s="265"/>
      <c r="AI100" s="265"/>
      <c r="AJ100" s="265"/>
      <c r="AK100" s="265"/>
      <c r="AL100" s="265"/>
      <c r="AM100" s="265"/>
      <c r="AN100" s="278"/>
      <c r="AO100" s="278"/>
      <c r="AP100" s="278"/>
      <c r="AQ100" s="278"/>
      <c r="AR100" s="278"/>
      <c r="AS100" s="278"/>
      <c r="AT100" s="279"/>
    </row>
    <row r="101" spans="1:46" s="15" customFormat="1" ht="13.5" customHeight="1" x14ac:dyDescent="0.15">
      <c r="A101" s="32">
        <v>90</v>
      </c>
      <c r="B101" s="33"/>
      <c r="C101" s="34"/>
      <c r="D101" s="23"/>
      <c r="E101" s="262"/>
      <c r="F101" s="263"/>
      <c r="G101" s="263"/>
      <c r="H101" s="263"/>
      <c r="I101" s="263"/>
      <c r="J101" s="263"/>
      <c r="K101" s="35"/>
      <c r="L101" s="264"/>
      <c r="M101" s="264"/>
      <c r="N101" s="264"/>
      <c r="O101" s="264"/>
      <c r="P101" s="264"/>
      <c r="Q101" s="264"/>
      <c r="R101" s="36"/>
      <c r="S101" s="265"/>
      <c r="T101" s="265"/>
      <c r="U101" s="265"/>
      <c r="V101" s="265"/>
      <c r="W101" s="265"/>
      <c r="X101" s="265"/>
      <c r="Y101" s="37"/>
      <c r="Z101" s="38"/>
      <c r="AA101" s="266"/>
      <c r="AB101" s="266"/>
      <c r="AC101" s="266"/>
      <c r="AD101" s="266"/>
      <c r="AE101" s="266"/>
      <c r="AF101" s="266"/>
      <c r="AG101" s="36"/>
      <c r="AH101" s="265"/>
      <c r="AI101" s="265"/>
      <c r="AJ101" s="265"/>
      <c r="AK101" s="265"/>
      <c r="AL101" s="265"/>
      <c r="AM101" s="265"/>
      <c r="AN101" s="278"/>
      <c r="AO101" s="278"/>
      <c r="AP101" s="278"/>
      <c r="AQ101" s="278"/>
      <c r="AR101" s="278"/>
      <c r="AS101" s="278"/>
      <c r="AT101" s="279"/>
    </row>
    <row r="102" spans="1:46" s="15" customFormat="1" ht="13.5" customHeight="1" x14ac:dyDescent="0.15">
      <c r="A102" s="32">
        <v>91</v>
      </c>
      <c r="B102" s="33"/>
      <c r="C102" s="34"/>
      <c r="D102" s="23"/>
      <c r="E102" s="262"/>
      <c r="F102" s="263"/>
      <c r="G102" s="263"/>
      <c r="H102" s="263"/>
      <c r="I102" s="263"/>
      <c r="J102" s="263"/>
      <c r="K102" s="35"/>
      <c r="L102" s="264"/>
      <c r="M102" s="264"/>
      <c r="N102" s="264"/>
      <c r="O102" s="264"/>
      <c r="P102" s="264"/>
      <c r="Q102" s="264"/>
      <c r="R102" s="36"/>
      <c r="S102" s="265"/>
      <c r="T102" s="265"/>
      <c r="U102" s="265"/>
      <c r="V102" s="265"/>
      <c r="W102" s="265"/>
      <c r="X102" s="265"/>
      <c r="Y102" s="37"/>
      <c r="Z102" s="38"/>
      <c r="AA102" s="266"/>
      <c r="AB102" s="266"/>
      <c r="AC102" s="266"/>
      <c r="AD102" s="266"/>
      <c r="AE102" s="266"/>
      <c r="AF102" s="266"/>
      <c r="AG102" s="36"/>
      <c r="AH102" s="265"/>
      <c r="AI102" s="265"/>
      <c r="AJ102" s="265"/>
      <c r="AK102" s="265"/>
      <c r="AL102" s="265"/>
      <c r="AM102" s="265"/>
      <c r="AN102" s="278"/>
      <c r="AO102" s="278"/>
      <c r="AP102" s="278"/>
      <c r="AQ102" s="278"/>
      <c r="AR102" s="278"/>
      <c r="AS102" s="278"/>
      <c r="AT102" s="279"/>
    </row>
    <row r="103" spans="1:46" s="15" customFormat="1" ht="13.5" customHeight="1" x14ac:dyDescent="0.15">
      <c r="A103" s="32">
        <v>92</v>
      </c>
      <c r="B103" s="33"/>
      <c r="C103" s="34"/>
      <c r="D103" s="23"/>
      <c r="E103" s="262"/>
      <c r="F103" s="263"/>
      <c r="G103" s="263"/>
      <c r="H103" s="263"/>
      <c r="I103" s="263"/>
      <c r="J103" s="263"/>
      <c r="K103" s="35"/>
      <c r="L103" s="264"/>
      <c r="M103" s="264"/>
      <c r="N103" s="264"/>
      <c r="O103" s="264"/>
      <c r="P103" s="264"/>
      <c r="Q103" s="264"/>
      <c r="R103" s="36"/>
      <c r="S103" s="265"/>
      <c r="T103" s="265"/>
      <c r="U103" s="265"/>
      <c r="V103" s="265"/>
      <c r="W103" s="265"/>
      <c r="X103" s="265"/>
      <c r="Y103" s="37"/>
      <c r="Z103" s="38"/>
      <c r="AA103" s="266"/>
      <c r="AB103" s="266"/>
      <c r="AC103" s="266"/>
      <c r="AD103" s="266"/>
      <c r="AE103" s="266"/>
      <c r="AF103" s="266"/>
      <c r="AG103" s="36"/>
      <c r="AH103" s="265"/>
      <c r="AI103" s="265"/>
      <c r="AJ103" s="265"/>
      <c r="AK103" s="265"/>
      <c r="AL103" s="265"/>
      <c r="AM103" s="265"/>
      <c r="AN103" s="278"/>
      <c r="AO103" s="278"/>
      <c r="AP103" s="278"/>
      <c r="AQ103" s="278"/>
      <c r="AR103" s="278"/>
      <c r="AS103" s="278"/>
      <c r="AT103" s="279"/>
    </row>
    <row r="104" spans="1:46" s="15" customFormat="1" ht="13.5" customHeight="1" x14ac:dyDescent="0.15">
      <c r="A104" s="32">
        <v>93</v>
      </c>
      <c r="B104" s="33"/>
      <c r="C104" s="34"/>
      <c r="D104" s="23"/>
      <c r="E104" s="262"/>
      <c r="F104" s="263"/>
      <c r="G104" s="263"/>
      <c r="H104" s="263"/>
      <c r="I104" s="263"/>
      <c r="J104" s="263"/>
      <c r="K104" s="35"/>
      <c r="L104" s="264"/>
      <c r="M104" s="264"/>
      <c r="N104" s="264"/>
      <c r="O104" s="264"/>
      <c r="P104" s="264"/>
      <c r="Q104" s="264"/>
      <c r="R104" s="36"/>
      <c r="S104" s="265"/>
      <c r="T104" s="265"/>
      <c r="U104" s="265"/>
      <c r="V104" s="265"/>
      <c r="W104" s="265"/>
      <c r="X104" s="265"/>
      <c r="Y104" s="37"/>
      <c r="Z104" s="38"/>
      <c r="AA104" s="266"/>
      <c r="AB104" s="266"/>
      <c r="AC104" s="266"/>
      <c r="AD104" s="266"/>
      <c r="AE104" s="266"/>
      <c r="AF104" s="266"/>
      <c r="AG104" s="36"/>
      <c r="AH104" s="265"/>
      <c r="AI104" s="265"/>
      <c r="AJ104" s="265"/>
      <c r="AK104" s="265"/>
      <c r="AL104" s="265"/>
      <c r="AM104" s="265"/>
      <c r="AN104" s="278"/>
      <c r="AO104" s="278"/>
      <c r="AP104" s="278"/>
      <c r="AQ104" s="278"/>
      <c r="AR104" s="278"/>
      <c r="AS104" s="278"/>
      <c r="AT104" s="279"/>
    </row>
    <row r="105" spans="1:46" s="15" customFormat="1" ht="13.5" customHeight="1" x14ac:dyDescent="0.15">
      <c r="A105" s="32">
        <v>94</v>
      </c>
      <c r="B105" s="33"/>
      <c r="C105" s="34"/>
      <c r="D105" s="23"/>
      <c r="E105" s="262"/>
      <c r="F105" s="263"/>
      <c r="G105" s="263"/>
      <c r="H105" s="263"/>
      <c r="I105" s="263"/>
      <c r="J105" s="263"/>
      <c r="K105" s="35"/>
      <c r="L105" s="264"/>
      <c r="M105" s="264"/>
      <c r="N105" s="264"/>
      <c r="O105" s="264"/>
      <c r="P105" s="264"/>
      <c r="Q105" s="264"/>
      <c r="R105" s="36"/>
      <c r="S105" s="265"/>
      <c r="T105" s="265"/>
      <c r="U105" s="265"/>
      <c r="V105" s="265"/>
      <c r="W105" s="265"/>
      <c r="X105" s="265"/>
      <c r="Y105" s="37"/>
      <c r="Z105" s="38"/>
      <c r="AA105" s="266"/>
      <c r="AB105" s="266"/>
      <c r="AC105" s="266"/>
      <c r="AD105" s="266"/>
      <c r="AE105" s="266"/>
      <c r="AF105" s="266"/>
      <c r="AG105" s="36"/>
      <c r="AH105" s="265"/>
      <c r="AI105" s="265"/>
      <c r="AJ105" s="265"/>
      <c r="AK105" s="265"/>
      <c r="AL105" s="265"/>
      <c r="AM105" s="265"/>
      <c r="AN105" s="278"/>
      <c r="AO105" s="278"/>
      <c r="AP105" s="278"/>
      <c r="AQ105" s="278"/>
      <c r="AR105" s="278"/>
      <c r="AS105" s="278"/>
      <c r="AT105" s="279"/>
    </row>
    <row r="106" spans="1:46" s="15" customFormat="1" ht="13.5" customHeight="1" x14ac:dyDescent="0.15">
      <c r="A106" s="32">
        <v>95</v>
      </c>
      <c r="B106" s="33"/>
      <c r="C106" s="34"/>
      <c r="D106" s="23"/>
      <c r="E106" s="262"/>
      <c r="F106" s="263"/>
      <c r="G106" s="263"/>
      <c r="H106" s="263"/>
      <c r="I106" s="263"/>
      <c r="J106" s="263"/>
      <c r="K106" s="35"/>
      <c r="L106" s="264"/>
      <c r="M106" s="264"/>
      <c r="N106" s="264"/>
      <c r="O106" s="264"/>
      <c r="P106" s="264"/>
      <c r="Q106" s="264"/>
      <c r="R106" s="36"/>
      <c r="S106" s="265"/>
      <c r="T106" s="265"/>
      <c r="U106" s="265"/>
      <c r="V106" s="265"/>
      <c r="W106" s="265"/>
      <c r="X106" s="265"/>
      <c r="Y106" s="37"/>
      <c r="Z106" s="38"/>
      <c r="AA106" s="266"/>
      <c r="AB106" s="266"/>
      <c r="AC106" s="266"/>
      <c r="AD106" s="266"/>
      <c r="AE106" s="266"/>
      <c r="AF106" s="266"/>
      <c r="AG106" s="36"/>
      <c r="AH106" s="265"/>
      <c r="AI106" s="265"/>
      <c r="AJ106" s="265"/>
      <c r="AK106" s="265"/>
      <c r="AL106" s="265"/>
      <c r="AM106" s="265"/>
      <c r="AN106" s="278"/>
      <c r="AO106" s="278"/>
      <c r="AP106" s="278"/>
      <c r="AQ106" s="278"/>
      <c r="AR106" s="278"/>
      <c r="AS106" s="278"/>
      <c r="AT106" s="279"/>
    </row>
    <row r="107" spans="1:46" s="15" customFormat="1" ht="13.5" customHeight="1" x14ac:dyDescent="0.15">
      <c r="A107" s="32">
        <v>96</v>
      </c>
      <c r="B107" s="33"/>
      <c r="C107" s="34"/>
      <c r="D107" s="23"/>
      <c r="E107" s="262"/>
      <c r="F107" s="263"/>
      <c r="G107" s="263"/>
      <c r="H107" s="263"/>
      <c r="I107" s="263"/>
      <c r="J107" s="263"/>
      <c r="K107" s="35"/>
      <c r="L107" s="264"/>
      <c r="M107" s="264"/>
      <c r="N107" s="264"/>
      <c r="O107" s="264"/>
      <c r="P107" s="264"/>
      <c r="Q107" s="264"/>
      <c r="R107" s="36"/>
      <c r="S107" s="265"/>
      <c r="T107" s="265"/>
      <c r="U107" s="265"/>
      <c r="V107" s="265"/>
      <c r="W107" s="265"/>
      <c r="X107" s="265"/>
      <c r="Y107" s="37"/>
      <c r="Z107" s="38"/>
      <c r="AA107" s="266"/>
      <c r="AB107" s="266"/>
      <c r="AC107" s="266"/>
      <c r="AD107" s="266"/>
      <c r="AE107" s="266"/>
      <c r="AF107" s="266"/>
      <c r="AG107" s="36"/>
      <c r="AH107" s="265"/>
      <c r="AI107" s="265"/>
      <c r="AJ107" s="265"/>
      <c r="AK107" s="265"/>
      <c r="AL107" s="265"/>
      <c r="AM107" s="265"/>
      <c r="AN107" s="278"/>
      <c r="AO107" s="278"/>
      <c r="AP107" s="278"/>
      <c r="AQ107" s="278"/>
      <c r="AR107" s="278"/>
      <c r="AS107" s="278"/>
      <c r="AT107" s="279"/>
    </row>
    <row r="108" spans="1:46" s="15" customFormat="1" ht="13.5" customHeight="1" x14ac:dyDescent="0.15">
      <c r="A108" s="32">
        <v>97</v>
      </c>
      <c r="B108" s="33"/>
      <c r="C108" s="34"/>
      <c r="D108" s="23"/>
      <c r="E108" s="262"/>
      <c r="F108" s="263"/>
      <c r="G108" s="263"/>
      <c r="H108" s="263"/>
      <c r="I108" s="263"/>
      <c r="J108" s="263"/>
      <c r="K108" s="35"/>
      <c r="L108" s="264"/>
      <c r="M108" s="264"/>
      <c r="N108" s="264"/>
      <c r="O108" s="264"/>
      <c r="P108" s="264"/>
      <c r="Q108" s="264"/>
      <c r="R108" s="36"/>
      <c r="S108" s="265"/>
      <c r="T108" s="265"/>
      <c r="U108" s="265"/>
      <c r="V108" s="265"/>
      <c r="W108" s="265"/>
      <c r="X108" s="265"/>
      <c r="Y108" s="37"/>
      <c r="Z108" s="38"/>
      <c r="AA108" s="266"/>
      <c r="AB108" s="266"/>
      <c r="AC108" s="266"/>
      <c r="AD108" s="266"/>
      <c r="AE108" s="266"/>
      <c r="AF108" s="266"/>
      <c r="AG108" s="36"/>
      <c r="AH108" s="265"/>
      <c r="AI108" s="265"/>
      <c r="AJ108" s="265"/>
      <c r="AK108" s="265"/>
      <c r="AL108" s="265"/>
      <c r="AM108" s="265"/>
      <c r="AN108" s="278"/>
      <c r="AO108" s="278"/>
      <c r="AP108" s="278"/>
      <c r="AQ108" s="278"/>
      <c r="AR108" s="278"/>
      <c r="AS108" s="278"/>
      <c r="AT108" s="279"/>
    </row>
    <row r="109" spans="1:46" s="15" customFormat="1" ht="13.5" customHeight="1" x14ac:dyDescent="0.15">
      <c r="A109" s="32">
        <v>98</v>
      </c>
      <c r="B109" s="33"/>
      <c r="C109" s="34"/>
      <c r="D109" s="23"/>
      <c r="E109" s="262"/>
      <c r="F109" s="263"/>
      <c r="G109" s="263"/>
      <c r="H109" s="263"/>
      <c r="I109" s="263"/>
      <c r="J109" s="263"/>
      <c r="K109" s="35"/>
      <c r="L109" s="264"/>
      <c r="M109" s="264"/>
      <c r="N109" s="264"/>
      <c r="O109" s="264"/>
      <c r="P109" s="264"/>
      <c r="Q109" s="264"/>
      <c r="R109" s="36"/>
      <c r="S109" s="265"/>
      <c r="T109" s="265"/>
      <c r="U109" s="265"/>
      <c r="V109" s="265"/>
      <c r="W109" s="265"/>
      <c r="X109" s="265"/>
      <c r="Y109" s="37"/>
      <c r="Z109" s="38"/>
      <c r="AA109" s="266"/>
      <c r="AB109" s="266"/>
      <c r="AC109" s="266"/>
      <c r="AD109" s="266"/>
      <c r="AE109" s="266"/>
      <c r="AF109" s="266"/>
      <c r="AG109" s="36"/>
      <c r="AH109" s="265"/>
      <c r="AI109" s="265"/>
      <c r="AJ109" s="265"/>
      <c r="AK109" s="265"/>
      <c r="AL109" s="265"/>
      <c r="AM109" s="265"/>
      <c r="AN109" s="278"/>
      <c r="AO109" s="278"/>
      <c r="AP109" s="278"/>
      <c r="AQ109" s="278"/>
      <c r="AR109" s="278"/>
      <c r="AS109" s="278"/>
      <c r="AT109" s="279"/>
    </row>
    <row r="110" spans="1:46" s="15" customFormat="1" ht="13.5" customHeight="1" x14ac:dyDescent="0.15">
      <c r="A110" s="32">
        <v>99</v>
      </c>
      <c r="B110" s="33"/>
      <c r="C110" s="34"/>
      <c r="D110" s="23"/>
      <c r="E110" s="262"/>
      <c r="F110" s="263"/>
      <c r="G110" s="263"/>
      <c r="H110" s="263"/>
      <c r="I110" s="263"/>
      <c r="J110" s="263"/>
      <c r="K110" s="35"/>
      <c r="L110" s="264"/>
      <c r="M110" s="264"/>
      <c r="N110" s="264"/>
      <c r="O110" s="264"/>
      <c r="P110" s="264"/>
      <c r="Q110" s="264"/>
      <c r="R110" s="36"/>
      <c r="S110" s="265"/>
      <c r="T110" s="265"/>
      <c r="U110" s="265"/>
      <c r="V110" s="265"/>
      <c r="W110" s="265"/>
      <c r="X110" s="265"/>
      <c r="Y110" s="37"/>
      <c r="Z110" s="38"/>
      <c r="AA110" s="266"/>
      <c r="AB110" s="266"/>
      <c r="AC110" s="266"/>
      <c r="AD110" s="266"/>
      <c r="AE110" s="266"/>
      <c r="AF110" s="266"/>
      <c r="AG110" s="36"/>
      <c r="AH110" s="265"/>
      <c r="AI110" s="265"/>
      <c r="AJ110" s="265"/>
      <c r="AK110" s="265"/>
      <c r="AL110" s="265"/>
      <c r="AM110" s="265"/>
      <c r="AN110" s="278"/>
      <c r="AO110" s="278"/>
      <c r="AP110" s="278"/>
      <c r="AQ110" s="278"/>
      <c r="AR110" s="278"/>
      <c r="AS110" s="278"/>
      <c r="AT110" s="279"/>
    </row>
    <row r="111" spans="1:46" s="15" customFormat="1" ht="13.5" customHeight="1" x14ac:dyDescent="0.15">
      <c r="A111" s="39">
        <v>100</v>
      </c>
      <c r="B111" s="40"/>
      <c r="C111" s="41"/>
      <c r="D111" s="42"/>
      <c r="E111" s="285"/>
      <c r="F111" s="286"/>
      <c r="G111" s="286"/>
      <c r="H111" s="286"/>
      <c r="I111" s="286"/>
      <c r="J111" s="286"/>
      <c r="K111" s="43"/>
      <c r="L111" s="287"/>
      <c r="M111" s="287"/>
      <c r="N111" s="287"/>
      <c r="O111" s="287"/>
      <c r="P111" s="287"/>
      <c r="Q111" s="287"/>
      <c r="R111" s="44"/>
      <c r="S111" s="288"/>
      <c r="T111" s="288"/>
      <c r="U111" s="288"/>
      <c r="V111" s="288"/>
      <c r="W111" s="288"/>
      <c r="X111" s="288"/>
      <c r="Y111" s="45"/>
      <c r="Z111" s="46"/>
      <c r="AA111" s="289"/>
      <c r="AB111" s="289"/>
      <c r="AC111" s="289"/>
      <c r="AD111" s="289"/>
      <c r="AE111" s="289"/>
      <c r="AF111" s="289"/>
      <c r="AG111" s="44"/>
      <c r="AH111" s="288"/>
      <c r="AI111" s="288"/>
      <c r="AJ111" s="288"/>
      <c r="AK111" s="288"/>
      <c r="AL111" s="288"/>
      <c r="AM111" s="288"/>
      <c r="AN111" s="302"/>
      <c r="AO111" s="302"/>
      <c r="AP111" s="302"/>
      <c r="AQ111" s="302"/>
      <c r="AR111" s="302"/>
      <c r="AS111" s="302"/>
      <c r="AT111" s="303"/>
    </row>
    <row r="112" spans="1:46" s="15" customFormat="1" ht="13.5" customHeight="1" x14ac:dyDescent="0.15">
      <c r="A112" s="66"/>
      <c r="B112" s="66"/>
      <c r="C112" s="66"/>
      <c r="D112" s="67"/>
      <c r="E112" s="290"/>
      <c r="F112" s="290"/>
      <c r="G112" s="290"/>
      <c r="H112" s="290"/>
      <c r="I112" s="290"/>
      <c r="J112" s="290"/>
      <c r="K112" s="66"/>
      <c r="L112" s="290"/>
      <c r="M112" s="290"/>
      <c r="N112" s="290"/>
      <c r="O112" s="290"/>
      <c r="P112" s="290"/>
      <c r="Q112" s="290"/>
      <c r="R112" s="66"/>
      <c r="S112" s="290"/>
      <c r="T112" s="290"/>
      <c r="U112" s="290"/>
      <c r="V112" s="290"/>
      <c r="W112" s="290"/>
      <c r="X112" s="290"/>
      <c r="Y112" s="66"/>
      <c r="Z112" s="66"/>
      <c r="AA112" s="290"/>
      <c r="AB112" s="290"/>
      <c r="AC112" s="290"/>
      <c r="AD112" s="290"/>
      <c r="AE112" s="290"/>
      <c r="AF112" s="290"/>
      <c r="AG112" s="66"/>
      <c r="AH112" s="290"/>
      <c r="AI112" s="290"/>
      <c r="AJ112" s="290"/>
      <c r="AK112" s="290"/>
      <c r="AL112" s="290"/>
      <c r="AM112" s="290"/>
      <c r="AN112" s="290"/>
      <c r="AO112" s="290"/>
      <c r="AP112" s="290"/>
      <c r="AQ112" s="290"/>
      <c r="AR112" s="290"/>
      <c r="AS112" s="290"/>
      <c r="AT112" s="291"/>
    </row>
  </sheetData>
  <mergeCells count="660">
    <mergeCell ref="E111:J111"/>
    <mergeCell ref="L111:Q111"/>
    <mergeCell ref="S111:X111"/>
    <mergeCell ref="AA111:AF111"/>
    <mergeCell ref="AH111:AM111"/>
    <mergeCell ref="AN112:AT112"/>
    <mergeCell ref="AM4:AP5"/>
    <mergeCell ref="AM6:AO6"/>
    <mergeCell ref="AM7:AO7"/>
    <mergeCell ref="AM8:AO8"/>
    <mergeCell ref="AR4:AU4"/>
    <mergeCell ref="AN111:AT111"/>
    <mergeCell ref="E112:J112"/>
    <mergeCell ref="L112:Q112"/>
    <mergeCell ref="S112:X112"/>
    <mergeCell ref="AA112:AF112"/>
    <mergeCell ref="AH112:AM112"/>
    <mergeCell ref="AN109:AT109"/>
    <mergeCell ref="E110:J110"/>
    <mergeCell ref="L110:Q110"/>
    <mergeCell ref="S110:X110"/>
    <mergeCell ref="AA110:AF110"/>
    <mergeCell ref="AH110:AM110"/>
    <mergeCell ref="AN110:AT110"/>
    <mergeCell ref="E109:J109"/>
    <mergeCell ref="L109:Q109"/>
    <mergeCell ref="S109:X109"/>
    <mergeCell ref="AA109:AF109"/>
    <mergeCell ref="AH109:AM109"/>
    <mergeCell ref="AN107:AT107"/>
    <mergeCell ref="E108:J108"/>
    <mergeCell ref="L108:Q108"/>
    <mergeCell ref="S108:X108"/>
    <mergeCell ref="AA108:AF108"/>
    <mergeCell ref="AH108:AM108"/>
    <mergeCell ref="AN108:AT108"/>
    <mergeCell ref="E107:J107"/>
    <mergeCell ref="L107:Q107"/>
    <mergeCell ref="S107:X107"/>
    <mergeCell ref="AA107:AF107"/>
    <mergeCell ref="AH107:AM107"/>
    <mergeCell ref="AN105:AT105"/>
    <mergeCell ref="E106:J106"/>
    <mergeCell ref="L106:Q106"/>
    <mergeCell ref="S106:X106"/>
    <mergeCell ref="AA106:AF106"/>
    <mergeCell ref="AH106:AM106"/>
    <mergeCell ref="AN106:AT106"/>
    <mergeCell ref="E105:J105"/>
    <mergeCell ref="L105:Q105"/>
    <mergeCell ref="S105:X105"/>
    <mergeCell ref="AA105:AF105"/>
    <mergeCell ref="AH105:AM105"/>
    <mergeCell ref="AN103:AT103"/>
    <mergeCell ref="E104:J104"/>
    <mergeCell ref="L104:Q104"/>
    <mergeCell ref="S104:X104"/>
    <mergeCell ref="AA104:AF104"/>
    <mergeCell ref="AH104:AM104"/>
    <mergeCell ref="AN104:AT104"/>
    <mergeCell ref="E103:J103"/>
    <mergeCell ref="L103:Q103"/>
    <mergeCell ref="S103:X103"/>
    <mergeCell ref="AA103:AF103"/>
    <mergeCell ref="AH103:AM103"/>
    <mergeCell ref="AN101:AT101"/>
    <mergeCell ref="E102:J102"/>
    <mergeCell ref="L102:Q102"/>
    <mergeCell ref="S102:X102"/>
    <mergeCell ref="AA102:AF102"/>
    <mergeCell ref="AH102:AM102"/>
    <mergeCell ref="AN102:AT102"/>
    <mergeCell ref="E101:J101"/>
    <mergeCell ref="L101:Q101"/>
    <mergeCell ref="S101:X101"/>
    <mergeCell ref="AA101:AF101"/>
    <mergeCell ref="AH101:AM101"/>
    <mergeCell ref="AN99:AT99"/>
    <mergeCell ref="E100:J100"/>
    <mergeCell ref="L100:Q100"/>
    <mergeCell ref="S100:X100"/>
    <mergeCell ref="AA100:AF100"/>
    <mergeCell ref="AH100:AM100"/>
    <mergeCell ref="AN100:AT100"/>
    <mergeCell ref="E99:J99"/>
    <mergeCell ref="L99:Q99"/>
    <mergeCell ref="S99:X99"/>
    <mergeCell ref="AA99:AF99"/>
    <mergeCell ref="AH99:AM99"/>
    <mergeCell ref="AN97:AT97"/>
    <mergeCell ref="E98:J98"/>
    <mergeCell ref="L98:Q98"/>
    <mergeCell ref="S98:X98"/>
    <mergeCell ref="AA98:AF98"/>
    <mergeCell ref="AH98:AM98"/>
    <mergeCell ref="AN98:AT98"/>
    <mergeCell ref="E97:J97"/>
    <mergeCell ref="L97:Q97"/>
    <mergeCell ref="S97:X97"/>
    <mergeCell ref="AA97:AF97"/>
    <mergeCell ref="AH97:AM97"/>
    <mergeCell ref="AN95:AT95"/>
    <mergeCell ref="E96:J96"/>
    <mergeCell ref="L96:Q96"/>
    <mergeCell ref="S96:X96"/>
    <mergeCell ref="AA96:AF96"/>
    <mergeCell ref="AH96:AM96"/>
    <mergeCell ref="AN96:AT96"/>
    <mergeCell ref="E95:J95"/>
    <mergeCell ref="L95:Q95"/>
    <mergeCell ref="S95:X95"/>
    <mergeCell ref="AA95:AF95"/>
    <mergeCell ref="AH95:AM95"/>
    <mergeCell ref="AN93:AT93"/>
    <mergeCell ref="E94:J94"/>
    <mergeCell ref="L94:Q94"/>
    <mergeCell ref="S94:X94"/>
    <mergeCell ref="AA94:AF94"/>
    <mergeCell ref="AH94:AM94"/>
    <mergeCell ref="AN94:AT94"/>
    <mergeCell ref="E93:J93"/>
    <mergeCell ref="L93:Q93"/>
    <mergeCell ref="S93:X93"/>
    <mergeCell ref="AA93:AF93"/>
    <mergeCell ref="AH93:AM93"/>
    <mergeCell ref="AN91:AT91"/>
    <mergeCell ref="E92:J92"/>
    <mergeCell ref="L92:Q92"/>
    <mergeCell ref="S92:X92"/>
    <mergeCell ref="AA92:AF92"/>
    <mergeCell ref="AH92:AM92"/>
    <mergeCell ref="AN92:AT92"/>
    <mergeCell ref="E91:J91"/>
    <mergeCell ref="L91:Q91"/>
    <mergeCell ref="S91:X91"/>
    <mergeCell ref="AA91:AF91"/>
    <mergeCell ref="AH91:AM91"/>
    <mergeCell ref="AN89:AT89"/>
    <mergeCell ref="E90:J90"/>
    <mergeCell ref="L90:Q90"/>
    <mergeCell ref="S90:X90"/>
    <mergeCell ref="AA90:AF90"/>
    <mergeCell ref="AH90:AM90"/>
    <mergeCell ref="AN90:AT90"/>
    <mergeCell ref="E89:J89"/>
    <mergeCell ref="L89:Q89"/>
    <mergeCell ref="S89:X89"/>
    <mergeCell ref="AA89:AF89"/>
    <mergeCell ref="AH89:AM89"/>
    <mergeCell ref="AN87:AT87"/>
    <mergeCell ref="E88:J88"/>
    <mergeCell ref="L88:Q88"/>
    <mergeCell ref="S88:X88"/>
    <mergeCell ref="AA88:AF88"/>
    <mergeCell ref="AH88:AM88"/>
    <mergeCell ref="AN88:AT88"/>
    <mergeCell ref="E87:J87"/>
    <mergeCell ref="L87:Q87"/>
    <mergeCell ref="S87:X87"/>
    <mergeCell ref="AA87:AF87"/>
    <mergeCell ref="AH87:AM87"/>
    <mergeCell ref="AN85:AT85"/>
    <mergeCell ref="E86:J86"/>
    <mergeCell ref="L86:Q86"/>
    <mergeCell ref="S86:X86"/>
    <mergeCell ref="AA86:AF86"/>
    <mergeCell ref="AH86:AM86"/>
    <mergeCell ref="AN86:AT86"/>
    <mergeCell ref="E85:J85"/>
    <mergeCell ref="L85:Q85"/>
    <mergeCell ref="S85:X85"/>
    <mergeCell ref="AA85:AF85"/>
    <mergeCell ref="AH85:AM85"/>
    <mergeCell ref="AN83:AT83"/>
    <mergeCell ref="E84:J84"/>
    <mergeCell ref="L84:Q84"/>
    <mergeCell ref="S84:X84"/>
    <mergeCell ref="AA84:AF84"/>
    <mergeCell ref="AH84:AM84"/>
    <mergeCell ref="AN84:AT84"/>
    <mergeCell ref="E83:J83"/>
    <mergeCell ref="L83:Q83"/>
    <mergeCell ref="S83:X83"/>
    <mergeCell ref="AA83:AF83"/>
    <mergeCell ref="AH83:AM83"/>
    <mergeCell ref="AN81:AT81"/>
    <mergeCell ref="E82:J82"/>
    <mergeCell ref="L82:Q82"/>
    <mergeCell ref="S82:X82"/>
    <mergeCell ref="AA82:AF82"/>
    <mergeCell ref="AH82:AM82"/>
    <mergeCell ref="AN82:AT82"/>
    <mergeCell ref="E81:J81"/>
    <mergeCell ref="L81:Q81"/>
    <mergeCell ref="S81:X81"/>
    <mergeCell ref="AA81:AF81"/>
    <mergeCell ref="AH81:AM81"/>
    <mergeCell ref="AN79:AT79"/>
    <mergeCell ref="E80:J80"/>
    <mergeCell ref="L80:Q80"/>
    <mergeCell ref="S80:X80"/>
    <mergeCell ref="AA80:AF80"/>
    <mergeCell ref="AH80:AM80"/>
    <mergeCell ref="AN80:AT80"/>
    <mergeCell ref="E79:J79"/>
    <mergeCell ref="L79:Q79"/>
    <mergeCell ref="S79:X79"/>
    <mergeCell ref="AA79:AF79"/>
    <mergeCell ref="AH79:AM79"/>
    <mergeCell ref="AN77:AT77"/>
    <mergeCell ref="E78:J78"/>
    <mergeCell ref="L78:Q78"/>
    <mergeCell ref="S78:X78"/>
    <mergeCell ref="AA78:AF78"/>
    <mergeCell ref="AH78:AM78"/>
    <mergeCell ref="AN78:AT78"/>
    <mergeCell ref="E77:J77"/>
    <mergeCell ref="L77:Q77"/>
    <mergeCell ref="S77:X77"/>
    <mergeCell ref="AA77:AF77"/>
    <mergeCell ref="AH77:AM77"/>
    <mergeCell ref="AN75:AT75"/>
    <mergeCell ref="E76:J76"/>
    <mergeCell ref="L76:Q76"/>
    <mergeCell ref="S76:X76"/>
    <mergeCell ref="AA76:AF76"/>
    <mergeCell ref="AH76:AM76"/>
    <mergeCell ref="AN76:AT76"/>
    <mergeCell ref="E75:J75"/>
    <mergeCell ref="L75:Q75"/>
    <mergeCell ref="S75:X75"/>
    <mergeCell ref="AA75:AF75"/>
    <mergeCell ref="AH75:AM75"/>
    <mergeCell ref="AN73:AT73"/>
    <mergeCell ref="E74:J74"/>
    <mergeCell ref="L74:Q74"/>
    <mergeCell ref="S74:X74"/>
    <mergeCell ref="AA74:AF74"/>
    <mergeCell ref="AH74:AM74"/>
    <mergeCell ref="AN74:AT74"/>
    <mergeCell ref="E73:J73"/>
    <mergeCell ref="L73:Q73"/>
    <mergeCell ref="S73:X73"/>
    <mergeCell ref="AA73:AF73"/>
    <mergeCell ref="AH73:AM73"/>
    <mergeCell ref="AN71:AT71"/>
    <mergeCell ref="E72:J72"/>
    <mergeCell ref="L72:Q72"/>
    <mergeCell ref="S72:X72"/>
    <mergeCell ref="AA72:AF72"/>
    <mergeCell ref="AH72:AM72"/>
    <mergeCell ref="AN72:AT72"/>
    <mergeCell ref="E71:J71"/>
    <mergeCell ref="L71:Q71"/>
    <mergeCell ref="S71:X71"/>
    <mergeCell ref="AA71:AF71"/>
    <mergeCell ref="AH71:AM71"/>
    <mergeCell ref="AN69:AT69"/>
    <mergeCell ref="E70:J70"/>
    <mergeCell ref="L70:Q70"/>
    <mergeCell ref="S70:X70"/>
    <mergeCell ref="AA70:AF70"/>
    <mergeCell ref="AH70:AM70"/>
    <mergeCell ref="AN70:AT70"/>
    <mergeCell ref="E69:J69"/>
    <mergeCell ref="L69:Q69"/>
    <mergeCell ref="S69:X69"/>
    <mergeCell ref="AA69:AF69"/>
    <mergeCell ref="AH69:AM69"/>
    <mergeCell ref="AN67:AT67"/>
    <mergeCell ref="E68:J68"/>
    <mergeCell ref="L68:Q68"/>
    <mergeCell ref="S68:X68"/>
    <mergeCell ref="AA68:AF68"/>
    <mergeCell ref="AH68:AM68"/>
    <mergeCell ref="AN68:AT68"/>
    <mergeCell ref="E67:J67"/>
    <mergeCell ref="L67:Q67"/>
    <mergeCell ref="S67:X67"/>
    <mergeCell ref="AA67:AF67"/>
    <mergeCell ref="AH67:AM67"/>
    <mergeCell ref="AN65:AT65"/>
    <mergeCell ref="E66:J66"/>
    <mergeCell ref="L66:Q66"/>
    <mergeCell ref="S66:X66"/>
    <mergeCell ref="AA66:AF66"/>
    <mergeCell ref="AH66:AM66"/>
    <mergeCell ref="AN66:AT66"/>
    <mergeCell ref="E65:J65"/>
    <mergeCell ref="L65:Q65"/>
    <mergeCell ref="S65:X65"/>
    <mergeCell ref="AA65:AF65"/>
    <mergeCell ref="AH65:AM65"/>
    <mergeCell ref="AN63:AT63"/>
    <mergeCell ref="E64:J64"/>
    <mergeCell ref="L64:Q64"/>
    <mergeCell ref="S64:X64"/>
    <mergeCell ref="AA64:AF64"/>
    <mergeCell ref="AH64:AM64"/>
    <mergeCell ref="AN64:AT64"/>
    <mergeCell ref="E63:J63"/>
    <mergeCell ref="L63:Q63"/>
    <mergeCell ref="S63:X63"/>
    <mergeCell ref="AA63:AF63"/>
    <mergeCell ref="AH63:AM63"/>
    <mergeCell ref="AN61:AT61"/>
    <mergeCell ref="E62:J62"/>
    <mergeCell ref="L62:Q62"/>
    <mergeCell ref="S62:X62"/>
    <mergeCell ref="AA62:AF62"/>
    <mergeCell ref="AH62:AM62"/>
    <mergeCell ref="AN62:AT62"/>
    <mergeCell ref="E61:J61"/>
    <mergeCell ref="L61:Q61"/>
    <mergeCell ref="S61:X61"/>
    <mergeCell ref="AA61:AF61"/>
    <mergeCell ref="AH61:AM61"/>
    <mergeCell ref="AN59:AT59"/>
    <mergeCell ref="E60:J60"/>
    <mergeCell ref="L60:Q60"/>
    <mergeCell ref="S60:X60"/>
    <mergeCell ref="AA60:AF60"/>
    <mergeCell ref="AH60:AM60"/>
    <mergeCell ref="AN60:AT60"/>
    <mergeCell ref="E59:J59"/>
    <mergeCell ref="L59:Q59"/>
    <mergeCell ref="S59:X59"/>
    <mergeCell ref="AA59:AF59"/>
    <mergeCell ref="AH59:AM59"/>
    <mergeCell ref="AN57:AT57"/>
    <mergeCell ref="E58:J58"/>
    <mergeCell ref="L58:Q58"/>
    <mergeCell ref="S58:X58"/>
    <mergeCell ref="AA58:AF58"/>
    <mergeCell ref="AH58:AM58"/>
    <mergeCell ref="AN58:AT58"/>
    <mergeCell ref="E57:J57"/>
    <mergeCell ref="L57:Q57"/>
    <mergeCell ref="S57:X57"/>
    <mergeCell ref="AA57:AF57"/>
    <mergeCell ref="AH57:AM57"/>
    <mergeCell ref="AN55:AT55"/>
    <mergeCell ref="E56:J56"/>
    <mergeCell ref="L56:Q56"/>
    <mergeCell ref="S56:X56"/>
    <mergeCell ref="AA56:AF56"/>
    <mergeCell ref="AH56:AM56"/>
    <mergeCell ref="AN56:AT56"/>
    <mergeCell ref="E55:J55"/>
    <mergeCell ref="L55:Q55"/>
    <mergeCell ref="S55:X55"/>
    <mergeCell ref="AA55:AF55"/>
    <mergeCell ref="AH55:AM55"/>
    <mergeCell ref="AN53:AT53"/>
    <mergeCell ref="E54:J54"/>
    <mergeCell ref="L54:Q54"/>
    <mergeCell ref="S54:X54"/>
    <mergeCell ref="AA54:AF54"/>
    <mergeCell ref="AH54:AM54"/>
    <mergeCell ref="AN54:AT54"/>
    <mergeCell ref="E53:J53"/>
    <mergeCell ref="L53:Q53"/>
    <mergeCell ref="S53:X53"/>
    <mergeCell ref="AA53:AF53"/>
    <mergeCell ref="AH53:AM53"/>
    <mergeCell ref="AN51:AT51"/>
    <mergeCell ref="E52:J52"/>
    <mergeCell ref="L52:Q52"/>
    <mergeCell ref="S52:X52"/>
    <mergeCell ref="AA52:AF52"/>
    <mergeCell ref="AH52:AM52"/>
    <mergeCell ref="AN52:AT52"/>
    <mergeCell ref="E51:J51"/>
    <mergeCell ref="L51:Q51"/>
    <mergeCell ref="S51:X51"/>
    <mergeCell ref="AA51:AF51"/>
    <mergeCell ref="AH51:AM51"/>
    <mergeCell ref="AN49:AT49"/>
    <mergeCell ref="E50:J50"/>
    <mergeCell ref="L50:Q50"/>
    <mergeCell ref="S50:X50"/>
    <mergeCell ref="AA50:AF50"/>
    <mergeCell ref="AH50:AM50"/>
    <mergeCell ref="AN50:AT50"/>
    <mergeCell ref="E49:J49"/>
    <mergeCell ref="L49:Q49"/>
    <mergeCell ref="S49:X49"/>
    <mergeCell ref="AA49:AF49"/>
    <mergeCell ref="AH49:AM49"/>
    <mergeCell ref="AN47:AT47"/>
    <mergeCell ref="E48:J48"/>
    <mergeCell ref="L48:Q48"/>
    <mergeCell ref="S48:X48"/>
    <mergeCell ref="AA48:AF48"/>
    <mergeCell ref="AH48:AM48"/>
    <mergeCell ref="AN48:AT48"/>
    <mergeCell ref="E47:J47"/>
    <mergeCell ref="L47:Q47"/>
    <mergeCell ref="S47:X47"/>
    <mergeCell ref="AA47:AF47"/>
    <mergeCell ref="AH47:AM47"/>
    <mergeCell ref="AN45:AT45"/>
    <mergeCell ref="E46:J46"/>
    <mergeCell ref="L46:Q46"/>
    <mergeCell ref="S46:X46"/>
    <mergeCell ref="AA46:AF46"/>
    <mergeCell ref="AH46:AM46"/>
    <mergeCell ref="AN46:AT46"/>
    <mergeCell ref="E45:J45"/>
    <mergeCell ref="L45:Q45"/>
    <mergeCell ref="S45:X45"/>
    <mergeCell ref="AA45:AF45"/>
    <mergeCell ref="AH45:AM45"/>
    <mergeCell ref="AN43:AT43"/>
    <mergeCell ref="E44:J44"/>
    <mergeCell ref="L44:Q44"/>
    <mergeCell ref="S44:X44"/>
    <mergeCell ref="AA44:AF44"/>
    <mergeCell ref="AH44:AM44"/>
    <mergeCell ref="AN44:AT44"/>
    <mergeCell ref="E43:J43"/>
    <mergeCell ref="L43:Q43"/>
    <mergeCell ref="S43:X43"/>
    <mergeCell ref="AA43:AF43"/>
    <mergeCell ref="AH43:AM43"/>
    <mergeCell ref="AN41:AT41"/>
    <mergeCell ref="E42:J42"/>
    <mergeCell ref="L42:Q42"/>
    <mergeCell ref="S42:X42"/>
    <mergeCell ref="AA42:AF42"/>
    <mergeCell ref="AH42:AM42"/>
    <mergeCell ref="AN42:AT42"/>
    <mergeCell ref="E41:J41"/>
    <mergeCell ref="L41:Q41"/>
    <mergeCell ref="S41:X41"/>
    <mergeCell ref="AA41:AF41"/>
    <mergeCell ref="AH41:AM41"/>
    <mergeCell ref="AN39:AT39"/>
    <mergeCell ref="E40:J40"/>
    <mergeCell ref="L40:Q40"/>
    <mergeCell ref="S40:X40"/>
    <mergeCell ref="AA40:AF40"/>
    <mergeCell ref="AH40:AM40"/>
    <mergeCell ref="AN40:AT40"/>
    <mergeCell ref="E39:J39"/>
    <mergeCell ref="L39:Q39"/>
    <mergeCell ref="S39:X39"/>
    <mergeCell ref="AA39:AF39"/>
    <mergeCell ref="AH39:AM39"/>
    <mergeCell ref="AN37:AT37"/>
    <mergeCell ref="E38:J38"/>
    <mergeCell ref="L38:Q38"/>
    <mergeCell ref="S38:X38"/>
    <mergeCell ref="AA38:AF38"/>
    <mergeCell ref="AH38:AM38"/>
    <mergeCell ref="AN38:AT38"/>
    <mergeCell ref="E37:J37"/>
    <mergeCell ref="L37:Q37"/>
    <mergeCell ref="S37:X37"/>
    <mergeCell ref="AA37:AF37"/>
    <mergeCell ref="AH37:AM37"/>
    <mergeCell ref="AN35:AT35"/>
    <mergeCell ref="E36:J36"/>
    <mergeCell ref="L36:Q36"/>
    <mergeCell ref="S36:X36"/>
    <mergeCell ref="AA36:AF36"/>
    <mergeCell ref="AH36:AM36"/>
    <mergeCell ref="AN36:AT36"/>
    <mergeCell ref="E35:J35"/>
    <mergeCell ref="L35:Q35"/>
    <mergeCell ref="S35:X35"/>
    <mergeCell ref="AA35:AF35"/>
    <mergeCell ref="AH35:AM35"/>
    <mergeCell ref="AN33:AT33"/>
    <mergeCell ref="E34:J34"/>
    <mergeCell ref="L34:Q34"/>
    <mergeCell ref="S34:X34"/>
    <mergeCell ref="AA34:AF34"/>
    <mergeCell ref="AH34:AM34"/>
    <mergeCell ref="AN34:AT34"/>
    <mergeCell ref="E33:J33"/>
    <mergeCell ref="L33:Q33"/>
    <mergeCell ref="S33:X33"/>
    <mergeCell ref="AA33:AF33"/>
    <mergeCell ref="AH33:AM33"/>
    <mergeCell ref="AN31:AT31"/>
    <mergeCell ref="E32:J32"/>
    <mergeCell ref="L32:Q32"/>
    <mergeCell ref="S32:X32"/>
    <mergeCell ref="AA32:AF32"/>
    <mergeCell ref="AH32:AM32"/>
    <mergeCell ref="AN32:AT32"/>
    <mergeCell ref="E31:J31"/>
    <mergeCell ref="L31:Q31"/>
    <mergeCell ref="S31:X31"/>
    <mergeCell ref="AA31:AF31"/>
    <mergeCell ref="AH31:AM31"/>
    <mergeCell ref="AN29:AT29"/>
    <mergeCell ref="E30:J30"/>
    <mergeCell ref="L30:Q30"/>
    <mergeCell ref="S30:X30"/>
    <mergeCell ref="AA30:AF30"/>
    <mergeCell ref="AH30:AM30"/>
    <mergeCell ref="AN30:AT30"/>
    <mergeCell ref="E29:J29"/>
    <mergeCell ref="L29:Q29"/>
    <mergeCell ref="S29:X29"/>
    <mergeCell ref="AA29:AF29"/>
    <mergeCell ref="AH29:AM29"/>
    <mergeCell ref="AN27:AT27"/>
    <mergeCell ref="E28:J28"/>
    <mergeCell ref="L28:Q28"/>
    <mergeCell ref="S28:X28"/>
    <mergeCell ref="AA28:AF28"/>
    <mergeCell ref="AH28:AM28"/>
    <mergeCell ref="AN28:AT28"/>
    <mergeCell ref="E27:J27"/>
    <mergeCell ref="L27:Q27"/>
    <mergeCell ref="S27:X27"/>
    <mergeCell ref="AA27:AF27"/>
    <mergeCell ref="AH27:AM27"/>
    <mergeCell ref="AN22:AT22"/>
    <mergeCell ref="AN23:AT23"/>
    <mergeCell ref="AN24:AT24"/>
    <mergeCell ref="AN25:AT25"/>
    <mergeCell ref="AN26:AT26"/>
    <mergeCell ref="AN12:AT12"/>
    <mergeCell ref="L11:Q11"/>
    <mergeCell ref="S11:X11"/>
    <mergeCell ref="AA11:AF11"/>
    <mergeCell ref="AH11:AM11"/>
    <mergeCell ref="AN11:AT11"/>
    <mergeCell ref="AN13:AT13"/>
    <mergeCell ref="AN14:AT14"/>
    <mergeCell ref="AN15:AT15"/>
    <mergeCell ref="AN16:AT16"/>
    <mergeCell ref="AN17:AT17"/>
    <mergeCell ref="AN18:AT18"/>
    <mergeCell ref="AN19:AT19"/>
    <mergeCell ref="AN20:AT20"/>
    <mergeCell ref="AN21:AT21"/>
    <mergeCell ref="AH25:AM25"/>
    <mergeCell ref="AH26:AM26"/>
    <mergeCell ref="AA24:AF24"/>
    <mergeCell ref="AA25:AF25"/>
    <mergeCell ref="AA26:AF26"/>
    <mergeCell ref="AH12:AM12"/>
    <mergeCell ref="AH13:AM13"/>
    <mergeCell ref="AH14:AM14"/>
    <mergeCell ref="AH15:AM15"/>
    <mergeCell ref="AH16:AM16"/>
    <mergeCell ref="AH17:AM17"/>
    <mergeCell ref="AH18:AM18"/>
    <mergeCell ref="AH19:AM19"/>
    <mergeCell ref="AH20:AM20"/>
    <mergeCell ref="AH21:AM21"/>
    <mergeCell ref="AH22:AM22"/>
    <mergeCell ref="AH23:AM23"/>
    <mergeCell ref="AH24:AM24"/>
    <mergeCell ref="AA19:AF19"/>
    <mergeCell ref="AA20:AF20"/>
    <mergeCell ref="AA21:AF21"/>
    <mergeCell ref="AA22:AF22"/>
    <mergeCell ref="AA23:AF23"/>
    <mergeCell ref="AA14:AF14"/>
    <mergeCell ref="AA15:AF15"/>
    <mergeCell ref="AA16:AF16"/>
    <mergeCell ref="AA17:AF17"/>
    <mergeCell ref="AA18:AF18"/>
    <mergeCell ref="L26:Q26"/>
    <mergeCell ref="S13:X13"/>
    <mergeCell ref="S14:X14"/>
    <mergeCell ref="S15:X15"/>
    <mergeCell ref="S16:X16"/>
    <mergeCell ref="S17:X17"/>
    <mergeCell ref="S18:X18"/>
    <mergeCell ref="S19:X19"/>
    <mergeCell ref="S20:X20"/>
    <mergeCell ref="S21:X21"/>
    <mergeCell ref="S22:X22"/>
    <mergeCell ref="S23:X23"/>
    <mergeCell ref="S24:X24"/>
    <mergeCell ref="S25:X25"/>
    <mergeCell ref="S26:X26"/>
    <mergeCell ref="E24:J24"/>
    <mergeCell ref="E25:J25"/>
    <mergeCell ref="E26:J26"/>
    <mergeCell ref="L13:Q13"/>
    <mergeCell ref="L14:Q14"/>
    <mergeCell ref="L15:Q15"/>
    <mergeCell ref="L16:Q16"/>
    <mergeCell ref="L17:Q17"/>
    <mergeCell ref="L18:Q18"/>
    <mergeCell ref="L19:Q19"/>
    <mergeCell ref="L20:Q20"/>
    <mergeCell ref="L21:Q21"/>
    <mergeCell ref="L22:Q22"/>
    <mergeCell ref="L23:Q23"/>
    <mergeCell ref="L24:Q24"/>
    <mergeCell ref="L25:Q25"/>
    <mergeCell ref="E19:J19"/>
    <mergeCell ref="E20:J20"/>
    <mergeCell ref="E21:J21"/>
    <mergeCell ref="E22:J22"/>
    <mergeCell ref="E23:J23"/>
    <mergeCell ref="E14:J14"/>
    <mergeCell ref="E15:J15"/>
    <mergeCell ref="E16:J16"/>
    <mergeCell ref="A1:C1"/>
    <mergeCell ref="A2:C2"/>
    <mergeCell ref="D1:O1"/>
    <mergeCell ref="D2:O2"/>
    <mergeCell ref="P1:R1"/>
    <mergeCell ref="P2:R2"/>
    <mergeCell ref="AH1:AI1"/>
    <mergeCell ref="E17:J17"/>
    <mergeCell ref="E18:J18"/>
    <mergeCell ref="E12:J12"/>
    <mergeCell ref="L12:Q12"/>
    <mergeCell ref="S12:X12"/>
    <mergeCell ref="AA12:AF12"/>
    <mergeCell ref="E13:J13"/>
    <mergeCell ref="AA13:AF13"/>
    <mergeCell ref="G4:I5"/>
    <mergeCell ref="V4:Y5"/>
    <mergeCell ref="V6:X6"/>
    <mergeCell ref="V7:X7"/>
    <mergeCell ref="E11:J11"/>
    <mergeCell ref="B6:D6"/>
    <mergeCell ref="B7:D7"/>
    <mergeCell ref="B8:D8"/>
    <mergeCell ref="B9:D9"/>
    <mergeCell ref="B4:E5"/>
    <mergeCell ref="AA7:AD7"/>
    <mergeCell ref="AA6:AD6"/>
    <mergeCell ref="AA8:AD8"/>
    <mergeCell ref="K6:N6"/>
    <mergeCell ref="K7:N7"/>
    <mergeCell ref="K8:N8"/>
    <mergeCell ref="G6:H6"/>
    <mergeCell ref="G7:H7"/>
    <mergeCell ref="G8:H8"/>
    <mergeCell ref="AH2:AI2"/>
    <mergeCell ref="AK1:AT2"/>
    <mergeCell ref="K9:N9"/>
    <mergeCell ref="K4:O5"/>
    <mergeCell ref="Q4:T5"/>
    <mergeCell ref="AA4:AE5"/>
    <mergeCell ref="AG4:AK5"/>
    <mergeCell ref="AG9:AJ9"/>
    <mergeCell ref="Q6:S6"/>
    <mergeCell ref="Q7:S7"/>
    <mergeCell ref="Q8:S8"/>
    <mergeCell ref="S1:AD1"/>
    <mergeCell ref="S2:AD2"/>
    <mergeCell ref="AG6:AJ6"/>
    <mergeCell ref="AG7:AJ7"/>
    <mergeCell ref="AE2:AG2"/>
    <mergeCell ref="AE1:AG1"/>
    <mergeCell ref="AG8:AJ8"/>
  </mergeCells>
  <phoneticPr fontId="1"/>
  <conditionalFormatting sqref="AN12">
    <cfRule type="cellIs" dxfId="32" priority="23" operator="equal">
      <formula>1</formula>
    </cfRule>
  </conditionalFormatting>
  <conditionalFormatting sqref="AN13:AN110 AN112">
    <cfRule type="cellIs" dxfId="31" priority="11" operator="equal">
      <formula>1</formula>
    </cfRule>
  </conditionalFormatting>
  <conditionalFormatting sqref="E12">
    <cfRule type="cellIs" dxfId="30" priority="28" operator="equal">
      <formula>1</formula>
    </cfRule>
  </conditionalFormatting>
  <conditionalFormatting sqref="L12">
    <cfRule type="cellIs" dxfId="29" priority="27" operator="equal">
      <formula>1</formula>
    </cfRule>
  </conditionalFormatting>
  <conditionalFormatting sqref="S12">
    <cfRule type="cellIs" dxfId="28" priority="26" operator="equal">
      <formula>1</formula>
    </cfRule>
  </conditionalFormatting>
  <conditionalFormatting sqref="AA12">
    <cfRule type="cellIs" dxfId="27" priority="25" operator="equal">
      <formula>1</formula>
    </cfRule>
  </conditionalFormatting>
  <conditionalFormatting sqref="AH12">
    <cfRule type="cellIs" dxfId="26" priority="24" operator="equal">
      <formula>1</formula>
    </cfRule>
  </conditionalFormatting>
  <conditionalFormatting sqref="E11">
    <cfRule type="cellIs" dxfId="25" priority="22" operator="equal">
      <formula>1</formula>
    </cfRule>
  </conditionalFormatting>
  <conditionalFormatting sqref="L11">
    <cfRule type="cellIs" dxfId="24" priority="21" operator="equal">
      <formula>1</formula>
    </cfRule>
  </conditionalFormatting>
  <conditionalFormatting sqref="S11">
    <cfRule type="cellIs" dxfId="23" priority="20" operator="equal">
      <formula>1</formula>
    </cfRule>
  </conditionalFormatting>
  <conditionalFormatting sqref="AA11">
    <cfRule type="cellIs" dxfId="22" priority="19" operator="equal">
      <formula>1</formula>
    </cfRule>
  </conditionalFormatting>
  <conditionalFormatting sqref="AH11">
    <cfRule type="cellIs" dxfId="21" priority="18" operator="equal">
      <formula>1</formula>
    </cfRule>
  </conditionalFormatting>
  <conditionalFormatting sqref="AN11">
    <cfRule type="cellIs" dxfId="20" priority="17" operator="equal">
      <formula>1</formula>
    </cfRule>
  </conditionalFormatting>
  <conditionalFormatting sqref="E13:E110 E112">
    <cfRule type="cellIs" dxfId="19" priority="16" operator="equal">
      <formula>1</formula>
    </cfRule>
  </conditionalFormatting>
  <conditionalFormatting sqref="L13:L110 L112">
    <cfRule type="cellIs" dxfId="18" priority="15" operator="equal">
      <formula>1</formula>
    </cfRule>
  </conditionalFormatting>
  <conditionalFormatting sqref="AH13:AH110 AH112">
    <cfRule type="cellIs" dxfId="17" priority="12" operator="equal">
      <formula>1</formula>
    </cfRule>
  </conditionalFormatting>
  <conditionalFormatting sqref="AN111">
    <cfRule type="cellIs" dxfId="16" priority="5" operator="equal">
      <formula>1</formula>
    </cfRule>
  </conditionalFormatting>
  <conditionalFormatting sqref="E111">
    <cfRule type="cellIs" dxfId="15" priority="10" operator="equal">
      <formula>1</formula>
    </cfRule>
  </conditionalFormatting>
  <conditionalFormatting sqref="L111">
    <cfRule type="cellIs" dxfId="14" priority="9" operator="equal">
      <formula>1</formula>
    </cfRule>
  </conditionalFormatting>
  <conditionalFormatting sqref="S111">
    <cfRule type="cellIs" dxfId="13" priority="8" operator="equal">
      <formula>1</formula>
    </cfRule>
  </conditionalFormatting>
  <conditionalFormatting sqref="AA111">
    <cfRule type="cellIs" dxfId="12" priority="7" operator="equal">
      <formula>1</formula>
    </cfRule>
  </conditionalFormatting>
  <conditionalFormatting sqref="AH111">
    <cfRule type="cellIs" dxfId="11" priority="6" operator="equal">
      <formula>1</formula>
    </cfRule>
  </conditionalFormatting>
  <conditionalFormatting sqref="S12:X111">
    <cfRule type="expression" dxfId="10" priority="4">
      <formula>$R12=2</formula>
    </cfRule>
  </conditionalFormatting>
  <conditionalFormatting sqref="AA12:AF111">
    <cfRule type="expression" dxfId="9" priority="1">
      <formula>$Z12=4</formula>
    </cfRule>
    <cfRule type="expression" dxfId="8" priority="2">
      <formula>$Z12=3</formula>
    </cfRule>
    <cfRule type="expression" dxfId="7" priority="3">
      <formula>$Z12=2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102"/>
  <sheetViews>
    <sheetView showGridLines="0" showZeros="0" zoomScaleNormal="100" workbookViewId="0">
      <pane ySplit="1" topLeftCell="A2" activePane="bottomLeft" state="frozen"/>
      <selection pane="bottomLeft" activeCell="B2" sqref="B2"/>
    </sheetView>
  </sheetViews>
  <sheetFormatPr defaultRowHeight="13.5" x14ac:dyDescent="0.15"/>
  <cols>
    <col min="1" max="2" width="4.625" style="5" customWidth="1"/>
    <col min="3" max="3" width="12.25" style="3" hidden="1" customWidth="1"/>
    <col min="4" max="4" width="96.5" style="3" customWidth="1"/>
    <col min="5" max="16384" width="9" style="3"/>
  </cols>
  <sheetData>
    <row r="1" spans="1:4" ht="18" customHeight="1" thickTop="1" x14ac:dyDescent="0.15">
      <c r="A1" s="91" t="s">
        <v>17</v>
      </c>
      <c r="B1" s="88" t="s">
        <v>20</v>
      </c>
      <c r="C1" s="93" t="s">
        <v>23</v>
      </c>
      <c r="D1" s="85" t="s">
        <v>22</v>
      </c>
    </row>
    <row r="2" spans="1:4" ht="18" customHeight="1" x14ac:dyDescent="0.15">
      <c r="A2" s="92">
        <f>+入力様式!D12</f>
        <v>1</v>
      </c>
      <c r="B2" s="89"/>
      <c r="C2" s="94">
        <f>A2*10+B2</f>
        <v>10</v>
      </c>
      <c r="D2" s="2" t="str">
        <f>+入力様式!E12</f>
        <v>橋のかけ方を知ることができた。</v>
      </c>
    </row>
    <row r="3" spans="1:4" ht="18" customHeight="1" x14ac:dyDescent="0.15">
      <c r="A3" s="92">
        <f>+入力様式!D13</f>
        <v>1</v>
      </c>
      <c r="B3" s="89"/>
      <c r="C3" s="94">
        <f t="shared" ref="C3:C17" si="0">A3*10+B3</f>
        <v>10</v>
      </c>
      <c r="D3" s="2" t="str">
        <f>+入力様式!E13</f>
        <v>橋を造る説明がよかった。</v>
      </c>
    </row>
    <row r="4" spans="1:4" ht="18" customHeight="1" x14ac:dyDescent="0.15">
      <c r="A4" s="92">
        <f>+入力様式!D14</f>
        <v>1</v>
      </c>
      <c r="B4" s="89"/>
      <c r="C4" s="94">
        <f t="shared" si="0"/>
        <v>10</v>
      </c>
      <c r="D4" s="2" t="str">
        <f>+入力様式!E14</f>
        <v>押し出す原理がわかった。</v>
      </c>
    </row>
    <row r="5" spans="1:4" ht="18" customHeight="1" x14ac:dyDescent="0.15">
      <c r="A5" s="92">
        <f>+入力様式!D15</f>
        <v>2</v>
      </c>
      <c r="B5" s="89"/>
      <c r="C5" s="94">
        <f t="shared" si="0"/>
        <v>20</v>
      </c>
      <c r="D5" s="2">
        <f>+入力様式!E15</f>
        <v>0</v>
      </c>
    </row>
    <row r="6" spans="1:4" ht="18" customHeight="1" x14ac:dyDescent="0.15">
      <c r="A6" s="92">
        <f>+入力様式!D16</f>
        <v>1</v>
      </c>
      <c r="B6" s="89"/>
      <c r="C6" s="94">
        <f t="shared" si="0"/>
        <v>10</v>
      </c>
      <c r="D6" s="2" t="str">
        <f>+入力様式!E16</f>
        <v>普段見ることが出来ないので。</v>
      </c>
    </row>
    <row r="7" spans="1:4" ht="18" customHeight="1" x14ac:dyDescent="0.15">
      <c r="A7" s="92">
        <f>+入力様式!D17</f>
        <v>2</v>
      </c>
      <c r="B7" s="89"/>
      <c r="C7" s="94">
        <f t="shared" si="0"/>
        <v>20</v>
      </c>
      <c r="D7" s="2" t="str">
        <f>+入力様式!E17</f>
        <v>日常見れないから。</v>
      </c>
    </row>
    <row r="8" spans="1:4" ht="18" customHeight="1" x14ac:dyDescent="0.15">
      <c r="A8" s="92">
        <f>+入力様式!D18</f>
        <v>1</v>
      </c>
      <c r="B8" s="89"/>
      <c r="C8" s="94">
        <f t="shared" si="0"/>
        <v>10</v>
      </c>
      <c r="D8" s="2" t="str">
        <f>+入力様式!E18</f>
        <v>　</v>
      </c>
    </row>
    <row r="9" spans="1:4" ht="18" customHeight="1" x14ac:dyDescent="0.15">
      <c r="A9" s="92">
        <f>+入力様式!D19</f>
        <v>1</v>
      </c>
      <c r="B9" s="89"/>
      <c r="C9" s="94">
        <f t="shared" si="0"/>
        <v>10</v>
      </c>
      <c r="D9" s="2">
        <f>+入力様式!E19</f>
        <v>0</v>
      </c>
    </row>
    <row r="10" spans="1:4" ht="18" customHeight="1" x14ac:dyDescent="0.15">
      <c r="A10" s="92">
        <f>+入力様式!D20</f>
        <v>1</v>
      </c>
      <c r="B10" s="89"/>
      <c r="C10" s="94">
        <f t="shared" si="0"/>
        <v>10</v>
      </c>
      <c r="D10" s="2" t="str">
        <f>+入力様式!E20</f>
        <v>地域に直接関係する仕事だから。</v>
      </c>
    </row>
    <row r="11" spans="1:4" ht="18" customHeight="1" x14ac:dyDescent="0.15">
      <c r="A11" s="92">
        <f>+入力様式!D21</f>
        <v>1</v>
      </c>
      <c r="B11" s="89"/>
      <c r="C11" s="94">
        <f t="shared" si="0"/>
        <v>10</v>
      </c>
      <c r="D11" s="2" t="str">
        <f>+入力様式!E21</f>
        <v>想像できない場所が見れた。孫に話ができる。</v>
      </c>
    </row>
    <row r="12" spans="1:4" ht="18" customHeight="1" x14ac:dyDescent="0.15">
      <c r="A12" s="92">
        <f>+入力様式!D22</f>
        <v>1</v>
      </c>
      <c r="B12" s="89"/>
      <c r="C12" s="94">
        <f t="shared" si="0"/>
        <v>10</v>
      </c>
      <c r="D12" s="2">
        <f>+入力様式!E22</f>
        <v>0</v>
      </c>
    </row>
    <row r="13" spans="1:4" ht="18" customHeight="1" x14ac:dyDescent="0.15">
      <c r="A13" s="92">
        <f>+入力様式!D23</f>
        <v>1</v>
      </c>
      <c r="B13" s="89"/>
      <c r="C13" s="94">
        <f t="shared" si="0"/>
        <v>10</v>
      </c>
      <c r="D13" s="2" t="str">
        <f>+入力様式!E23</f>
        <v>この様な機会が初めて。</v>
      </c>
    </row>
    <row r="14" spans="1:4" ht="18" customHeight="1" x14ac:dyDescent="0.15">
      <c r="A14" s="92">
        <f>+入力様式!D24</f>
        <v>1</v>
      </c>
      <c r="B14" s="89"/>
      <c r="C14" s="94">
        <f t="shared" si="0"/>
        <v>10</v>
      </c>
      <c r="D14" s="2" t="str">
        <f>+入力様式!E24</f>
        <v>　</v>
      </c>
    </row>
    <row r="15" spans="1:4" ht="18" customHeight="1" x14ac:dyDescent="0.15">
      <c r="A15" s="92">
        <f>+入力様式!D25</f>
        <v>1</v>
      </c>
      <c r="B15" s="89"/>
      <c r="C15" s="94">
        <f t="shared" si="0"/>
        <v>10</v>
      </c>
      <c r="D15" s="2" t="str">
        <f>+入力様式!E25</f>
        <v>初めての見学だったから。</v>
      </c>
    </row>
    <row r="16" spans="1:4" ht="18" customHeight="1" x14ac:dyDescent="0.15">
      <c r="A16" s="92">
        <f>+入力様式!D26</f>
        <v>1</v>
      </c>
      <c r="B16" s="89"/>
      <c r="C16" s="94">
        <f t="shared" si="0"/>
        <v>10</v>
      </c>
      <c r="D16" s="2" t="str">
        <f>+入力様式!E26</f>
        <v>工法のすばらしさと初めての体験。</v>
      </c>
    </row>
    <row r="17" spans="1:4" ht="18" customHeight="1" x14ac:dyDescent="0.15">
      <c r="A17" s="92">
        <f>+入力様式!D77</f>
        <v>0</v>
      </c>
      <c r="B17" s="89"/>
      <c r="C17" s="94">
        <f t="shared" si="0"/>
        <v>0</v>
      </c>
      <c r="D17" s="2" t="str">
        <f>+入力様式!E27</f>
        <v>橋の出来るまでとかの仕組みを見せて頂き，良い経験，勉強になりました。</v>
      </c>
    </row>
    <row r="18" spans="1:4" ht="18" customHeight="1" x14ac:dyDescent="0.15">
      <c r="A18" s="92">
        <f>+入力様式!D78</f>
        <v>0</v>
      </c>
      <c r="B18" s="89"/>
      <c r="C18" s="94">
        <f t="shared" ref="C18:C81" si="1">A18*10+B18</f>
        <v>0</v>
      </c>
      <c r="D18" s="2" t="str">
        <f>+入力様式!E28</f>
        <v>今まで見た事がなかったから。</v>
      </c>
    </row>
    <row r="19" spans="1:4" ht="18" customHeight="1" x14ac:dyDescent="0.15">
      <c r="A19" s="92">
        <f>+入力様式!D79</f>
        <v>0</v>
      </c>
      <c r="B19" s="89"/>
      <c r="C19" s="94">
        <f t="shared" si="1"/>
        <v>0</v>
      </c>
      <c r="D19" s="2">
        <f>+入力様式!E29</f>
        <v>0</v>
      </c>
    </row>
    <row r="20" spans="1:4" ht="18" customHeight="1" x14ac:dyDescent="0.15">
      <c r="A20" s="92">
        <f>+入力様式!D80</f>
        <v>0</v>
      </c>
      <c r="B20" s="89"/>
      <c r="C20" s="94">
        <f t="shared" si="1"/>
        <v>0</v>
      </c>
      <c r="D20" s="2">
        <f>+入力様式!E30</f>
        <v>0</v>
      </c>
    </row>
    <row r="21" spans="1:4" ht="18" customHeight="1" x14ac:dyDescent="0.15">
      <c r="A21" s="92">
        <f>+入力様式!D81</f>
        <v>0</v>
      </c>
      <c r="B21" s="89"/>
      <c r="C21" s="94">
        <f t="shared" si="1"/>
        <v>0</v>
      </c>
      <c r="D21" s="2" t="str">
        <f>+入力様式!E31</f>
        <v>地元に対してもどういう物（内容）が出来るか身近な話題となる。</v>
      </c>
    </row>
    <row r="22" spans="1:4" ht="18" customHeight="1" x14ac:dyDescent="0.15">
      <c r="A22" s="92">
        <f>+入力様式!D82</f>
        <v>0</v>
      </c>
      <c r="B22" s="89"/>
      <c r="C22" s="94">
        <f t="shared" si="1"/>
        <v>0</v>
      </c>
      <c r="D22" s="2">
        <f>+入力様式!E32</f>
        <v>0</v>
      </c>
    </row>
    <row r="23" spans="1:4" ht="18" customHeight="1" x14ac:dyDescent="0.15">
      <c r="A23" s="92">
        <f>+入力様式!D83</f>
        <v>0</v>
      </c>
      <c r="B23" s="89"/>
      <c r="C23" s="94">
        <f t="shared" si="1"/>
        <v>0</v>
      </c>
      <c r="D23" s="2" t="str">
        <f>+入力様式!E33</f>
        <v>どの様にして作っているかがわかったから。</v>
      </c>
    </row>
    <row r="24" spans="1:4" ht="18" customHeight="1" x14ac:dyDescent="0.15">
      <c r="A24" s="92">
        <f>+入力様式!D84</f>
        <v>0</v>
      </c>
      <c r="B24" s="89"/>
      <c r="C24" s="94">
        <f t="shared" si="1"/>
        <v>0</v>
      </c>
      <c r="D24" s="2" t="str">
        <f>+入力様式!E34</f>
        <v>地元住民として子供の時代にどの様になるか伝えたい事ばかりである。</v>
      </c>
    </row>
    <row r="25" spans="1:4" ht="18" customHeight="1" x14ac:dyDescent="0.15">
      <c r="A25" s="92">
        <f>+入力様式!D85</f>
        <v>0</v>
      </c>
      <c r="B25" s="89"/>
      <c r="C25" s="94">
        <f t="shared" si="1"/>
        <v>0</v>
      </c>
      <c r="D25" s="2" t="str">
        <f>+入力様式!E35</f>
        <v>説明が模型を使ったりして非常に分りやすく作業現場の具体的工法がよく理解できた。</v>
      </c>
    </row>
    <row r="26" spans="1:4" ht="18" customHeight="1" x14ac:dyDescent="0.15">
      <c r="A26" s="92">
        <f>+入力様式!D86</f>
        <v>0</v>
      </c>
      <c r="B26" s="89"/>
      <c r="C26" s="94">
        <f t="shared" si="1"/>
        <v>0</v>
      </c>
      <c r="D26" s="2" t="str">
        <f>+入力様式!E36</f>
        <v>なかなか経験できない事で参加出来よかったです。</v>
      </c>
    </row>
    <row r="27" spans="1:4" ht="18" customHeight="1" x14ac:dyDescent="0.15">
      <c r="A27" s="92">
        <f>+入力様式!D87</f>
        <v>0</v>
      </c>
      <c r="B27" s="89"/>
      <c r="C27" s="94">
        <f t="shared" si="1"/>
        <v>0</v>
      </c>
      <c r="D27" s="2" t="str">
        <f>+入力様式!E37</f>
        <v>安全管理等の準備（ヘルメット，軍手等）が良かった。</v>
      </c>
    </row>
    <row r="28" spans="1:4" ht="18" customHeight="1" x14ac:dyDescent="0.15">
      <c r="A28" s="92">
        <f>+入力様式!D88</f>
        <v>0</v>
      </c>
      <c r="B28" s="89"/>
      <c r="C28" s="94">
        <f t="shared" si="1"/>
        <v>0</v>
      </c>
      <c r="D28" s="2">
        <f>+入力様式!E38</f>
        <v>0</v>
      </c>
    </row>
    <row r="29" spans="1:4" ht="18" customHeight="1" x14ac:dyDescent="0.15">
      <c r="A29" s="92">
        <f>+入力様式!D89</f>
        <v>0</v>
      </c>
      <c r="B29" s="89"/>
      <c r="C29" s="94">
        <f t="shared" si="1"/>
        <v>0</v>
      </c>
      <c r="D29" s="2">
        <f>+入力様式!E39</f>
        <v>0</v>
      </c>
    </row>
    <row r="30" spans="1:4" ht="18" customHeight="1" x14ac:dyDescent="0.15">
      <c r="A30" s="92">
        <f>+入力様式!D90</f>
        <v>0</v>
      </c>
      <c r="B30" s="89"/>
      <c r="C30" s="94">
        <f t="shared" si="1"/>
        <v>0</v>
      </c>
      <c r="D30" s="2">
        <f>+入力様式!E40</f>
        <v>0</v>
      </c>
    </row>
    <row r="31" spans="1:4" ht="18" customHeight="1" x14ac:dyDescent="0.15">
      <c r="A31" s="92">
        <f>+入力様式!D91</f>
        <v>0</v>
      </c>
      <c r="B31" s="89"/>
      <c r="C31" s="94">
        <f t="shared" si="1"/>
        <v>0</v>
      </c>
      <c r="D31" s="2">
        <f>+入力様式!E41</f>
        <v>0</v>
      </c>
    </row>
    <row r="32" spans="1:4" ht="18" customHeight="1" x14ac:dyDescent="0.15">
      <c r="A32" s="92">
        <f>+入力様式!D92</f>
        <v>0</v>
      </c>
      <c r="B32" s="89"/>
      <c r="C32" s="94">
        <f t="shared" si="1"/>
        <v>0</v>
      </c>
      <c r="D32" s="2">
        <f>+入力様式!E42</f>
        <v>0</v>
      </c>
    </row>
    <row r="33" spans="1:4" ht="18" customHeight="1" x14ac:dyDescent="0.15">
      <c r="A33" s="92">
        <f>+入力様式!D93</f>
        <v>0</v>
      </c>
      <c r="B33" s="89"/>
      <c r="C33" s="94">
        <f t="shared" si="1"/>
        <v>0</v>
      </c>
      <c r="D33" s="2">
        <f>+入力様式!E43</f>
        <v>0</v>
      </c>
    </row>
    <row r="34" spans="1:4" ht="18" customHeight="1" x14ac:dyDescent="0.15">
      <c r="A34" s="92">
        <f>+入力様式!D94</f>
        <v>0</v>
      </c>
      <c r="B34" s="89"/>
      <c r="C34" s="94">
        <f t="shared" si="1"/>
        <v>0</v>
      </c>
      <c r="D34" s="2">
        <f>+入力様式!E44</f>
        <v>0</v>
      </c>
    </row>
    <row r="35" spans="1:4" ht="18" customHeight="1" x14ac:dyDescent="0.15">
      <c r="A35" s="92">
        <f>+入力様式!D95</f>
        <v>0</v>
      </c>
      <c r="B35" s="89"/>
      <c r="C35" s="94">
        <f t="shared" si="1"/>
        <v>0</v>
      </c>
      <c r="D35" s="2">
        <f>+入力様式!E45</f>
        <v>0</v>
      </c>
    </row>
    <row r="36" spans="1:4" ht="18" customHeight="1" x14ac:dyDescent="0.15">
      <c r="A36" s="92">
        <f>+入力様式!D96</f>
        <v>0</v>
      </c>
      <c r="B36" s="89"/>
      <c r="C36" s="94">
        <f t="shared" si="1"/>
        <v>0</v>
      </c>
      <c r="D36" s="2">
        <f>+入力様式!E46</f>
        <v>0</v>
      </c>
    </row>
    <row r="37" spans="1:4" ht="18" customHeight="1" x14ac:dyDescent="0.15">
      <c r="A37" s="92">
        <f>+入力様式!D97</f>
        <v>0</v>
      </c>
      <c r="B37" s="89"/>
      <c r="C37" s="94">
        <f t="shared" si="1"/>
        <v>0</v>
      </c>
      <c r="D37" s="2">
        <f>+入力様式!E47</f>
        <v>0</v>
      </c>
    </row>
    <row r="38" spans="1:4" ht="18" customHeight="1" x14ac:dyDescent="0.15">
      <c r="A38" s="92">
        <f>+入力様式!D98</f>
        <v>0</v>
      </c>
      <c r="B38" s="89"/>
      <c r="C38" s="94">
        <f t="shared" si="1"/>
        <v>0</v>
      </c>
      <c r="D38" s="2">
        <f>+入力様式!E48</f>
        <v>0</v>
      </c>
    </row>
    <row r="39" spans="1:4" ht="18" customHeight="1" x14ac:dyDescent="0.15">
      <c r="A39" s="92">
        <f>+入力様式!D99</f>
        <v>0</v>
      </c>
      <c r="B39" s="89"/>
      <c r="C39" s="94">
        <f t="shared" si="1"/>
        <v>0</v>
      </c>
      <c r="D39" s="2">
        <f>+入力様式!E49</f>
        <v>0</v>
      </c>
    </row>
    <row r="40" spans="1:4" ht="18" customHeight="1" x14ac:dyDescent="0.15">
      <c r="A40" s="92">
        <f>+入力様式!D100</f>
        <v>0</v>
      </c>
      <c r="B40" s="89"/>
      <c r="C40" s="94">
        <f t="shared" si="1"/>
        <v>0</v>
      </c>
      <c r="D40" s="2">
        <f>+入力様式!E50</f>
        <v>0</v>
      </c>
    </row>
    <row r="41" spans="1:4" ht="18" customHeight="1" x14ac:dyDescent="0.15">
      <c r="A41" s="92">
        <f>+入力様式!D101</f>
        <v>0</v>
      </c>
      <c r="B41" s="89"/>
      <c r="C41" s="94">
        <f t="shared" si="1"/>
        <v>0</v>
      </c>
      <c r="D41" s="2">
        <f>+入力様式!E51</f>
        <v>0</v>
      </c>
    </row>
    <row r="42" spans="1:4" ht="18" customHeight="1" x14ac:dyDescent="0.15">
      <c r="A42" s="92">
        <f>+入力様式!D102</f>
        <v>0</v>
      </c>
      <c r="B42" s="89"/>
      <c r="C42" s="94">
        <f t="shared" si="1"/>
        <v>0</v>
      </c>
      <c r="D42" s="2">
        <f>+入力様式!E52</f>
        <v>0</v>
      </c>
    </row>
    <row r="43" spans="1:4" ht="18" customHeight="1" x14ac:dyDescent="0.15">
      <c r="A43" s="92">
        <f>+入力様式!D103</f>
        <v>0</v>
      </c>
      <c r="B43" s="89"/>
      <c r="C43" s="94">
        <f t="shared" si="1"/>
        <v>0</v>
      </c>
      <c r="D43" s="2">
        <f>+入力様式!E53</f>
        <v>0</v>
      </c>
    </row>
    <row r="44" spans="1:4" ht="18" customHeight="1" x14ac:dyDescent="0.15">
      <c r="A44" s="92">
        <f>+入力様式!D104</f>
        <v>0</v>
      </c>
      <c r="B44" s="89"/>
      <c r="C44" s="94">
        <f t="shared" si="1"/>
        <v>0</v>
      </c>
      <c r="D44" s="2">
        <f>+入力様式!E54</f>
        <v>0</v>
      </c>
    </row>
    <row r="45" spans="1:4" ht="18" customHeight="1" x14ac:dyDescent="0.15">
      <c r="A45" s="92">
        <f>+入力様式!D105</f>
        <v>0</v>
      </c>
      <c r="B45" s="89"/>
      <c r="C45" s="94">
        <f t="shared" si="1"/>
        <v>0</v>
      </c>
      <c r="D45" s="2">
        <f>+入力様式!E55</f>
        <v>0</v>
      </c>
    </row>
    <row r="46" spans="1:4" ht="18" customHeight="1" x14ac:dyDescent="0.15">
      <c r="A46" s="92">
        <f>+入力様式!D106</f>
        <v>0</v>
      </c>
      <c r="B46" s="89"/>
      <c r="C46" s="94">
        <f t="shared" si="1"/>
        <v>0</v>
      </c>
      <c r="D46" s="2">
        <f>+入力様式!E56</f>
        <v>0</v>
      </c>
    </row>
    <row r="47" spans="1:4" ht="18" customHeight="1" x14ac:dyDescent="0.15">
      <c r="A47" s="92">
        <f>+入力様式!D107</f>
        <v>0</v>
      </c>
      <c r="B47" s="89"/>
      <c r="C47" s="94">
        <f t="shared" si="1"/>
        <v>0</v>
      </c>
      <c r="D47" s="2">
        <f>+入力様式!E57</f>
        <v>0</v>
      </c>
    </row>
    <row r="48" spans="1:4" ht="18" customHeight="1" x14ac:dyDescent="0.15">
      <c r="A48" s="92">
        <f>+入力様式!D108</f>
        <v>0</v>
      </c>
      <c r="B48" s="89"/>
      <c r="C48" s="94">
        <f t="shared" si="1"/>
        <v>0</v>
      </c>
      <c r="D48" s="2">
        <f>+入力様式!E58</f>
        <v>0</v>
      </c>
    </row>
    <row r="49" spans="1:4" ht="18" customHeight="1" x14ac:dyDescent="0.15">
      <c r="A49" s="92">
        <f>+入力様式!D109</f>
        <v>0</v>
      </c>
      <c r="B49" s="89"/>
      <c r="C49" s="94">
        <f t="shared" si="1"/>
        <v>0</v>
      </c>
      <c r="D49" s="2">
        <f>+入力様式!E59</f>
        <v>0</v>
      </c>
    </row>
    <row r="50" spans="1:4" ht="18" customHeight="1" x14ac:dyDescent="0.15">
      <c r="A50" s="92">
        <f>+入力様式!D110</f>
        <v>0</v>
      </c>
      <c r="B50" s="89"/>
      <c r="C50" s="94">
        <f t="shared" si="1"/>
        <v>0</v>
      </c>
      <c r="D50" s="2">
        <f>+入力様式!E60</f>
        <v>0</v>
      </c>
    </row>
    <row r="51" spans="1:4" s="83" customFormat="1" ht="18" customHeight="1" x14ac:dyDescent="0.15">
      <c r="A51" s="92">
        <f>+入力様式!D111</f>
        <v>0</v>
      </c>
      <c r="B51" s="89"/>
      <c r="C51" s="94">
        <f t="shared" si="1"/>
        <v>0</v>
      </c>
      <c r="D51" s="2">
        <f>+入力様式!E61</f>
        <v>0</v>
      </c>
    </row>
    <row r="52" spans="1:4" s="83" customFormat="1" ht="18" customHeight="1" x14ac:dyDescent="0.15">
      <c r="A52" s="92">
        <f>+入力様式!D112</f>
        <v>0</v>
      </c>
      <c r="B52" s="89"/>
      <c r="C52" s="94">
        <f t="shared" si="1"/>
        <v>0</v>
      </c>
      <c r="D52" s="2">
        <f>+入力様式!E62</f>
        <v>0</v>
      </c>
    </row>
    <row r="53" spans="1:4" s="83" customFormat="1" ht="18" customHeight="1" x14ac:dyDescent="0.15">
      <c r="A53" s="92">
        <f>+入力様式!D113</f>
        <v>0</v>
      </c>
      <c r="B53" s="89"/>
      <c r="C53" s="94">
        <f t="shared" si="1"/>
        <v>0</v>
      </c>
      <c r="D53" s="2">
        <f>+入力様式!E63</f>
        <v>0</v>
      </c>
    </row>
    <row r="54" spans="1:4" s="83" customFormat="1" ht="18" customHeight="1" x14ac:dyDescent="0.15">
      <c r="A54" s="92">
        <f>+入力様式!D114</f>
        <v>0</v>
      </c>
      <c r="B54" s="89"/>
      <c r="C54" s="94">
        <f t="shared" si="1"/>
        <v>0</v>
      </c>
      <c r="D54" s="2">
        <f>+入力様式!E64</f>
        <v>0</v>
      </c>
    </row>
    <row r="55" spans="1:4" s="83" customFormat="1" ht="18" customHeight="1" x14ac:dyDescent="0.15">
      <c r="A55" s="92">
        <f>+入力様式!D115</f>
        <v>0</v>
      </c>
      <c r="B55" s="89"/>
      <c r="C55" s="94">
        <f t="shared" si="1"/>
        <v>0</v>
      </c>
      <c r="D55" s="2">
        <f>+入力様式!E65</f>
        <v>0</v>
      </c>
    </row>
    <row r="56" spans="1:4" s="83" customFormat="1" ht="18" customHeight="1" x14ac:dyDescent="0.15">
      <c r="A56" s="92">
        <f>+入力様式!D116</f>
        <v>0</v>
      </c>
      <c r="B56" s="89"/>
      <c r="C56" s="94">
        <f t="shared" si="1"/>
        <v>0</v>
      </c>
      <c r="D56" s="2">
        <f>+入力様式!E66</f>
        <v>0</v>
      </c>
    </row>
    <row r="57" spans="1:4" s="83" customFormat="1" ht="18" customHeight="1" x14ac:dyDescent="0.15">
      <c r="A57" s="92">
        <f>+入力様式!D117</f>
        <v>0</v>
      </c>
      <c r="B57" s="89"/>
      <c r="C57" s="94">
        <f t="shared" si="1"/>
        <v>0</v>
      </c>
      <c r="D57" s="2">
        <f>+入力様式!E67</f>
        <v>0</v>
      </c>
    </row>
    <row r="58" spans="1:4" s="83" customFormat="1" ht="18" customHeight="1" x14ac:dyDescent="0.15">
      <c r="A58" s="92">
        <f>+入力様式!D118</f>
        <v>0</v>
      </c>
      <c r="B58" s="89"/>
      <c r="C58" s="94">
        <f t="shared" si="1"/>
        <v>0</v>
      </c>
      <c r="D58" s="2">
        <f>+入力様式!E68</f>
        <v>0</v>
      </c>
    </row>
    <row r="59" spans="1:4" s="83" customFormat="1" ht="18" customHeight="1" x14ac:dyDescent="0.15">
      <c r="A59" s="92">
        <f>+入力様式!D119</f>
        <v>0</v>
      </c>
      <c r="B59" s="89"/>
      <c r="C59" s="94">
        <f t="shared" si="1"/>
        <v>0</v>
      </c>
      <c r="D59" s="2">
        <f>+入力様式!E69</f>
        <v>0</v>
      </c>
    </row>
    <row r="60" spans="1:4" s="83" customFormat="1" ht="18" customHeight="1" x14ac:dyDescent="0.15">
      <c r="A60" s="92">
        <f>+入力様式!D120</f>
        <v>0</v>
      </c>
      <c r="B60" s="89"/>
      <c r="C60" s="94">
        <f t="shared" si="1"/>
        <v>0</v>
      </c>
      <c r="D60" s="2">
        <f>+入力様式!E70</f>
        <v>0</v>
      </c>
    </row>
    <row r="61" spans="1:4" s="83" customFormat="1" ht="18" customHeight="1" x14ac:dyDescent="0.15">
      <c r="A61" s="92">
        <f>+入力様式!D121</f>
        <v>0</v>
      </c>
      <c r="B61" s="89"/>
      <c r="C61" s="94">
        <f t="shared" si="1"/>
        <v>0</v>
      </c>
      <c r="D61" s="2">
        <f>+入力様式!E71</f>
        <v>0</v>
      </c>
    </row>
    <row r="62" spans="1:4" s="83" customFormat="1" ht="18" customHeight="1" x14ac:dyDescent="0.15">
      <c r="A62" s="92">
        <f>+入力様式!D122</f>
        <v>0</v>
      </c>
      <c r="B62" s="89"/>
      <c r="C62" s="94">
        <f t="shared" si="1"/>
        <v>0</v>
      </c>
      <c r="D62" s="2">
        <f>+入力様式!E72</f>
        <v>0</v>
      </c>
    </row>
    <row r="63" spans="1:4" s="83" customFormat="1" ht="18" customHeight="1" x14ac:dyDescent="0.15">
      <c r="A63" s="92">
        <f>+入力様式!D123</f>
        <v>0</v>
      </c>
      <c r="B63" s="89"/>
      <c r="C63" s="94">
        <f t="shared" si="1"/>
        <v>0</v>
      </c>
      <c r="D63" s="2">
        <f>+入力様式!E73</f>
        <v>0</v>
      </c>
    </row>
    <row r="64" spans="1:4" s="83" customFormat="1" ht="18" customHeight="1" x14ac:dyDescent="0.15">
      <c r="A64" s="92">
        <f>+入力様式!D124</f>
        <v>0</v>
      </c>
      <c r="B64" s="89"/>
      <c r="C64" s="94">
        <f t="shared" si="1"/>
        <v>0</v>
      </c>
      <c r="D64" s="2">
        <f>+入力様式!E74</f>
        <v>0</v>
      </c>
    </row>
    <row r="65" spans="1:4" s="83" customFormat="1" ht="18" customHeight="1" x14ac:dyDescent="0.15">
      <c r="A65" s="92">
        <f>+入力様式!D125</f>
        <v>0</v>
      </c>
      <c r="B65" s="89"/>
      <c r="C65" s="94">
        <f t="shared" si="1"/>
        <v>0</v>
      </c>
      <c r="D65" s="2">
        <f>+入力様式!E75</f>
        <v>0</v>
      </c>
    </row>
    <row r="66" spans="1:4" s="83" customFormat="1" ht="18" customHeight="1" x14ac:dyDescent="0.15">
      <c r="A66" s="92">
        <f>+入力様式!D126</f>
        <v>0</v>
      </c>
      <c r="B66" s="89"/>
      <c r="C66" s="94">
        <f t="shared" si="1"/>
        <v>0</v>
      </c>
      <c r="D66" s="2">
        <f>+入力様式!E76</f>
        <v>0</v>
      </c>
    </row>
    <row r="67" spans="1:4" s="83" customFormat="1" ht="18" customHeight="1" x14ac:dyDescent="0.15">
      <c r="A67" s="92">
        <f>+入力様式!D127</f>
        <v>0</v>
      </c>
      <c r="B67" s="89"/>
      <c r="C67" s="94">
        <f t="shared" si="1"/>
        <v>0</v>
      </c>
      <c r="D67" s="2">
        <f>+入力様式!E77</f>
        <v>0</v>
      </c>
    </row>
    <row r="68" spans="1:4" s="83" customFormat="1" ht="18" customHeight="1" x14ac:dyDescent="0.15">
      <c r="A68" s="92">
        <f>+入力様式!D128</f>
        <v>0</v>
      </c>
      <c r="B68" s="89"/>
      <c r="C68" s="94">
        <f t="shared" si="1"/>
        <v>0</v>
      </c>
      <c r="D68" s="2">
        <f>+入力様式!E78</f>
        <v>0</v>
      </c>
    </row>
    <row r="69" spans="1:4" s="83" customFormat="1" ht="18" customHeight="1" x14ac:dyDescent="0.15">
      <c r="A69" s="92">
        <f>+入力様式!D129</f>
        <v>0</v>
      </c>
      <c r="B69" s="89"/>
      <c r="C69" s="94">
        <f t="shared" si="1"/>
        <v>0</v>
      </c>
      <c r="D69" s="2">
        <f>+入力様式!E79</f>
        <v>0</v>
      </c>
    </row>
    <row r="70" spans="1:4" s="83" customFormat="1" ht="18" customHeight="1" x14ac:dyDescent="0.15">
      <c r="A70" s="92">
        <f>+入力様式!D130</f>
        <v>0</v>
      </c>
      <c r="B70" s="89"/>
      <c r="C70" s="94">
        <f t="shared" si="1"/>
        <v>0</v>
      </c>
      <c r="D70" s="2">
        <f>+入力様式!E80</f>
        <v>0</v>
      </c>
    </row>
    <row r="71" spans="1:4" s="83" customFormat="1" ht="18" customHeight="1" x14ac:dyDescent="0.15">
      <c r="A71" s="92">
        <f>+入力様式!D131</f>
        <v>0</v>
      </c>
      <c r="B71" s="89"/>
      <c r="C71" s="94">
        <f t="shared" si="1"/>
        <v>0</v>
      </c>
      <c r="D71" s="2">
        <f>+入力様式!E81</f>
        <v>0</v>
      </c>
    </row>
    <row r="72" spans="1:4" s="83" customFormat="1" ht="18" customHeight="1" x14ac:dyDescent="0.15">
      <c r="A72" s="92">
        <f>+入力様式!D132</f>
        <v>0</v>
      </c>
      <c r="B72" s="89"/>
      <c r="C72" s="94">
        <f t="shared" si="1"/>
        <v>0</v>
      </c>
      <c r="D72" s="2">
        <f>+入力様式!E82</f>
        <v>0</v>
      </c>
    </row>
    <row r="73" spans="1:4" s="83" customFormat="1" ht="18" customHeight="1" x14ac:dyDescent="0.15">
      <c r="A73" s="92">
        <f>+入力様式!D133</f>
        <v>0</v>
      </c>
      <c r="B73" s="89"/>
      <c r="C73" s="94">
        <f t="shared" si="1"/>
        <v>0</v>
      </c>
      <c r="D73" s="2">
        <f>+入力様式!E83</f>
        <v>0</v>
      </c>
    </row>
    <row r="74" spans="1:4" s="83" customFormat="1" ht="18" customHeight="1" x14ac:dyDescent="0.15">
      <c r="A74" s="92">
        <f>+入力様式!D134</f>
        <v>0</v>
      </c>
      <c r="B74" s="89"/>
      <c r="C74" s="94">
        <f t="shared" si="1"/>
        <v>0</v>
      </c>
      <c r="D74" s="2">
        <f>+入力様式!E84</f>
        <v>0</v>
      </c>
    </row>
    <row r="75" spans="1:4" s="83" customFormat="1" ht="18" customHeight="1" x14ac:dyDescent="0.15">
      <c r="A75" s="92">
        <f>+入力様式!D135</f>
        <v>0</v>
      </c>
      <c r="B75" s="89"/>
      <c r="C75" s="94">
        <f t="shared" si="1"/>
        <v>0</v>
      </c>
      <c r="D75" s="2">
        <f>+入力様式!E85</f>
        <v>0</v>
      </c>
    </row>
    <row r="76" spans="1:4" s="83" customFormat="1" ht="18" customHeight="1" x14ac:dyDescent="0.15">
      <c r="A76" s="92">
        <f>+入力様式!D136</f>
        <v>0</v>
      </c>
      <c r="B76" s="89"/>
      <c r="C76" s="94">
        <f t="shared" si="1"/>
        <v>0</v>
      </c>
      <c r="D76" s="2">
        <f>+入力様式!E86</f>
        <v>0</v>
      </c>
    </row>
    <row r="77" spans="1:4" s="83" customFormat="1" ht="18" customHeight="1" x14ac:dyDescent="0.15">
      <c r="A77" s="92">
        <f>+入力様式!D137</f>
        <v>0</v>
      </c>
      <c r="B77" s="89"/>
      <c r="C77" s="94">
        <f t="shared" si="1"/>
        <v>0</v>
      </c>
      <c r="D77" s="2">
        <f>+入力様式!E87</f>
        <v>0</v>
      </c>
    </row>
    <row r="78" spans="1:4" s="83" customFormat="1" ht="18" customHeight="1" x14ac:dyDescent="0.15">
      <c r="A78" s="92">
        <f>+入力様式!D138</f>
        <v>0</v>
      </c>
      <c r="B78" s="89"/>
      <c r="C78" s="94">
        <f t="shared" si="1"/>
        <v>0</v>
      </c>
      <c r="D78" s="2">
        <f>+入力様式!E88</f>
        <v>0</v>
      </c>
    </row>
    <row r="79" spans="1:4" s="83" customFormat="1" ht="18" customHeight="1" x14ac:dyDescent="0.15">
      <c r="A79" s="92">
        <f>+入力様式!D139</f>
        <v>0</v>
      </c>
      <c r="B79" s="89"/>
      <c r="C79" s="94">
        <f t="shared" si="1"/>
        <v>0</v>
      </c>
      <c r="D79" s="2">
        <f>+入力様式!E89</f>
        <v>0</v>
      </c>
    </row>
    <row r="80" spans="1:4" s="83" customFormat="1" ht="18" customHeight="1" x14ac:dyDescent="0.15">
      <c r="A80" s="92">
        <f>+入力様式!D140</f>
        <v>0</v>
      </c>
      <c r="B80" s="89"/>
      <c r="C80" s="94">
        <f t="shared" si="1"/>
        <v>0</v>
      </c>
      <c r="D80" s="2">
        <f>+入力様式!E90</f>
        <v>0</v>
      </c>
    </row>
    <row r="81" spans="1:4" s="83" customFormat="1" ht="18" customHeight="1" x14ac:dyDescent="0.15">
      <c r="A81" s="92">
        <f>+入力様式!D141</f>
        <v>0</v>
      </c>
      <c r="B81" s="89"/>
      <c r="C81" s="94">
        <f t="shared" si="1"/>
        <v>0</v>
      </c>
      <c r="D81" s="2">
        <f>+入力様式!E91</f>
        <v>0</v>
      </c>
    </row>
    <row r="82" spans="1:4" s="83" customFormat="1" ht="18" customHeight="1" x14ac:dyDescent="0.15">
      <c r="A82" s="92">
        <f>+入力様式!D142</f>
        <v>0</v>
      </c>
      <c r="B82" s="89"/>
      <c r="C82" s="94">
        <f t="shared" ref="C82:C101" si="2">A82*10+B82</f>
        <v>0</v>
      </c>
      <c r="D82" s="2">
        <f>+入力様式!E92</f>
        <v>0</v>
      </c>
    </row>
    <row r="83" spans="1:4" s="83" customFormat="1" ht="18" customHeight="1" x14ac:dyDescent="0.15">
      <c r="A83" s="92">
        <f>+入力様式!D143</f>
        <v>0</v>
      </c>
      <c r="B83" s="89"/>
      <c r="C83" s="94">
        <f t="shared" si="2"/>
        <v>0</v>
      </c>
      <c r="D83" s="2">
        <f>+入力様式!E93</f>
        <v>0</v>
      </c>
    </row>
    <row r="84" spans="1:4" s="83" customFormat="1" ht="18" customHeight="1" x14ac:dyDescent="0.15">
      <c r="A84" s="92">
        <f>+入力様式!D144</f>
        <v>0</v>
      </c>
      <c r="B84" s="89"/>
      <c r="C84" s="94">
        <f t="shared" si="2"/>
        <v>0</v>
      </c>
      <c r="D84" s="2">
        <f>+入力様式!E94</f>
        <v>0</v>
      </c>
    </row>
    <row r="85" spans="1:4" s="83" customFormat="1" ht="18" customHeight="1" x14ac:dyDescent="0.15">
      <c r="A85" s="92">
        <f>+入力様式!D145</f>
        <v>0</v>
      </c>
      <c r="B85" s="89"/>
      <c r="C85" s="94">
        <f t="shared" si="2"/>
        <v>0</v>
      </c>
      <c r="D85" s="2">
        <f>+入力様式!E95</f>
        <v>0</v>
      </c>
    </row>
    <row r="86" spans="1:4" s="83" customFormat="1" ht="18" customHeight="1" x14ac:dyDescent="0.15">
      <c r="A86" s="92">
        <f>+入力様式!D146</f>
        <v>0</v>
      </c>
      <c r="B86" s="89"/>
      <c r="C86" s="94">
        <f t="shared" si="2"/>
        <v>0</v>
      </c>
      <c r="D86" s="2">
        <f>+入力様式!E96</f>
        <v>0</v>
      </c>
    </row>
    <row r="87" spans="1:4" s="83" customFormat="1" ht="18" customHeight="1" x14ac:dyDescent="0.15">
      <c r="A87" s="92">
        <f>+入力様式!D147</f>
        <v>0</v>
      </c>
      <c r="B87" s="89"/>
      <c r="C87" s="94">
        <f t="shared" si="2"/>
        <v>0</v>
      </c>
      <c r="D87" s="2">
        <f>+入力様式!E97</f>
        <v>0</v>
      </c>
    </row>
    <row r="88" spans="1:4" s="83" customFormat="1" ht="18" customHeight="1" x14ac:dyDescent="0.15">
      <c r="A88" s="92">
        <f>+入力様式!D148</f>
        <v>0</v>
      </c>
      <c r="B88" s="89"/>
      <c r="C88" s="94">
        <f t="shared" si="2"/>
        <v>0</v>
      </c>
      <c r="D88" s="2">
        <f>+入力様式!E98</f>
        <v>0</v>
      </c>
    </row>
    <row r="89" spans="1:4" s="83" customFormat="1" ht="18" customHeight="1" x14ac:dyDescent="0.15">
      <c r="A89" s="92">
        <f>+入力様式!D149</f>
        <v>0</v>
      </c>
      <c r="B89" s="89"/>
      <c r="C89" s="94">
        <f t="shared" si="2"/>
        <v>0</v>
      </c>
      <c r="D89" s="2">
        <f>+入力様式!E99</f>
        <v>0</v>
      </c>
    </row>
    <row r="90" spans="1:4" s="83" customFormat="1" ht="18" customHeight="1" x14ac:dyDescent="0.15">
      <c r="A90" s="92">
        <f>+入力様式!D150</f>
        <v>0</v>
      </c>
      <c r="B90" s="89"/>
      <c r="C90" s="94">
        <f t="shared" si="2"/>
        <v>0</v>
      </c>
      <c r="D90" s="2">
        <f>+入力様式!E100</f>
        <v>0</v>
      </c>
    </row>
    <row r="91" spans="1:4" s="83" customFormat="1" ht="18" customHeight="1" x14ac:dyDescent="0.15">
      <c r="A91" s="92">
        <f>+入力様式!D151</f>
        <v>0</v>
      </c>
      <c r="B91" s="89"/>
      <c r="C91" s="94">
        <f t="shared" si="2"/>
        <v>0</v>
      </c>
      <c r="D91" s="2">
        <f>+入力様式!E101</f>
        <v>0</v>
      </c>
    </row>
    <row r="92" spans="1:4" s="83" customFormat="1" ht="18" customHeight="1" x14ac:dyDescent="0.15">
      <c r="A92" s="92">
        <f>+入力様式!D152</f>
        <v>0</v>
      </c>
      <c r="B92" s="89"/>
      <c r="C92" s="94">
        <f t="shared" si="2"/>
        <v>0</v>
      </c>
      <c r="D92" s="2">
        <f>+入力様式!E102</f>
        <v>0</v>
      </c>
    </row>
    <row r="93" spans="1:4" s="83" customFormat="1" ht="18" customHeight="1" x14ac:dyDescent="0.15">
      <c r="A93" s="92">
        <f>+入力様式!D153</f>
        <v>0</v>
      </c>
      <c r="B93" s="89"/>
      <c r="C93" s="94">
        <f t="shared" si="2"/>
        <v>0</v>
      </c>
      <c r="D93" s="2">
        <f>+入力様式!E103</f>
        <v>0</v>
      </c>
    </row>
    <row r="94" spans="1:4" s="83" customFormat="1" ht="18" customHeight="1" x14ac:dyDescent="0.15">
      <c r="A94" s="92">
        <f>+入力様式!D154</f>
        <v>0</v>
      </c>
      <c r="B94" s="89"/>
      <c r="C94" s="94">
        <f t="shared" si="2"/>
        <v>0</v>
      </c>
      <c r="D94" s="2">
        <f>+入力様式!E104</f>
        <v>0</v>
      </c>
    </row>
    <row r="95" spans="1:4" s="83" customFormat="1" ht="18" customHeight="1" x14ac:dyDescent="0.15">
      <c r="A95" s="92">
        <f>+入力様式!D155</f>
        <v>0</v>
      </c>
      <c r="B95" s="89"/>
      <c r="C95" s="94">
        <f t="shared" si="2"/>
        <v>0</v>
      </c>
      <c r="D95" s="2">
        <f>+入力様式!E105</f>
        <v>0</v>
      </c>
    </row>
    <row r="96" spans="1:4" s="83" customFormat="1" ht="18" customHeight="1" x14ac:dyDescent="0.15">
      <c r="A96" s="92">
        <f>+入力様式!D156</f>
        <v>0</v>
      </c>
      <c r="B96" s="89"/>
      <c r="C96" s="94">
        <f t="shared" si="2"/>
        <v>0</v>
      </c>
      <c r="D96" s="2">
        <f>+入力様式!E106</f>
        <v>0</v>
      </c>
    </row>
    <row r="97" spans="1:4" s="83" customFormat="1" ht="18" customHeight="1" x14ac:dyDescent="0.15">
      <c r="A97" s="92">
        <f>+入力様式!D157</f>
        <v>0</v>
      </c>
      <c r="B97" s="89"/>
      <c r="C97" s="94">
        <f t="shared" si="2"/>
        <v>0</v>
      </c>
      <c r="D97" s="2">
        <f>+入力様式!E107</f>
        <v>0</v>
      </c>
    </row>
    <row r="98" spans="1:4" s="83" customFormat="1" ht="18" customHeight="1" x14ac:dyDescent="0.15">
      <c r="A98" s="92">
        <f>+入力様式!D158</f>
        <v>0</v>
      </c>
      <c r="B98" s="89"/>
      <c r="C98" s="94">
        <f t="shared" si="2"/>
        <v>0</v>
      </c>
      <c r="D98" s="2">
        <f>+入力様式!E108</f>
        <v>0</v>
      </c>
    </row>
    <row r="99" spans="1:4" s="83" customFormat="1" ht="18" customHeight="1" x14ac:dyDescent="0.15">
      <c r="A99" s="92">
        <f>+入力様式!D159</f>
        <v>0</v>
      </c>
      <c r="B99" s="89"/>
      <c r="C99" s="94">
        <f t="shared" si="2"/>
        <v>0</v>
      </c>
      <c r="D99" s="2">
        <f>+入力様式!E109</f>
        <v>0</v>
      </c>
    </row>
    <row r="100" spans="1:4" s="83" customFormat="1" ht="18" customHeight="1" x14ac:dyDescent="0.15">
      <c r="A100" s="92">
        <f>+入力様式!D160</f>
        <v>0</v>
      </c>
      <c r="B100" s="89"/>
      <c r="C100" s="94">
        <f t="shared" si="2"/>
        <v>0</v>
      </c>
      <c r="D100" s="2">
        <f>+入力様式!E110</f>
        <v>0</v>
      </c>
    </row>
    <row r="101" spans="1:4" ht="18" customHeight="1" thickBot="1" x14ac:dyDescent="0.2">
      <c r="A101" s="92">
        <f>+入力様式!D161</f>
        <v>0</v>
      </c>
      <c r="B101" s="90"/>
      <c r="C101" s="94">
        <f t="shared" si="2"/>
        <v>0</v>
      </c>
      <c r="D101" s="2">
        <f>+入力様式!E111</f>
        <v>0</v>
      </c>
    </row>
    <row r="102" spans="1:4" ht="20.100000000000001" customHeight="1" thickTop="1" x14ac:dyDescent="0.15"/>
  </sheetData>
  <phoneticPr fontId="1"/>
  <conditionalFormatting sqref="A2:D101">
    <cfRule type="expression" dxfId="6" priority="1">
      <formula>$A2=4</formula>
    </cfRule>
    <cfRule type="expression" dxfId="5" priority="2">
      <formula>$A2=3</formula>
    </cfRule>
    <cfRule type="expression" dxfId="4" priority="3">
      <formula>$A2=2</formula>
    </cfRule>
    <cfRule type="expression" dxfId="3" priority="4">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102"/>
  <sheetViews>
    <sheetView showGridLines="0" showZeros="0" workbookViewId="0">
      <pane ySplit="1" topLeftCell="A2" activePane="bottomLeft" state="frozen"/>
      <selection pane="bottomLeft" activeCell="A2" sqref="A2"/>
    </sheetView>
  </sheetViews>
  <sheetFormatPr defaultRowHeight="13.5" x14ac:dyDescent="0.15"/>
  <cols>
    <col min="1" max="1" width="4.625" style="5" customWidth="1"/>
    <col min="2" max="2" width="96.5" style="3" customWidth="1"/>
    <col min="3" max="16384" width="9" style="3"/>
  </cols>
  <sheetData>
    <row r="1" spans="1:2" ht="18" customHeight="1" thickTop="1" x14ac:dyDescent="0.15">
      <c r="A1" s="88" t="s">
        <v>20</v>
      </c>
      <c r="B1" s="86" t="s">
        <v>53</v>
      </c>
    </row>
    <row r="2" spans="1:2" ht="18" customHeight="1" x14ac:dyDescent="0.15">
      <c r="A2" s="89"/>
      <c r="B2" s="87" t="str">
        <f>+入力様式!L12</f>
        <v>特にはない。　</v>
      </c>
    </row>
    <row r="3" spans="1:2" ht="18" customHeight="1" x14ac:dyDescent="0.15">
      <c r="A3" s="89"/>
      <c r="B3" s="87" t="str">
        <f>+入力様式!L13</f>
        <v>工事関係の方の対応が良かった。</v>
      </c>
    </row>
    <row r="4" spans="1:2" ht="18" customHeight="1" x14ac:dyDescent="0.15">
      <c r="A4" s="89"/>
      <c r="B4" s="87">
        <f>+入力様式!L14</f>
        <v>0</v>
      </c>
    </row>
    <row r="5" spans="1:2" ht="18" customHeight="1" x14ac:dyDescent="0.15">
      <c r="A5" s="89"/>
      <c r="B5" s="87">
        <f>+入力様式!L15</f>
        <v>0</v>
      </c>
    </row>
    <row r="6" spans="1:2" ht="18" customHeight="1" x14ac:dyDescent="0.15">
      <c r="A6" s="89"/>
      <c r="B6" s="87" t="str">
        <f>+入力様式!L16</f>
        <v>送り出しの実演。</v>
      </c>
    </row>
    <row r="7" spans="1:2" ht="18" customHeight="1" x14ac:dyDescent="0.15">
      <c r="A7" s="89"/>
      <c r="B7" s="87">
        <f>+入力様式!L17</f>
        <v>0</v>
      </c>
    </row>
    <row r="8" spans="1:2" ht="18" customHeight="1" x14ac:dyDescent="0.15">
      <c r="A8" s="89"/>
      <c r="B8" s="87">
        <f>+入力様式!L18</f>
        <v>0</v>
      </c>
    </row>
    <row r="9" spans="1:2" ht="18" customHeight="1" x14ac:dyDescent="0.15">
      <c r="A9" s="89"/>
      <c r="B9" s="87">
        <f>+入力様式!L19</f>
        <v>0</v>
      </c>
    </row>
    <row r="10" spans="1:2" ht="18" customHeight="1" x14ac:dyDescent="0.15">
      <c r="A10" s="89"/>
      <c r="B10" s="87" t="str">
        <f>+入力様式!L20</f>
        <v>日本の高度な建設技術にふれたこと。</v>
      </c>
    </row>
    <row r="11" spans="1:2" ht="18" customHeight="1" x14ac:dyDescent="0.15">
      <c r="A11" s="89"/>
      <c r="B11" s="87" t="str">
        <f>+入力様式!L21</f>
        <v>現場の人が真剣だった。</v>
      </c>
    </row>
    <row r="12" spans="1:2" ht="18" customHeight="1" x14ac:dyDescent="0.15">
      <c r="A12" s="89"/>
      <c r="B12" s="87" t="str">
        <f>+入力様式!L22</f>
        <v>初めて見学して良かった。</v>
      </c>
    </row>
    <row r="13" spans="1:2" ht="18" customHeight="1" x14ac:dyDescent="0.15">
      <c r="A13" s="89"/>
      <c r="B13" s="87" t="str">
        <f>+入力様式!L23</f>
        <v>設備，道具等がすばらしい。</v>
      </c>
    </row>
    <row r="14" spans="1:2" ht="18" customHeight="1" x14ac:dyDescent="0.15">
      <c r="A14" s="89"/>
      <c r="B14" s="87" t="str">
        <f>+入力様式!L24</f>
        <v>何もが驚くばかり。</v>
      </c>
    </row>
    <row r="15" spans="1:2" ht="18" customHeight="1" x14ac:dyDescent="0.15">
      <c r="A15" s="89"/>
      <c r="B15" s="87" t="str">
        <f>+入力様式!L25</f>
        <v>橋の大きさが分った。</v>
      </c>
    </row>
    <row r="16" spans="1:2" ht="18" customHeight="1" x14ac:dyDescent="0.15">
      <c r="A16" s="89"/>
      <c r="B16" s="87" t="str">
        <f>+入力様式!L26</f>
        <v>送り出し工法。</v>
      </c>
    </row>
    <row r="17" spans="1:2" ht="18" customHeight="1" x14ac:dyDescent="0.15">
      <c r="A17" s="89"/>
      <c r="B17" s="87">
        <f>+入力様式!L27</f>
        <v>0</v>
      </c>
    </row>
    <row r="18" spans="1:2" ht="18" customHeight="1" x14ac:dyDescent="0.15">
      <c r="A18" s="89"/>
      <c r="B18" s="87">
        <f>+入力様式!L28</f>
        <v>0</v>
      </c>
    </row>
    <row r="19" spans="1:2" ht="18" customHeight="1" x14ac:dyDescent="0.15">
      <c r="A19" s="89"/>
      <c r="B19" s="87">
        <f>+入力様式!L29</f>
        <v>0</v>
      </c>
    </row>
    <row r="20" spans="1:2" ht="18" customHeight="1" x14ac:dyDescent="0.15">
      <c r="A20" s="89"/>
      <c r="B20" s="87" t="str">
        <f>+入力様式!L30</f>
        <v>安全</v>
      </c>
    </row>
    <row r="21" spans="1:2" ht="18" customHeight="1" x14ac:dyDescent="0.15">
      <c r="A21" s="89"/>
      <c r="B21" s="87" t="str">
        <f>+入力様式!L31</f>
        <v>ジャッキアップ，送り出し，ボルト等，専門的な「しくみ」の説明があった。これまでも見てきたが，具体的（細かい所）な説明が良かった。</v>
      </c>
    </row>
    <row r="22" spans="1:2" ht="18" customHeight="1" x14ac:dyDescent="0.15">
      <c r="A22" s="89"/>
      <c r="B22" s="87" t="str">
        <f>+入力様式!L32</f>
        <v>送り出しの説明，良くわかりました。</v>
      </c>
    </row>
    <row r="23" spans="1:2" ht="18" customHeight="1" x14ac:dyDescent="0.15">
      <c r="A23" s="89"/>
      <c r="B23" s="87" t="str">
        <f>+入力様式!L33</f>
        <v>鉄の橋をどうして送っているかを聞いてわかった。</v>
      </c>
    </row>
    <row r="24" spans="1:2" ht="18" customHeight="1" x14ac:dyDescent="0.15">
      <c r="A24" s="89"/>
      <c r="B24" s="87" t="str">
        <f>+入力様式!L34</f>
        <v>押し出し工法の意味が理解出来て大変良かった。</v>
      </c>
    </row>
    <row r="25" spans="1:2" ht="18" customHeight="1" x14ac:dyDescent="0.15">
      <c r="A25" s="89"/>
      <c r="B25" s="87" t="str">
        <f>+入力様式!L35</f>
        <v>サビコーティングの説明。</v>
      </c>
    </row>
    <row r="26" spans="1:2" ht="18" customHeight="1" x14ac:dyDescent="0.15">
      <c r="A26" s="89"/>
      <c r="B26" s="87" t="str">
        <f>+入力様式!L36</f>
        <v>大がかりな工事で実際に近くで見てびっくりしました。</v>
      </c>
    </row>
    <row r="27" spans="1:2" ht="18" customHeight="1" x14ac:dyDescent="0.15">
      <c r="A27" s="89"/>
      <c r="B27" s="87" t="str">
        <f>+入力様式!L37</f>
        <v>ボルト締め，橋の運搬等。</v>
      </c>
    </row>
    <row r="28" spans="1:2" ht="18" customHeight="1" x14ac:dyDescent="0.15">
      <c r="A28" s="89"/>
      <c r="B28" s="87">
        <f>+入力様式!L38</f>
        <v>0</v>
      </c>
    </row>
    <row r="29" spans="1:2" ht="18" customHeight="1" x14ac:dyDescent="0.15">
      <c r="A29" s="89"/>
      <c r="B29" s="87">
        <f>+入力様式!L39</f>
        <v>0</v>
      </c>
    </row>
    <row r="30" spans="1:2" ht="18" customHeight="1" x14ac:dyDescent="0.15">
      <c r="A30" s="89"/>
      <c r="B30" s="87">
        <f>+入力様式!L40</f>
        <v>0</v>
      </c>
    </row>
    <row r="31" spans="1:2" ht="18" customHeight="1" x14ac:dyDescent="0.15">
      <c r="A31" s="89"/>
      <c r="B31" s="87">
        <f>+入力様式!L41</f>
        <v>0</v>
      </c>
    </row>
    <row r="32" spans="1:2" ht="18" customHeight="1" x14ac:dyDescent="0.15">
      <c r="A32" s="89"/>
      <c r="B32" s="87">
        <f>+入力様式!L42</f>
        <v>0</v>
      </c>
    </row>
    <row r="33" spans="1:2" ht="18" customHeight="1" x14ac:dyDescent="0.15">
      <c r="A33" s="89"/>
      <c r="B33" s="87">
        <f>+入力様式!L43</f>
        <v>0</v>
      </c>
    </row>
    <row r="34" spans="1:2" ht="18" customHeight="1" x14ac:dyDescent="0.15">
      <c r="A34" s="89"/>
      <c r="B34" s="87">
        <f>+入力様式!L44</f>
        <v>0</v>
      </c>
    </row>
    <row r="35" spans="1:2" ht="18" customHeight="1" x14ac:dyDescent="0.15">
      <c r="A35" s="89"/>
      <c r="B35" s="87">
        <f>+入力様式!L45</f>
        <v>0</v>
      </c>
    </row>
    <row r="36" spans="1:2" ht="18" customHeight="1" x14ac:dyDescent="0.15">
      <c r="A36" s="89"/>
      <c r="B36" s="87">
        <f>+入力様式!L46</f>
        <v>0</v>
      </c>
    </row>
    <row r="37" spans="1:2" ht="18" customHeight="1" x14ac:dyDescent="0.15">
      <c r="A37" s="89"/>
      <c r="B37" s="87">
        <f>+入力様式!L47</f>
        <v>0</v>
      </c>
    </row>
    <row r="38" spans="1:2" ht="18" customHeight="1" x14ac:dyDescent="0.15">
      <c r="A38" s="89"/>
      <c r="B38" s="87">
        <f>+入力様式!L48</f>
        <v>0</v>
      </c>
    </row>
    <row r="39" spans="1:2" ht="18" customHeight="1" x14ac:dyDescent="0.15">
      <c r="A39" s="89"/>
      <c r="B39" s="87">
        <f>+入力様式!L49</f>
        <v>0</v>
      </c>
    </row>
    <row r="40" spans="1:2" ht="18" customHeight="1" x14ac:dyDescent="0.15">
      <c r="A40" s="89"/>
      <c r="B40" s="87">
        <f>+入力様式!L50</f>
        <v>0</v>
      </c>
    </row>
    <row r="41" spans="1:2" ht="18" customHeight="1" x14ac:dyDescent="0.15">
      <c r="A41" s="89"/>
      <c r="B41" s="87">
        <f>+入力様式!L51</f>
        <v>0</v>
      </c>
    </row>
    <row r="42" spans="1:2" ht="18" customHeight="1" x14ac:dyDescent="0.15">
      <c r="A42" s="89"/>
      <c r="B42" s="87">
        <f>+入力様式!L52</f>
        <v>0</v>
      </c>
    </row>
    <row r="43" spans="1:2" ht="18" customHeight="1" x14ac:dyDescent="0.15">
      <c r="A43" s="89"/>
      <c r="B43" s="87">
        <f>+入力様式!L53</f>
        <v>0</v>
      </c>
    </row>
    <row r="44" spans="1:2" ht="18" customHeight="1" x14ac:dyDescent="0.15">
      <c r="A44" s="89"/>
      <c r="B44" s="87">
        <f>+入力様式!L54</f>
        <v>0</v>
      </c>
    </row>
    <row r="45" spans="1:2" ht="18" customHeight="1" x14ac:dyDescent="0.15">
      <c r="A45" s="89"/>
      <c r="B45" s="87">
        <f>+入力様式!L55</f>
        <v>0</v>
      </c>
    </row>
    <row r="46" spans="1:2" ht="18" customHeight="1" x14ac:dyDescent="0.15">
      <c r="A46" s="89"/>
      <c r="B46" s="87">
        <f>+入力様式!L56</f>
        <v>0</v>
      </c>
    </row>
    <row r="47" spans="1:2" ht="18" customHeight="1" x14ac:dyDescent="0.15">
      <c r="A47" s="89"/>
      <c r="B47" s="87">
        <f>+入力様式!L57</f>
        <v>0</v>
      </c>
    </row>
    <row r="48" spans="1:2" ht="18" customHeight="1" x14ac:dyDescent="0.15">
      <c r="A48" s="89"/>
      <c r="B48" s="87">
        <f>+入力様式!L58</f>
        <v>0</v>
      </c>
    </row>
    <row r="49" spans="1:2" s="83" customFormat="1" ht="18" customHeight="1" x14ac:dyDescent="0.15">
      <c r="A49" s="89"/>
      <c r="B49" s="87">
        <f>+入力様式!L59</f>
        <v>0</v>
      </c>
    </row>
    <row r="50" spans="1:2" s="83" customFormat="1" ht="18" customHeight="1" x14ac:dyDescent="0.15">
      <c r="A50" s="89"/>
      <c r="B50" s="87">
        <f>+入力様式!L60</f>
        <v>0</v>
      </c>
    </row>
    <row r="51" spans="1:2" s="83" customFormat="1" ht="18" customHeight="1" x14ac:dyDescent="0.15">
      <c r="A51" s="89"/>
      <c r="B51" s="87">
        <f>+入力様式!L61</f>
        <v>0</v>
      </c>
    </row>
    <row r="52" spans="1:2" s="83" customFormat="1" ht="18" customHeight="1" x14ac:dyDescent="0.15">
      <c r="A52" s="89"/>
      <c r="B52" s="87">
        <f>+入力様式!L62</f>
        <v>0</v>
      </c>
    </row>
    <row r="53" spans="1:2" s="83" customFormat="1" ht="18" customHeight="1" x14ac:dyDescent="0.15">
      <c r="A53" s="89"/>
      <c r="B53" s="87">
        <f>+入力様式!L63</f>
        <v>0</v>
      </c>
    </row>
    <row r="54" spans="1:2" s="83" customFormat="1" ht="18" customHeight="1" x14ac:dyDescent="0.15">
      <c r="A54" s="89"/>
      <c r="B54" s="87">
        <f>+入力様式!L64</f>
        <v>0</v>
      </c>
    </row>
    <row r="55" spans="1:2" s="83" customFormat="1" ht="18" customHeight="1" x14ac:dyDescent="0.15">
      <c r="A55" s="89"/>
      <c r="B55" s="87">
        <f>+入力様式!L65</f>
        <v>0</v>
      </c>
    </row>
    <row r="56" spans="1:2" s="83" customFormat="1" ht="18" customHeight="1" x14ac:dyDescent="0.15">
      <c r="A56" s="89"/>
      <c r="B56" s="87">
        <f>+入力様式!L66</f>
        <v>0</v>
      </c>
    </row>
    <row r="57" spans="1:2" s="83" customFormat="1" ht="18" customHeight="1" x14ac:dyDescent="0.15">
      <c r="A57" s="89"/>
      <c r="B57" s="87">
        <f>+入力様式!L67</f>
        <v>0</v>
      </c>
    </row>
    <row r="58" spans="1:2" s="83" customFormat="1" ht="18" customHeight="1" x14ac:dyDescent="0.15">
      <c r="A58" s="89"/>
      <c r="B58" s="87">
        <f>+入力様式!L68</f>
        <v>0</v>
      </c>
    </row>
    <row r="59" spans="1:2" s="83" customFormat="1" ht="18" customHeight="1" x14ac:dyDescent="0.15">
      <c r="A59" s="89"/>
      <c r="B59" s="87">
        <f>+入力様式!L69</f>
        <v>0</v>
      </c>
    </row>
    <row r="60" spans="1:2" s="83" customFormat="1" ht="18" customHeight="1" x14ac:dyDescent="0.15">
      <c r="A60" s="89"/>
      <c r="B60" s="87">
        <f>+入力様式!L70</f>
        <v>0</v>
      </c>
    </row>
    <row r="61" spans="1:2" s="83" customFormat="1" ht="18" customHeight="1" x14ac:dyDescent="0.15">
      <c r="A61" s="89"/>
      <c r="B61" s="87">
        <f>+入力様式!L71</f>
        <v>0</v>
      </c>
    </row>
    <row r="62" spans="1:2" s="83" customFormat="1" ht="18" customHeight="1" x14ac:dyDescent="0.15">
      <c r="A62" s="89"/>
      <c r="B62" s="87">
        <f>+入力様式!L72</f>
        <v>0</v>
      </c>
    </row>
    <row r="63" spans="1:2" s="83" customFormat="1" ht="18" customHeight="1" x14ac:dyDescent="0.15">
      <c r="A63" s="89"/>
      <c r="B63" s="87">
        <f>+入力様式!L73</f>
        <v>0</v>
      </c>
    </row>
    <row r="64" spans="1:2" s="83" customFormat="1" ht="18" customHeight="1" x14ac:dyDescent="0.15">
      <c r="A64" s="89"/>
      <c r="B64" s="87">
        <f>+入力様式!L74</f>
        <v>0</v>
      </c>
    </row>
    <row r="65" spans="1:2" s="83" customFormat="1" ht="18" customHeight="1" x14ac:dyDescent="0.15">
      <c r="A65" s="89"/>
      <c r="B65" s="87">
        <f>+入力様式!L75</f>
        <v>0</v>
      </c>
    </row>
    <row r="66" spans="1:2" s="83" customFormat="1" ht="18" customHeight="1" x14ac:dyDescent="0.15">
      <c r="A66" s="89"/>
      <c r="B66" s="87">
        <f>+入力様式!L76</f>
        <v>0</v>
      </c>
    </row>
    <row r="67" spans="1:2" s="83" customFormat="1" ht="18" customHeight="1" x14ac:dyDescent="0.15">
      <c r="A67" s="89"/>
      <c r="B67" s="87">
        <f>+入力様式!L77</f>
        <v>0</v>
      </c>
    </row>
    <row r="68" spans="1:2" s="83" customFormat="1" ht="18" customHeight="1" x14ac:dyDescent="0.15">
      <c r="A68" s="89"/>
      <c r="B68" s="87">
        <f>+入力様式!L78</f>
        <v>0</v>
      </c>
    </row>
    <row r="69" spans="1:2" s="83" customFormat="1" ht="18" customHeight="1" x14ac:dyDescent="0.15">
      <c r="A69" s="89"/>
      <c r="B69" s="87">
        <f>+入力様式!L79</f>
        <v>0</v>
      </c>
    </row>
    <row r="70" spans="1:2" s="83" customFormat="1" ht="18" customHeight="1" x14ac:dyDescent="0.15">
      <c r="A70" s="89"/>
      <c r="B70" s="87">
        <f>+入力様式!L80</f>
        <v>0</v>
      </c>
    </row>
    <row r="71" spans="1:2" s="83" customFormat="1" ht="18" customHeight="1" x14ac:dyDescent="0.15">
      <c r="A71" s="89"/>
      <c r="B71" s="87">
        <f>+入力様式!L81</f>
        <v>0</v>
      </c>
    </row>
    <row r="72" spans="1:2" s="83" customFormat="1" ht="18" customHeight="1" x14ac:dyDescent="0.15">
      <c r="A72" s="89"/>
      <c r="B72" s="87">
        <f>+入力様式!L82</f>
        <v>0</v>
      </c>
    </row>
    <row r="73" spans="1:2" s="83" customFormat="1" ht="18" customHeight="1" x14ac:dyDescent="0.15">
      <c r="A73" s="89"/>
      <c r="B73" s="87">
        <f>+入力様式!L83</f>
        <v>0</v>
      </c>
    </row>
    <row r="74" spans="1:2" s="83" customFormat="1" ht="18" customHeight="1" x14ac:dyDescent="0.15">
      <c r="A74" s="89"/>
      <c r="B74" s="87">
        <f>+入力様式!L84</f>
        <v>0</v>
      </c>
    </row>
    <row r="75" spans="1:2" s="83" customFormat="1" ht="18" customHeight="1" x14ac:dyDescent="0.15">
      <c r="A75" s="89"/>
      <c r="B75" s="87">
        <f>+入力様式!L85</f>
        <v>0</v>
      </c>
    </row>
    <row r="76" spans="1:2" s="83" customFormat="1" ht="18" customHeight="1" x14ac:dyDescent="0.15">
      <c r="A76" s="89"/>
      <c r="B76" s="87">
        <f>+入力様式!L86</f>
        <v>0</v>
      </c>
    </row>
    <row r="77" spans="1:2" s="83" customFormat="1" ht="18" customHeight="1" x14ac:dyDescent="0.15">
      <c r="A77" s="89"/>
      <c r="B77" s="87">
        <f>+入力様式!L87</f>
        <v>0</v>
      </c>
    </row>
    <row r="78" spans="1:2" s="83" customFormat="1" ht="18" customHeight="1" x14ac:dyDescent="0.15">
      <c r="A78" s="89"/>
      <c r="B78" s="87">
        <f>+入力様式!L88</f>
        <v>0</v>
      </c>
    </row>
    <row r="79" spans="1:2" s="83" customFormat="1" ht="18" customHeight="1" x14ac:dyDescent="0.15">
      <c r="A79" s="89"/>
      <c r="B79" s="87">
        <f>+入力様式!L89</f>
        <v>0</v>
      </c>
    </row>
    <row r="80" spans="1:2" s="83" customFormat="1" ht="18" customHeight="1" x14ac:dyDescent="0.15">
      <c r="A80" s="89"/>
      <c r="B80" s="87">
        <f>+入力様式!L90</f>
        <v>0</v>
      </c>
    </row>
    <row r="81" spans="1:2" s="83" customFormat="1" ht="18" customHeight="1" x14ac:dyDescent="0.15">
      <c r="A81" s="89"/>
      <c r="B81" s="87">
        <f>+入力様式!L91</f>
        <v>0</v>
      </c>
    </row>
    <row r="82" spans="1:2" s="83" customFormat="1" ht="18" customHeight="1" x14ac:dyDescent="0.15">
      <c r="A82" s="89"/>
      <c r="B82" s="87">
        <f>+入力様式!L92</f>
        <v>0</v>
      </c>
    </row>
    <row r="83" spans="1:2" s="83" customFormat="1" ht="18" customHeight="1" x14ac:dyDescent="0.15">
      <c r="A83" s="89"/>
      <c r="B83" s="87">
        <f>+入力様式!L93</f>
        <v>0</v>
      </c>
    </row>
    <row r="84" spans="1:2" s="83" customFormat="1" ht="18" customHeight="1" x14ac:dyDescent="0.15">
      <c r="A84" s="89"/>
      <c r="B84" s="87">
        <f>+入力様式!L94</f>
        <v>0</v>
      </c>
    </row>
    <row r="85" spans="1:2" s="83" customFormat="1" ht="18" customHeight="1" x14ac:dyDescent="0.15">
      <c r="A85" s="89"/>
      <c r="B85" s="87">
        <f>+入力様式!L95</f>
        <v>0</v>
      </c>
    </row>
    <row r="86" spans="1:2" s="83" customFormat="1" ht="18" customHeight="1" x14ac:dyDescent="0.15">
      <c r="A86" s="89"/>
      <c r="B86" s="87">
        <f>+入力様式!L96</f>
        <v>0</v>
      </c>
    </row>
    <row r="87" spans="1:2" s="83" customFormat="1" ht="18" customHeight="1" x14ac:dyDescent="0.15">
      <c r="A87" s="89"/>
      <c r="B87" s="87">
        <f>+入力様式!L97</f>
        <v>0</v>
      </c>
    </row>
    <row r="88" spans="1:2" s="83" customFormat="1" ht="18" customHeight="1" x14ac:dyDescent="0.15">
      <c r="A88" s="89"/>
      <c r="B88" s="87">
        <f>+入力様式!L98</f>
        <v>0</v>
      </c>
    </row>
    <row r="89" spans="1:2" s="83" customFormat="1" ht="18" customHeight="1" x14ac:dyDescent="0.15">
      <c r="A89" s="89"/>
      <c r="B89" s="87">
        <f>+入力様式!L99</f>
        <v>0</v>
      </c>
    </row>
    <row r="90" spans="1:2" s="83" customFormat="1" ht="18" customHeight="1" x14ac:dyDescent="0.15">
      <c r="A90" s="89"/>
      <c r="B90" s="87">
        <f>+入力様式!L100</f>
        <v>0</v>
      </c>
    </row>
    <row r="91" spans="1:2" s="83" customFormat="1" ht="18" customHeight="1" x14ac:dyDescent="0.15">
      <c r="A91" s="89"/>
      <c r="B91" s="87">
        <f>+入力様式!L101</f>
        <v>0</v>
      </c>
    </row>
    <row r="92" spans="1:2" s="83" customFormat="1" ht="18" customHeight="1" x14ac:dyDescent="0.15">
      <c r="A92" s="89"/>
      <c r="B92" s="87">
        <f>+入力様式!L102</f>
        <v>0</v>
      </c>
    </row>
    <row r="93" spans="1:2" s="83" customFormat="1" ht="18" customHeight="1" x14ac:dyDescent="0.15">
      <c r="A93" s="89"/>
      <c r="B93" s="87">
        <f>+入力様式!L103</f>
        <v>0</v>
      </c>
    </row>
    <row r="94" spans="1:2" s="83" customFormat="1" ht="18" customHeight="1" x14ac:dyDescent="0.15">
      <c r="A94" s="89"/>
      <c r="B94" s="87">
        <f>+入力様式!L104</f>
        <v>0</v>
      </c>
    </row>
    <row r="95" spans="1:2" s="83" customFormat="1" ht="18" customHeight="1" x14ac:dyDescent="0.15">
      <c r="A95" s="89"/>
      <c r="B95" s="87">
        <f>+入力様式!L105</f>
        <v>0</v>
      </c>
    </row>
    <row r="96" spans="1:2" s="83" customFormat="1" ht="18" customHeight="1" x14ac:dyDescent="0.15">
      <c r="A96" s="89"/>
      <c r="B96" s="87">
        <f>+入力様式!L106</f>
        <v>0</v>
      </c>
    </row>
    <row r="97" spans="1:2" s="83" customFormat="1" ht="18" customHeight="1" x14ac:dyDescent="0.15">
      <c r="A97" s="89"/>
      <c r="B97" s="87">
        <f>+入力様式!L107</f>
        <v>0</v>
      </c>
    </row>
    <row r="98" spans="1:2" s="83" customFormat="1" ht="18" customHeight="1" x14ac:dyDescent="0.15">
      <c r="A98" s="89"/>
      <c r="B98" s="87">
        <f>+入力様式!L108</f>
        <v>0</v>
      </c>
    </row>
    <row r="99" spans="1:2" ht="18" customHeight="1" x14ac:dyDescent="0.15">
      <c r="A99" s="89"/>
      <c r="B99" s="87">
        <f>+入力様式!L109</f>
        <v>0</v>
      </c>
    </row>
    <row r="100" spans="1:2" ht="18" customHeight="1" x14ac:dyDescent="0.15">
      <c r="A100" s="89"/>
      <c r="B100" s="87">
        <f>+入力様式!L110</f>
        <v>0</v>
      </c>
    </row>
    <row r="101" spans="1:2" ht="18" customHeight="1" thickBot="1" x14ac:dyDescent="0.2">
      <c r="A101" s="90"/>
      <c r="B101" s="87">
        <f>+入力様式!L111</f>
        <v>0</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5" customWidth="1"/>
    <col min="3" max="3" width="96.5" style="3" customWidth="1"/>
    <col min="4" max="16384" width="9" style="3"/>
  </cols>
  <sheetData>
    <row r="1" spans="1:3" ht="18" customHeight="1" thickTop="1" x14ac:dyDescent="0.15">
      <c r="A1" s="91" t="s">
        <v>17</v>
      </c>
      <c r="B1" s="88" t="s">
        <v>20</v>
      </c>
      <c r="C1" s="86" t="s">
        <v>91</v>
      </c>
    </row>
    <row r="2" spans="1:3" ht="18" customHeight="1" x14ac:dyDescent="0.15">
      <c r="A2" s="92">
        <f>+入力様式!R12</f>
        <v>1</v>
      </c>
      <c r="B2" s="89"/>
      <c r="C2" s="87" t="str">
        <f>入力様式!S12</f>
        <v>完成の見とおしがみえない。</v>
      </c>
    </row>
    <row r="3" spans="1:3" ht="18" customHeight="1" x14ac:dyDescent="0.15">
      <c r="A3" s="92">
        <f>+入力様式!R13</f>
        <v>2</v>
      </c>
      <c r="B3" s="89"/>
      <c r="C3" s="87">
        <f>入力様式!S13</f>
        <v>0</v>
      </c>
    </row>
    <row r="4" spans="1:3" ht="18" customHeight="1" x14ac:dyDescent="0.15">
      <c r="A4" s="92">
        <f>+入力様式!R14</f>
        <v>2</v>
      </c>
      <c r="B4" s="89"/>
      <c r="C4" s="87">
        <f>入力様式!S14</f>
        <v>0</v>
      </c>
    </row>
    <row r="5" spans="1:3" ht="18" customHeight="1" x14ac:dyDescent="0.15">
      <c r="A5" s="92">
        <f>+入力様式!R15</f>
        <v>2</v>
      </c>
      <c r="B5" s="89"/>
      <c r="C5" s="87">
        <f>入力様式!S15</f>
        <v>0</v>
      </c>
    </row>
    <row r="6" spans="1:3" ht="18" customHeight="1" x14ac:dyDescent="0.15">
      <c r="A6" s="92">
        <f>+入力様式!R16</f>
        <v>2</v>
      </c>
      <c r="B6" s="89"/>
      <c r="C6" s="87">
        <f>入力様式!S16</f>
        <v>0</v>
      </c>
    </row>
    <row r="7" spans="1:3" ht="18" customHeight="1" x14ac:dyDescent="0.15">
      <c r="A7" s="92">
        <f>+入力様式!R17</f>
        <v>2</v>
      </c>
      <c r="B7" s="89"/>
      <c r="C7" s="87">
        <f>入力様式!S17</f>
        <v>0</v>
      </c>
    </row>
    <row r="8" spans="1:3" ht="18" customHeight="1" x14ac:dyDescent="0.15">
      <c r="A8" s="92">
        <f>+入力様式!R18</f>
        <v>2</v>
      </c>
      <c r="B8" s="89"/>
      <c r="C8" s="87">
        <f>入力様式!S18</f>
        <v>0</v>
      </c>
    </row>
    <row r="9" spans="1:3" ht="18" customHeight="1" x14ac:dyDescent="0.15">
      <c r="A9" s="92">
        <f>+入力様式!R19</f>
        <v>2</v>
      </c>
      <c r="B9" s="89"/>
      <c r="C9" s="87">
        <f>入力様式!S19</f>
        <v>0</v>
      </c>
    </row>
    <row r="10" spans="1:3" ht="18" customHeight="1" x14ac:dyDescent="0.15">
      <c r="A10" s="92">
        <f>+入力様式!R20</f>
        <v>2</v>
      </c>
      <c r="B10" s="89"/>
      <c r="C10" s="87">
        <f>入力様式!S20</f>
        <v>0</v>
      </c>
    </row>
    <row r="11" spans="1:3" ht="18" customHeight="1" x14ac:dyDescent="0.15">
      <c r="A11" s="92">
        <f>+入力様式!R21</f>
        <v>2</v>
      </c>
      <c r="B11" s="89"/>
      <c r="C11" s="87">
        <f>入力様式!S21</f>
        <v>0</v>
      </c>
    </row>
    <row r="12" spans="1:3" ht="18" customHeight="1" x14ac:dyDescent="0.15">
      <c r="A12" s="92">
        <f>+入力様式!R22</f>
        <v>2</v>
      </c>
      <c r="B12" s="89"/>
      <c r="C12" s="87">
        <f>入力様式!S22</f>
        <v>0</v>
      </c>
    </row>
    <row r="13" spans="1:3" ht="18" customHeight="1" x14ac:dyDescent="0.15">
      <c r="A13" s="92">
        <f>+入力様式!R23</f>
        <v>2</v>
      </c>
      <c r="B13" s="89"/>
      <c r="C13" s="87">
        <f>入力様式!S23</f>
        <v>0</v>
      </c>
    </row>
    <row r="14" spans="1:3" ht="18" customHeight="1" x14ac:dyDescent="0.15">
      <c r="A14" s="92">
        <f>+入力様式!R24</f>
        <v>1</v>
      </c>
      <c r="B14" s="89"/>
      <c r="C14" s="87">
        <f>入力様式!S24</f>
        <v>0</v>
      </c>
    </row>
    <row r="15" spans="1:3" ht="18" customHeight="1" x14ac:dyDescent="0.15">
      <c r="A15" s="92">
        <f>+入力様式!R25</f>
        <v>2</v>
      </c>
      <c r="B15" s="89"/>
      <c r="C15" s="87">
        <f>入力様式!S25</f>
        <v>0</v>
      </c>
    </row>
    <row r="16" spans="1:3" ht="18" customHeight="1" x14ac:dyDescent="0.15">
      <c r="A16" s="92">
        <f>+入力様式!R26</f>
        <v>1</v>
      </c>
      <c r="B16" s="89"/>
      <c r="C16" s="87" t="str">
        <f>入力様式!S26</f>
        <v>締め付けトルクの確認。</v>
      </c>
    </row>
    <row r="17" spans="1:3" ht="18" customHeight="1" x14ac:dyDescent="0.15">
      <c r="A17" s="92">
        <f>+入力様式!R77</f>
        <v>0</v>
      </c>
      <c r="B17" s="89"/>
      <c r="C17" s="87">
        <f>入力様式!S77</f>
        <v>0</v>
      </c>
    </row>
    <row r="18" spans="1:3" s="84" customFormat="1" ht="18" customHeight="1" x14ac:dyDescent="0.15">
      <c r="A18" s="92">
        <f>+入力様式!R78</f>
        <v>0</v>
      </c>
      <c r="B18" s="89"/>
      <c r="C18" s="87">
        <f>入力様式!S78</f>
        <v>0</v>
      </c>
    </row>
    <row r="19" spans="1:3" s="84" customFormat="1" ht="18" customHeight="1" x14ac:dyDescent="0.15">
      <c r="A19" s="92">
        <f>+入力様式!R79</f>
        <v>0</v>
      </c>
      <c r="B19" s="89"/>
      <c r="C19" s="87">
        <f>入力様式!S79</f>
        <v>0</v>
      </c>
    </row>
    <row r="20" spans="1:3" s="84" customFormat="1" ht="18" customHeight="1" x14ac:dyDescent="0.15">
      <c r="A20" s="92">
        <f>+入力様式!R80</f>
        <v>0</v>
      </c>
      <c r="B20" s="89"/>
      <c r="C20" s="87">
        <f>入力様式!S80</f>
        <v>0</v>
      </c>
    </row>
    <row r="21" spans="1:3" s="84" customFormat="1" ht="18" customHeight="1" x14ac:dyDescent="0.15">
      <c r="A21" s="92">
        <f>+入力様式!R81</f>
        <v>0</v>
      </c>
      <c r="B21" s="89"/>
      <c r="C21" s="87">
        <f>入力様式!S81</f>
        <v>0</v>
      </c>
    </row>
    <row r="22" spans="1:3" s="84" customFormat="1" ht="18" customHeight="1" x14ac:dyDescent="0.15">
      <c r="A22" s="92">
        <f>+入力様式!R82</f>
        <v>0</v>
      </c>
      <c r="B22" s="89"/>
      <c r="C22" s="87">
        <f>入力様式!S82</f>
        <v>0</v>
      </c>
    </row>
    <row r="23" spans="1:3" s="84" customFormat="1" ht="18" customHeight="1" x14ac:dyDescent="0.15">
      <c r="A23" s="92">
        <f>+入力様式!R83</f>
        <v>0</v>
      </c>
      <c r="B23" s="89"/>
      <c r="C23" s="87">
        <f>入力様式!S83</f>
        <v>0</v>
      </c>
    </row>
    <row r="24" spans="1:3" s="84" customFormat="1" ht="18" customHeight="1" x14ac:dyDescent="0.15">
      <c r="A24" s="92">
        <f>+入力様式!R84</f>
        <v>0</v>
      </c>
      <c r="B24" s="89"/>
      <c r="C24" s="87">
        <f>入力様式!S84</f>
        <v>0</v>
      </c>
    </row>
    <row r="25" spans="1:3" s="84" customFormat="1" ht="18" customHeight="1" x14ac:dyDescent="0.15">
      <c r="A25" s="92">
        <f>+入力様式!R85</f>
        <v>0</v>
      </c>
      <c r="B25" s="89"/>
      <c r="C25" s="87">
        <f>入力様式!S85</f>
        <v>0</v>
      </c>
    </row>
    <row r="26" spans="1:3" s="84" customFormat="1" ht="18" customHeight="1" x14ac:dyDescent="0.15">
      <c r="A26" s="92">
        <f>+入力様式!R86</f>
        <v>0</v>
      </c>
      <c r="B26" s="89"/>
      <c r="C26" s="87">
        <f>入力様式!S86</f>
        <v>0</v>
      </c>
    </row>
    <row r="27" spans="1:3" s="84" customFormat="1" ht="18" customHeight="1" x14ac:dyDescent="0.15">
      <c r="A27" s="92">
        <f>+入力様式!R87</f>
        <v>0</v>
      </c>
      <c r="B27" s="89"/>
      <c r="C27" s="87">
        <f>入力様式!S87</f>
        <v>0</v>
      </c>
    </row>
    <row r="28" spans="1:3" s="84" customFormat="1" ht="18" customHeight="1" x14ac:dyDescent="0.15">
      <c r="A28" s="92">
        <f>+入力様式!R88</f>
        <v>0</v>
      </c>
      <c r="B28" s="89"/>
      <c r="C28" s="87">
        <f>入力様式!S88</f>
        <v>0</v>
      </c>
    </row>
    <row r="29" spans="1:3" s="84" customFormat="1" ht="18" customHeight="1" x14ac:dyDescent="0.15">
      <c r="A29" s="92">
        <f>+入力様式!R89</f>
        <v>0</v>
      </c>
      <c r="B29" s="89"/>
      <c r="C29" s="87">
        <f>入力様式!S89</f>
        <v>0</v>
      </c>
    </row>
    <row r="30" spans="1:3" s="84" customFormat="1" ht="18" customHeight="1" x14ac:dyDescent="0.15">
      <c r="A30" s="92">
        <f>+入力様式!R90</f>
        <v>0</v>
      </c>
      <c r="B30" s="89"/>
      <c r="C30" s="87">
        <f>入力様式!S90</f>
        <v>0</v>
      </c>
    </row>
    <row r="31" spans="1:3" s="84" customFormat="1" ht="18" customHeight="1" x14ac:dyDescent="0.15">
      <c r="A31" s="92">
        <f>+入力様式!R91</f>
        <v>0</v>
      </c>
      <c r="B31" s="89"/>
      <c r="C31" s="87">
        <f>入力様式!S91</f>
        <v>0</v>
      </c>
    </row>
    <row r="32" spans="1:3" s="84" customFormat="1" ht="18" customHeight="1" x14ac:dyDescent="0.15">
      <c r="A32" s="92">
        <f>+入力様式!R92</f>
        <v>0</v>
      </c>
      <c r="B32" s="89"/>
      <c r="C32" s="87">
        <f>入力様式!S92</f>
        <v>0</v>
      </c>
    </row>
    <row r="33" spans="1:3" s="84" customFormat="1" ht="18" customHeight="1" x14ac:dyDescent="0.15">
      <c r="A33" s="92">
        <f>+入力様式!R93</f>
        <v>0</v>
      </c>
      <c r="B33" s="89"/>
      <c r="C33" s="87">
        <f>入力様式!S93</f>
        <v>0</v>
      </c>
    </row>
    <row r="34" spans="1:3" s="84" customFormat="1" ht="18" customHeight="1" x14ac:dyDescent="0.15">
      <c r="A34" s="92">
        <f>+入力様式!R94</f>
        <v>0</v>
      </c>
      <c r="B34" s="89"/>
      <c r="C34" s="87">
        <f>入力様式!S94</f>
        <v>0</v>
      </c>
    </row>
    <row r="35" spans="1:3" s="84" customFormat="1" ht="18" customHeight="1" x14ac:dyDescent="0.15">
      <c r="A35" s="92">
        <f>+入力様式!R95</f>
        <v>0</v>
      </c>
      <c r="B35" s="89"/>
      <c r="C35" s="87">
        <f>入力様式!S95</f>
        <v>0</v>
      </c>
    </row>
    <row r="36" spans="1:3" s="84" customFormat="1" ht="18" customHeight="1" x14ac:dyDescent="0.15">
      <c r="A36" s="92">
        <f>+入力様式!R96</f>
        <v>0</v>
      </c>
      <c r="B36" s="89"/>
      <c r="C36" s="87">
        <f>入力様式!S96</f>
        <v>0</v>
      </c>
    </row>
    <row r="37" spans="1:3" s="84" customFormat="1" ht="18" customHeight="1" x14ac:dyDescent="0.15">
      <c r="A37" s="92">
        <f>+入力様式!R97</f>
        <v>0</v>
      </c>
      <c r="B37" s="89"/>
      <c r="C37" s="87">
        <f>入力様式!S97</f>
        <v>0</v>
      </c>
    </row>
    <row r="38" spans="1:3" s="84" customFormat="1" ht="18" customHeight="1" x14ac:dyDescent="0.15">
      <c r="A38" s="92">
        <f>+入力様式!R98</f>
        <v>0</v>
      </c>
      <c r="B38" s="89"/>
      <c r="C38" s="87">
        <f>入力様式!S98</f>
        <v>0</v>
      </c>
    </row>
    <row r="39" spans="1:3" s="84" customFormat="1" ht="18" customHeight="1" x14ac:dyDescent="0.15">
      <c r="A39" s="92">
        <f>+入力様式!R99</f>
        <v>0</v>
      </c>
      <c r="B39" s="89"/>
      <c r="C39" s="87">
        <f>入力様式!S99</f>
        <v>0</v>
      </c>
    </row>
    <row r="40" spans="1:3" s="84" customFormat="1" ht="18" customHeight="1" x14ac:dyDescent="0.15">
      <c r="A40" s="92">
        <f>+入力様式!R100</f>
        <v>0</v>
      </c>
      <c r="B40" s="89"/>
      <c r="C40" s="87">
        <f>入力様式!S100</f>
        <v>0</v>
      </c>
    </row>
    <row r="41" spans="1:3" s="84" customFormat="1" ht="18" customHeight="1" x14ac:dyDescent="0.15">
      <c r="A41" s="92">
        <f>+入力様式!R101</f>
        <v>0</v>
      </c>
      <c r="B41" s="89"/>
      <c r="C41" s="87">
        <f>入力様式!S101</f>
        <v>0</v>
      </c>
    </row>
    <row r="42" spans="1:3" s="84" customFormat="1" ht="18" customHeight="1" x14ac:dyDescent="0.15">
      <c r="A42" s="92">
        <f>+入力様式!R102</f>
        <v>0</v>
      </c>
      <c r="B42" s="89"/>
      <c r="C42" s="87">
        <f>入力様式!S102</f>
        <v>0</v>
      </c>
    </row>
    <row r="43" spans="1:3" s="84" customFormat="1" ht="18" customHeight="1" x14ac:dyDescent="0.15">
      <c r="A43" s="92">
        <f>+入力様式!R103</f>
        <v>0</v>
      </c>
      <c r="B43" s="89"/>
      <c r="C43" s="87">
        <f>入力様式!S103</f>
        <v>0</v>
      </c>
    </row>
    <row r="44" spans="1:3" s="84" customFormat="1" ht="18" customHeight="1" x14ac:dyDescent="0.15">
      <c r="A44" s="92">
        <f>+入力様式!R104</f>
        <v>0</v>
      </c>
      <c r="B44" s="89"/>
      <c r="C44" s="87">
        <f>入力様式!S104</f>
        <v>0</v>
      </c>
    </row>
    <row r="45" spans="1:3" s="84" customFormat="1" ht="18" customHeight="1" x14ac:dyDescent="0.15">
      <c r="A45" s="92">
        <f>+入力様式!R105</f>
        <v>0</v>
      </c>
      <c r="B45" s="89"/>
      <c r="C45" s="87">
        <f>入力様式!S105</f>
        <v>0</v>
      </c>
    </row>
    <row r="46" spans="1:3" s="84" customFormat="1" ht="18" customHeight="1" x14ac:dyDescent="0.15">
      <c r="A46" s="92">
        <f>+入力様式!R106</f>
        <v>0</v>
      </c>
      <c r="B46" s="89"/>
      <c r="C46" s="87">
        <f>入力様式!S106</f>
        <v>0</v>
      </c>
    </row>
    <row r="47" spans="1:3" s="84" customFormat="1" ht="18" customHeight="1" x14ac:dyDescent="0.15">
      <c r="A47" s="92">
        <f>+入力様式!R107</f>
        <v>0</v>
      </c>
      <c r="B47" s="89"/>
      <c r="C47" s="87">
        <f>入力様式!S107</f>
        <v>0</v>
      </c>
    </row>
    <row r="48" spans="1:3" s="84" customFormat="1" ht="18" customHeight="1" x14ac:dyDescent="0.15">
      <c r="A48" s="92">
        <f>+入力様式!R108</f>
        <v>0</v>
      </c>
      <c r="B48" s="89"/>
      <c r="C48" s="87">
        <f>入力様式!S108</f>
        <v>0</v>
      </c>
    </row>
    <row r="49" spans="1:3" s="84" customFormat="1" ht="18" customHeight="1" x14ac:dyDescent="0.15">
      <c r="A49" s="92">
        <f>+入力様式!R109</f>
        <v>0</v>
      </c>
      <c r="B49" s="89"/>
      <c r="C49" s="87">
        <f>入力様式!S109</f>
        <v>0</v>
      </c>
    </row>
    <row r="50" spans="1:3" s="84" customFormat="1" ht="18" customHeight="1" x14ac:dyDescent="0.15">
      <c r="A50" s="92">
        <f>+入力様式!R110</f>
        <v>0</v>
      </c>
      <c r="B50" s="89"/>
      <c r="C50" s="87">
        <f>入力様式!S110</f>
        <v>0</v>
      </c>
    </row>
    <row r="51" spans="1:3" s="84" customFormat="1" ht="18" customHeight="1" x14ac:dyDescent="0.15">
      <c r="A51" s="92"/>
      <c r="B51" s="89"/>
      <c r="C51" s="87"/>
    </row>
    <row r="52" spans="1:3" s="84" customFormat="1" ht="18" customHeight="1" x14ac:dyDescent="0.15">
      <c r="A52" s="92"/>
      <c r="B52" s="89"/>
      <c r="C52" s="87"/>
    </row>
    <row r="53" spans="1:3" s="84" customFormat="1" ht="18" customHeight="1" x14ac:dyDescent="0.15">
      <c r="A53" s="92"/>
      <c r="B53" s="89"/>
      <c r="C53" s="87"/>
    </row>
    <row r="54" spans="1:3" s="84" customFormat="1" ht="18" customHeight="1" x14ac:dyDescent="0.15">
      <c r="A54" s="92"/>
      <c r="B54" s="89"/>
      <c r="C54" s="87"/>
    </row>
    <row r="55" spans="1:3" s="84" customFormat="1" ht="18" customHeight="1" x14ac:dyDescent="0.15">
      <c r="A55" s="92"/>
      <c r="B55" s="89"/>
      <c r="C55" s="87"/>
    </row>
    <row r="56" spans="1:3" s="84" customFormat="1" ht="18" customHeight="1" x14ac:dyDescent="0.15">
      <c r="A56" s="92"/>
      <c r="B56" s="89"/>
      <c r="C56" s="87"/>
    </row>
    <row r="57" spans="1:3" s="84" customFormat="1" ht="18" customHeight="1" x14ac:dyDescent="0.15">
      <c r="A57" s="92"/>
      <c r="B57" s="89"/>
      <c r="C57" s="87"/>
    </row>
    <row r="58" spans="1:3" s="84" customFormat="1" ht="18" customHeight="1" x14ac:dyDescent="0.15">
      <c r="A58" s="92"/>
      <c r="B58" s="89"/>
      <c r="C58" s="87"/>
    </row>
    <row r="59" spans="1:3" s="84" customFormat="1" ht="18" customHeight="1" x14ac:dyDescent="0.15">
      <c r="A59" s="92"/>
      <c r="B59" s="89"/>
      <c r="C59" s="87"/>
    </row>
    <row r="60" spans="1:3" s="84" customFormat="1" ht="18" customHeight="1" x14ac:dyDescent="0.15">
      <c r="A60" s="92"/>
      <c r="B60" s="89"/>
      <c r="C60" s="87"/>
    </row>
    <row r="61" spans="1:3" s="84" customFormat="1" ht="18" customHeight="1" x14ac:dyDescent="0.15">
      <c r="A61" s="92"/>
      <c r="B61" s="89"/>
      <c r="C61" s="87"/>
    </row>
    <row r="62" spans="1:3" s="84" customFormat="1" ht="18" customHeight="1" x14ac:dyDescent="0.15">
      <c r="A62" s="92"/>
      <c r="B62" s="89"/>
      <c r="C62" s="87"/>
    </row>
    <row r="63" spans="1:3" s="84" customFormat="1" ht="18" customHeight="1" x14ac:dyDescent="0.15">
      <c r="A63" s="92"/>
      <c r="B63" s="89"/>
      <c r="C63" s="87"/>
    </row>
    <row r="64" spans="1:3" s="84" customFormat="1" ht="18" customHeight="1" x14ac:dyDescent="0.15">
      <c r="A64" s="92"/>
      <c r="B64" s="89"/>
      <c r="C64" s="87"/>
    </row>
    <row r="65" spans="1:3" s="84" customFormat="1" ht="18" customHeight="1" x14ac:dyDescent="0.15">
      <c r="A65" s="92"/>
      <c r="B65" s="89"/>
      <c r="C65" s="87"/>
    </row>
    <row r="66" spans="1:3" s="84" customFormat="1" ht="18" customHeight="1" x14ac:dyDescent="0.15">
      <c r="A66" s="92"/>
      <c r="B66" s="89"/>
      <c r="C66" s="87"/>
    </row>
    <row r="67" spans="1:3" s="84" customFormat="1" ht="18" customHeight="1" x14ac:dyDescent="0.15">
      <c r="A67" s="92"/>
      <c r="B67" s="89"/>
      <c r="C67" s="87"/>
    </row>
    <row r="68" spans="1:3" s="84" customFormat="1" ht="18" customHeight="1" x14ac:dyDescent="0.15">
      <c r="A68" s="92"/>
      <c r="B68" s="89"/>
      <c r="C68" s="87"/>
    </row>
    <row r="69" spans="1:3" s="84" customFormat="1" ht="18" customHeight="1" x14ac:dyDescent="0.15">
      <c r="A69" s="92"/>
      <c r="B69" s="89"/>
      <c r="C69" s="87"/>
    </row>
    <row r="70" spans="1:3" s="84" customFormat="1" ht="18" customHeight="1" x14ac:dyDescent="0.15">
      <c r="A70" s="92"/>
      <c r="B70" s="89"/>
      <c r="C70" s="87"/>
    </row>
    <row r="71" spans="1:3" s="84" customFormat="1" ht="18" customHeight="1" x14ac:dyDescent="0.15">
      <c r="A71" s="92"/>
      <c r="B71" s="89"/>
      <c r="C71" s="87"/>
    </row>
    <row r="72" spans="1:3" s="84" customFormat="1" ht="18" customHeight="1" x14ac:dyDescent="0.15">
      <c r="A72" s="92"/>
      <c r="B72" s="89"/>
      <c r="C72" s="87"/>
    </row>
    <row r="73" spans="1:3" s="84" customFormat="1" ht="18" customHeight="1" x14ac:dyDescent="0.15">
      <c r="A73" s="92"/>
      <c r="B73" s="89"/>
      <c r="C73" s="87"/>
    </row>
    <row r="74" spans="1:3" s="84" customFormat="1" ht="18" customHeight="1" x14ac:dyDescent="0.15">
      <c r="A74" s="92"/>
      <c r="B74" s="89"/>
      <c r="C74" s="87"/>
    </row>
    <row r="75" spans="1:3" s="84" customFormat="1" ht="18" customHeight="1" x14ac:dyDescent="0.15">
      <c r="A75" s="92"/>
      <c r="B75" s="89"/>
      <c r="C75" s="87"/>
    </row>
    <row r="76" spans="1:3" s="84" customFormat="1" ht="18" customHeight="1" x14ac:dyDescent="0.15">
      <c r="A76" s="92"/>
      <c r="B76" s="89"/>
      <c r="C76" s="87"/>
    </row>
    <row r="77" spans="1:3" s="84" customFormat="1" ht="18" customHeight="1" x14ac:dyDescent="0.15">
      <c r="A77" s="92"/>
      <c r="B77" s="89"/>
      <c r="C77" s="87"/>
    </row>
    <row r="78" spans="1:3" s="84" customFormat="1" ht="18" customHeight="1" x14ac:dyDescent="0.15">
      <c r="A78" s="92"/>
      <c r="B78" s="89"/>
      <c r="C78" s="87"/>
    </row>
    <row r="79" spans="1:3" s="84" customFormat="1" ht="18" customHeight="1" x14ac:dyDescent="0.15">
      <c r="A79" s="92"/>
      <c r="B79" s="89"/>
      <c r="C79" s="87"/>
    </row>
    <row r="80" spans="1:3" s="84" customFormat="1" ht="18" customHeight="1" x14ac:dyDescent="0.15">
      <c r="A80" s="92"/>
      <c r="B80" s="89"/>
      <c r="C80" s="87"/>
    </row>
    <row r="81" spans="1:3" s="84" customFormat="1" ht="18" customHeight="1" x14ac:dyDescent="0.15">
      <c r="A81" s="92"/>
      <c r="B81" s="89"/>
      <c r="C81" s="87"/>
    </row>
    <row r="82" spans="1:3" s="84" customFormat="1" ht="18" customHeight="1" x14ac:dyDescent="0.15">
      <c r="A82" s="92"/>
      <c r="B82" s="89"/>
      <c r="C82" s="87"/>
    </row>
    <row r="83" spans="1:3" s="84" customFormat="1" ht="18" customHeight="1" x14ac:dyDescent="0.15">
      <c r="A83" s="92"/>
      <c r="B83" s="89"/>
      <c r="C83" s="87"/>
    </row>
    <row r="84" spans="1:3" s="84" customFormat="1" ht="18" customHeight="1" x14ac:dyDescent="0.15">
      <c r="A84" s="92"/>
      <c r="B84" s="89"/>
      <c r="C84" s="87"/>
    </row>
    <row r="85" spans="1:3" s="84" customFormat="1" ht="18" customHeight="1" x14ac:dyDescent="0.15">
      <c r="A85" s="92"/>
      <c r="B85" s="89"/>
      <c r="C85" s="87"/>
    </row>
    <row r="86" spans="1:3" s="84" customFormat="1" ht="18" customHeight="1" x14ac:dyDescent="0.15">
      <c r="A86" s="92"/>
      <c r="B86" s="89"/>
      <c r="C86" s="87"/>
    </row>
    <row r="87" spans="1:3" s="84" customFormat="1" ht="18" customHeight="1" x14ac:dyDescent="0.15">
      <c r="A87" s="92"/>
      <c r="B87" s="89"/>
      <c r="C87" s="87"/>
    </row>
    <row r="88" spans="1:3" s="84" customFormat="1" ht="18" customHeight="1" x14ac:dyDescent="0.15">
      <c r="A88" s="92"/>
      <c r="B88" s="89"/>
      <c r="C88" s="87"/>
    </row>
    <row r="89" spans="1:3" s="84" customFormat="1" ht="18" customHeight="1" x14ac:dyDescent="0.15">
      <c r="A89" s="92"/>
      <c r="B89" s="89"/>
      <c r="C89" s="87"/>
    </row>
    <row r="90" spans="1:3" s="84" customFormat="1" ht="18" customHeight="1" x14ac:dyDescent="0.15">
      <c r="A90" s="92"/>
      <c r="B90" s="89"/>
      <c r="C90" s="87"/>
    </row>
    <row r="91" spans="1:3" s="84" customFormat="1" ht="18" customHeight="1" x14ac:dyDescent="0.15">
      <c r="A91" s="92"/>
      <c r="B91" s="89"/>
      <c r="C91" s="87"/>
    </row>
    <row r="92" spans="1:3" s="84" customFormat="1" ht="18" customHeight="1" x14ac:dyDescent="0.15">
      <c r="A92" s="92"/>
      <c r="B92" s="89"/>
      <c r="C92" s="87"/>
    </row>
    <row r="93" spans="1:3" s="84" customFormat="1" ht="18" customHeight="1" x14ac:dyDescent="0.15">
      <c r="A93" s="92"/>
      <c r="B93" s="89"/>
      <c r="C93" s="87"/>
    </row>
    <row r="94" spans="1:3" s="84" customFormat="1" ht="18" customHeight="1" x14ac:dyDescent="0.15">
      <c r="A94" s="92"/>
      <c r="B94" s="89"/>
      <c r="C94" s="87"/>
    </row>
    <row r="95" spans="1:3" s="84" customFormat="1" ht="18" customHeight="1" x14ac:dyDescent="0.15">
      <c r="A95" s="92"/>
      <c r="B95" s="89"/>
      <c r="C95" s="87"/>
    </row>
    <row r="96" spans="1:3" s="84" customFormat="1" ht="18" customHeight="1" x14ac:dyDescent="0.15">
      <c r="A96" s="92"/>
      <c r="B96" s="89"/>
      <c r="C96" s="87"/>
    </row>
    <row r="97" spans="1:3" s="84" customFormat="1" ht="18" customHeight="1" x14ac:dyDescent="0.15">
      <c r="A97" s="92"/>
      <c r="B97" s="89"/>
      <c r="C97" s="87"/>
    </row>
    <row r="98" spans="1:3" s="84" customFormat="1" ht="18" customHeight="1" x14ac:dyDescent="0.15">
      <c r="A98" s="92"/>
      <c r="B98" s="89"/>
      <c r="C98" s="87"/>
    </row>
    <row r="99" spans="1:3" s="84" customFormat="1" ht="18" customHeight="1" x14ac:dyDescent="0.15">
      <c r="A99" s="92"/>
      <c r="B99" s="89"/>
      <c r="C99" s="87"/>
    </row>
    <row r="100" spans="1:3" s="84" customFormat="1" ht="18" customHeight="1" x14ac:dyDescent="0.15">
      <c r="A100" s="92"/>
      <c r="B100" s="89"/>
      <c r="C100" s="87"/>
    </row>
    <row r="101" spans="1:3" s="84" customFormat="1" ht="18" customHeight="1" thickBot="1" x14ac:dyDescent="0.2">
      <c r="A101" s="92">
        <f>+入力様式!R112</f>
        <v>0</v>
      </c>
      <c r="B101" s="90"/>
      <c r="C101" s="87">
        <f>入力様式!S112</f>
        <v>0</v>
      </c>
    </row>
    <row r="102" spans="1:3" ht="20.100000000000001" customHeight="1" thickTop="1" x14ac:dyDescent="0.15"/>
  </sheetData>
  <phoneticPr fontId="1"/>
  <conditionalFormatting sqref="A2:C17">
    <cfRule type="expression" dxfId="2" priority="2">
      <formula>$A2=1</formula>
    </cfRule>
  </conditionalFormatting>
  <conditionalFormatting sqref="A18:C101">
    <cfRule type="expression" dxfId="1" priority="1">
      <formula>$A18=1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5" customWidth="1"/>
    <col min="3" max="3" width="96.5" style="3" customWidth="1"/>
    <col min="4" max="16384" width="9" style="3"/>
  </cols>
  <sheetData>
    <row r="1" spans="1:3" ht="18" customHeight="1" thickTop="1" x14ac:dyDescent="0.15">
      <c r="A1" s="91" t="s">
        <v>17</v>
      </c>
      <c r="B1" s="88" t="s">
        <v>20</v>
      </c>
      <c r="C1" s="86" t="s">
        <v>90</v>
      </c>
    </row>
    <row r="2" spans="1:3" ht="18" customHeight="1" x14ac:dyDescent="0.15">
      <c r="A2" s="92">
        <f>入力様式!Z12</f>
        <v>2</v>
      </c>
      <c r="B2" s="89"/>
      <c r="C2" s="87">
        <f>入力様式!AA12</f>
        <v>0</v>
      </c>
    </row>
    <row r="3" spans="1:3" ht="18" customHeight="1" x14ac:dyDescent="0.15">
      <c r="A3" s="92">
        <f>入力様式!Z13</f>
        <v>0</v>
      </c>
      <c r="B3" s="89"/>
      <c r="C3" s="87">
        <f>入力様式!AA13</f>
        <v>0</v>
      </c>
    </row>
    <row r="4" spans="1:3" ht="18" customHeight="1" x14ac:dyDescent="0.15">
      <c r="A4" s="92">
        <f>入力様式!Z14</f>
        <v>2</v>
      </c>
      <c r="B4" s="89"/>
      <c r="C4" s="87">
        <f>入力様式!AA14</f>
        <v>0</v>
      </c>
    </row>
    <row r="5" spans="1:3" ht="18" customHeight="1" x14ac:dyDescent="0.15">
      <c r="A5" s="92">
        <f>入力様式!Z15</f>
        <v>2</v>
      </c>
      <c r="B5" s="89"/>
      <c r="C5" s="87">
        <f>入力様式!AA15</f>
        <v>0</v>
      </c>
    </row>
    <row r="6" spans="1:3" ht="18" customHeight="1" x14ac:dyDescent="0.15">
      <c r="A6" s="92">
        <f>入力様式!Z16</f>
        <v>0</v>
      </c>
      <c r="B6" s="89"/>
      <c r="C6" s="87">
        <f>入力様式!AA16</f>
        <v>0</v>
      </c>
    </row>
    <row r="7" spans="1:3" ht="18" customHeight="1" x14ac:dyDescent="0.15">
      <c r="A7" s="92">
        <f>入力様式!Z17</f>
        <v>2</v>
      </c>
      <c r="B7" s="89"/>
      <c r="C7" s="87">
        <f>入力様式!AA17</f>
        <v>0</v>
      </c>
    </row>
    <row r="8" spans="1:3" ht="18" customHeight="1" x14ac:dyDescent="0.15">
      <c r="A8" s="92">
        <f>入力様式!Z18</f>
        <v>0</v>
      </c>
      <c r="B8" s="89"/>
      <c r="C8" s="87">
        <f>入力様式!AA18</f>
        <v>0</v>
      </c>
    </row>
    <row r="9" spans="1:3" ht="18" customHeight="1" x14ac:dyDescent="0.15">
      <c r="A9" s="92">
        <f>入力様式!Z19</f>
        <v>0</v>
      </c>
      <c r="B9" s="89"/>
      <c r="C9" s="87">
        <f>入力様式!AA19</f>
        <v>0</v>
      </c>
    </row>
    <row r="10" spans="1:3" ht="18" customHeight="1" x14ac:dyDescent="0.15">
      <c r="A10" s="92">
        <f>入力様式!Z20</f>
        <v>1</v>
      </c>
      <c r="B10" s="89"/>
      <c r="C10" s="87" t="str">
        <f>入力様式!AA20</f>
        <v>長期に渡って使われる工事で確実な工事をされていたこと。</v>
      </c>
    </row>
    <row r="11" spans="1:3" ht="18" customHeight="1" x14ac:dyDescent="0.15">
      <c r="A11" s="92">
        <f>入力様式!Z21</f>
        <v>1</v>
      </c>
      <c r="B11" s="89"/>
      <c r="C11" s="87" t="str">
        <f>入力様式!AA21</f>
        <v>地域の人を大事にしてくださる。</v>
      </c>
    </row>
    <row r="12" spans="1:3" ht="18" customHeight="1" x14ac:dyDescent="0.15">
      <c r="A12" s="92">
        <f>入力様式!Z22</f>
        <v>1</v>
      </c>
      <c r="B12" s="89"/>
      <c r="C12" s="87" t="str">
        <f>入力様式!AA22</f>
        <v>現場を見て良かった。</v>
      </c>
    </row>
    <row r="13" spans="1:3" ht="18" customHeight="1" x14ac:dyDescent="0.15">
      <c r="A13" s="92">
        <f>入力様式!Z23</f>
        <v>2</v>
      </c>
      <c r="B13" s="89"/>
      <c r="C13" s="87">
        <f>入力様式!AA23</f>
        <v>0</v>
      </c>
    </row>
    <row r="14" spans="1:3" ht="18" customHeight="1" x14ac:dyDescent="0.15">
      <c r="A14" s="92">
        <f>入力様式!Z24</f>
        <v>1</v>
      </c>
      <c r="B14" s="89"/>
      <c r="C14" s="87">
        <f>入力様式!AA24</f>
        <v>0</v>
      </c>
    </row>
    <row r="15" spans="1:3" ht="18" customHeight="1" x14ac:dyDescent="0.15">
      <c r="A15" s="92">
        <f>入力様式!Z25</f>
        <v>2</v>
      </c>
      <c r="B15" s="89"/>
      <c r="C15" s="87">
        <f>入力様式!AA25</f>
        <v>0</v>
      </c>
    </row>
    <row r="16" spans="1:3" ht="18" customHeight="1" x14ac:dyDescent="0.15">
      <c r="A16" s="92">
        <f>入力様式!Z26</f>
        <v>1</v>
      </c>
      <c r="B16" s="89"/>
      <c r="C16" s="87">
        <f>入力様式!AA26</f>
        <v>0</v>
      </c>
    </row>
    <row r="17" spans="1:3" ht="18" customHeight="1" x14ac:dyDescent="0.15">
      <c r="A17" s="92">
        <f>入力様式!Z27</f>
        <v>0</v>
      </c>
      <c r="B17" s="89"/>
      <c r="C17" s="87">
        <f>入力様式!AA27</f>
        <v>0</v>
      </c>
    </row>
    <row r="18" spans="1:3" ht="18" customHeight="1" x14ac:dyDescent="0.15">
      <c r="A18" s="92">
        <f>入力様式!Z28</f>
        <v>1</v>
      </c>
      <c r="B18" s="89"/>
      <c r="C18" s="87" t="str">
        <f>入力様式!AA28</f>
        <v>思ったより時間がかかること。</v>
      </c>
    </row>
    <row r="19" spans="1:3" ht="18" customHeight="1" x14ac:dyDescent="0.15">
      <c r="A19" s="92">
        <f>入力様式!Z29</f>
        <v>0</v>
      </c>
      <c r="B19" s="89"/>
      <c r="C19" s="87">
        <f>入力様式!AA29</f>
        <v>0</v>
      </c>
    </row>
    <row r="20" spans="1:3" ht="18" customHeight="1" x14ac:dyDescent="0.15">
      <c r="A20" s="92">
        <f>入力様式!Z30</f>
        <v>1</v>
      </c>
      <c r="B20" s="89"/>
      <c r="C20" s="87">
        <f>入力様式!AA30</f>
        <v>0</v>
      </c>
    </row>
    <row r="21" spans="1:3" ht="18" customHeight="1" x14ac:dyDescent="0.15">
      <c r="A21" s="92">
        <f>入力様式!Z31</f>
        <v>2</v>
      </c>
      <c r="B21" s="89"/>
      <c r="C21" s="87">
        <f>入力様式!AA31</f>
        <v>0</v>
      </c>
    </row>
    <row r="22" spans="1:3" ht="18" customHeight="1" x14ac:dyDescent="0.15">
      <c r="A22" s="92">
        <f>入力様式!Z32</f>
        <v>0</v>
      </c>
      <c r="B22" s="89"/>
      <c r="C22" s="87">
        <f>入力様式!AA32</f>
        <v>0</v>
      </c>
    </row>
    <row r="23" spans="1:3" ht="18" customHeight="1" x14ac:dyDescent="0.15">
      <c r="A23" s="92">
        <f>入力様式!Z33</f>
        <v>0</v>
      </c>
      <c r="B23" s="89"/>
      <c r="C23" s="87">
        <f>入力様式!AA33</f>
        <v>0</v>
      </c>
    </row>
    <row r="24" spans="1:3" ht="18" customHeight="1" x14ac:dyDescent="0.15">
      <c r="A24" s="92">
        <f>入力様式!Z34</f>
        <v>0</v>
      </c>
      <c r="B24" s="89"/>
      <c r="C24" s="87">
        <f>入力様式!AA34</f>
        <v>0</v>
      </c>
    </row>
    <row r="25" spans="1:3" ht="18" customHeight="1" x14ac:dyDescent="0.15">
      <c r="A25" s="92">
        <f>入力様式!Z35</f>
        <v>1</v>
      </c>
      <c r="B25" s="89"/>
      <c r="C25" s="87" t="str">
        <f>入力様式!AA35</f>
        <v>安全重視で着実な工程が進められており，日本の技術力の高さが確認できた。</v>
      </c>
    </row>
    <row r="26" spans="1:3" ht="18" customHeight="1" x14ac:dyDescent="0.15">
      <c r="A26" s="92">
        <f>入力様式!Z36</f>
        <v>1</v>
      </c>
      <c r="B26" s="89"/>
      <c r="C26" s="87" t="str">
        <f>入力様式!AA36</f>
        <v>小さな工事から大きな工事でも現場を見学して大変さを知りました。身近で見学出来てとても良かったです。</v>
      </c>
    </row>
    <row r="27" spans="1:3" ht="18" customHeight="1" x14ac:dyDescent="0.15">
      <c r="A27" s="92">
        <f>入力様式!Z37</f>
        <v>1</v>
      </c>
      <c r="B27" s="89"/>
      <c r="C27" s="87" t="str">
        <f>入力様式!AA37</f>
        <v>安全第一にしっかり対応されているなと感じた。</v>
      </c>
    </row>
    <row r="28" spans="1:3" ht="18" customHeight="1" x14ac:dyDescent="0.15">
      <c r="A28" s="92">
        <f>入力様式!Z38</f>
        <v>0</v>
      </c>
      <c r="B28" s="89"/>
      <c r="C28" s="87">
        <f>入力様式!AA38</f>
        <v>0</v>
      </c>
    </row>
    <row r="29" spans="1:3" ht="18" customHeight="1" x14ac:dyDescent="0.15">
      <c r="A29" s="92">
        <f>入力様式!Z39</f>
        <v>0</v>
      </c>
      <c r="B29" s="89"/>
      <c r="C29" s="87">
        <f>入力様式!AA39</f>
        <v>0</v>
      </c>
    </row>
    <row r="30" spans="1:3" ht="18" customHeight="1" x14ac:dyDescent="0.15">
      <c r="A30" s="92">
        <f>入力様式!Z40</f>
        <v>0</v>
      </c>
      <c r="B30" s="89"/>
      <c r="C30" s="87">
        <f>入力様式!AA40</f>
        <v>0</v>
      </c>
    </row>
    <row r="31" spans="1:3" ht="18" customHeight="1" x14ac:dyDescent="0.15">
      <c r="A31" s="92">
        <f>入力様式!Z41</f>
        <v>0</v>
      </c>
      <c r="B31" s="89"/>
      <c r="C31" s="87">
        <f>入力様式!AA41</f>
        <v>0</v>
      </c>
    </row>
    <row r="32" spans="1:3" ht="18" customHeight="1" x14ac:dyDescent="0.15">
      <c r="A32" s="92">
        <f>入力様式!Z42</f>
        <v>0</v>
      </c>
      <c r="B32" s="89"/>
      <c r="C32" s="87">
        <f>入力様式!AA42</f>
        <v>0</v>
      </c>
    </row>
    <row r="33" spans="1:3" ht="18" customHeight="1" x14ac:dyDescent="0.15">
      <c r="A33" s="92">
        <f>入力様式!Z43</f>
        <v>0</v>
      </c>
      <c r="B33" s="89"/>
      <c r="C33" s="87">
        <f>入力様式!AA43</f>
        <v>0</v>
      </c>
    </row>
    <row r="34" spans="1:3" ht="18" customHeight="1" x14ac:dyDescent="0.15">
      <c r="A34" s="92">
        <f>入力様式!Z44</f>
        <v>0</v>
      </c>
      <c r="B34" s="89"/>
      <c r="C34" s="87">
        <f>入力様式!AA44</f>
        <v>0</v>
      </c>
    </row>
    <row r="35" spans="1:3" ht="18" customHeight="1" x14ac:dyDescent="0.15">
      <c r="A35" s="92">
        <f>入力様式!Z45</f>
        <v>0</v>
      </c>
      <c r="B35" s="89"/>
      <c r="C35" s="87">
        <f>入力様式!AA45</f>
        <v>0</v>
      </c>
    </row>
    <row r="36" spans="1:3" ht="18" customHeight="1" x14ac:dyDescent="0.15">
      <c r="A36" s="92">
        <f>入力様式!Z46</f>
        <v>0</v>
      </c>
      <c r="B36" s="89"/>
      <c r="C36" s="87">
        <f>入力様式!AA46</f>
        <v>0</v>
      </c>
    </row>
    <row r="37" spans="1:3" ht="18" customHeight="1" x14ac:dyDescent="0.15">
      <c r="A37" s="92">
        <f>入力様式!Z47</f>
        <v>0</v>
      </c>
      <c r="B37" s="89"/>
      <c r="C37" s="87">
        <f>入力様式!AA47</f>
        <v>0</v>
      </c>
    </row>
    <row r="38" spans="1:3" ht="18" customHeight="1" x14ac:dyDescent="0.15">
      <c r="A38" s="92">
        <f>入力様式!Z48</f>
        <v>0</v>
      </c>
      <c r="B38" s="89"/>
      <c r="C38" s="87">
        <f>入力様式!AA48</f>
        <v>0</v>
      </c>
    </row>
    <row r="39" spans="1:3" ht="18" customHeight="1" x14ac:dyDescent="0.15">
      <c r="A39" s="92">
        <f>入力様式!Z49</f>
        <v>0</v>
      </c>
      <c r="B39" s="89"/>
      <c r="C39" s="87">
        <f>入力様式!AA49</f>
        <v>0</v>
      </c>
    </row>
    <row r="40" spans="1:3" ht="18" customHeight="1" x14ac:dyDescent="0.15">
      <c r="A40" s="92">
        <f>入力様式!Z50</f>
        <v>0</v>
      </c>
      <c r="B40" s="89"/>
      <c r="C40" s="87">
        <f>入力様式!AA50</f>
        <v>0</v>
      </c>
    </row>
    <row r="41" spans="1:3" ht="18" customHeight="1" x14ac:dyDescent="0.15">
      <c r="A41" s="92">
        <f>入力様式!Z51</f>
        <v>0</v>
      </c>
      <c r="B41" s="89"/>
      <c r="C41" s="87">
        <f>入力様式!AA51</f>
        <v>0</v>
      </c>
    </row>
    <row r="42" spans="1:3" ht="18" customHeight="1" x14ac:dyDescent="0.15">
      <c r="A42" s="92">
        <f>入力様式!Z52</f>
        <v>0</v>
      </c>
      <c r="B42" s="89"/>
      <c r="C42" s="87">
        <f>入力様式!AA52</f>
        <v>0</v>
      </c>
    </row>
    <row r="43" spans="1:3" ht="18" customHeight="1" x14ac:dyDescent="0.15">
      <c r="A43" s="92">
        <f>入力様式!Z53</f>
        <v>0</v>
      </c>
      <c r="B43" s="89"/>
      <c r="C43" s="87">
        <f>入力様式!AA53</f>
        <v>0</v>
      </c>
    </row>
    <row r="44" spans="1:3" ht="18" customHeight="1" x14ac:dyDescent="0.15">
      <c r="A44" s="92">
        <f>入力様式!Z54</f>
        <v>0</v>
      </c>
      <c r="B44" s="89"/>
      <c r="C44" s="87">
        <f>入力様式!AA54</f>
        <v>0</v>
      </c>
    </row>
    <row r="45" spans="1:3" ht="18" customHeight="1" x14ac:dyDescent="0.15">
      <c r="A45" s="92">
        <f>入力様式!Z55</f>
        <v>0</v>
      </c>
      <c r="B45" s="89"/>
      <c r="C45" s="87">
        <f>入力様式!AA55</f>
        <v>0</v>
      </c>
    </row>
    <row r="46" spans="1:3" ht="18" customHeight="1" x14ac:dyDescent="0.15">
      <c r="A46" s="92">
        <f>入力様式!Z56</f>
        <v>0</v>
      </c>
      <c r="B46" s="89"/>
      <c r="C46" s="87">
        <f>入力様式!AA56</f>
        <v>0</v>
      </c>
    </row>
    <row r="47" spans="1:3" ht="18" customHeight="1" x14ac:dyDescent="0.15">
      <c r="A47" s="92">
        <f>入力様式!Z57</f>
        <v>0</v>
      </c>
      <c r="B47" s="89"/>
      <c r="C47" s="87">
        <f>入力様式!AA57</f>
        <v>0</v>
      </c>
    </row>
    <row r="48" spans="1:3" ht="18" customHeight="1" x14ac:dyDescent="0.15">
      <c r="A48" s="92">
        <f>入力様式!Z58</f>
        <v>0</v>
      </c>
      <c r="B48" s="89"/>
      <c r="C48" s="87">
        <f>入力様式!AA58</f>
        <v>0</v>
      </c>
    </row>
    <row r="49" spans="1:3" ht="18" customHeight="1" x14ac:dyDescent="0.15">
      <c r="A49" s="92">
        <f>入力様式!Z59</f>
        <v>0</v>
      </c>
      <c r="B49" s="89"/>
      <c r="C49" s="87">
        <f>入力様式!AA59</f>
        <v>0</v>
      </c>
    </row>
    <row r="50" spans="1:3" ht="18" customHeight="1" x14ac:dyDescent="0.15">
      <c r="A50" s="92">
        <f>入力様式!Z60</f>
        <v>0</v>
      </c>
      <c r="B50" s="89"/>
      <c r="C50" s="87">
        <f>入力様式!AA60</f>
        <v>0</v>
      </c>
    </row>
    <row r="51" spans="1:3" s="83" customFormat="1" ht="18" customHeight="1" x14ac:dyDescent="0.15">
      <c r="A51" s="92">
        <f>入力様式!Z61</f>
        <v>0</v>
      </c>
      <c r="B51" s="89"/>
      <c r="C51" s="87">
        <f>入力様式!AA61</f>
        <v>0</v>
      </c>
    </row>
    <row r="52" spans="1:3" s="83" customFormat="1" ht="18" customHeight="1" x14ac:dyDescent="0.15">
      <c r="A52" s="92">
        <f>入力様式!Z62</f>
        <v>0</v>
      </c>
      <c r="B52" s="89"/>
      <c r="C52" s="87">
        <f>入力様式!AA62</f>
        <v>0</v>
      </c>
    </row>
    <row r="53" spans="1:3" s="83" customFormat="1" ht="18" customHeight="1" x14ac:dyDescent="0.15">
      <c r="A53" s="92">
        <f>入力様式!Z63</f>
        <v>0</v>
      </c>
      <c r="B53" s="89"/>
      <c r="C53" s="87">
        <f>入力様式!AA63</f>
        <v>0</v>
      </c>
    </row>
    <row r="54" spans="1:3" s="83" customFormat="1" ht="18" customHeight="1" x14ac:dyDescent="0.15">
      <c r="A54" s="92">
        <f>入力様式!Z64</f>
        <v>0</v>
      </c>
      <c r="B54" s="89"/>
      <c r="C54" s="87">
        <f>入力様式!AA64</f>
        <v>0</v>
      </c>
    </row>
    <row r="55" spans="1:3" s="83" customFormat="1" ht="18" customHeight="1" x14ac:dyDescent="0.15">
      <c r="A55" s="92">
        <f>入力様式!Z65</f>
        <v>0</v>
      </c>
      <c r="B55" s="89"/>
      <c r="C55" s="87">
        <f>入力様式!AA65</f>
        <v>0</v>
      </c>
    </row>
    <row r="56" spans="1:3" s="83" customFormat="1" ht="18" customHeight="1" x14ac:dyDescent="0.15">
      <c r="A56" s="92">
        <f>入力様式!Z66</f>
        <v>0</v>
      </c>
      <c r="B56" s="89"/>
      <c r="C56" s="87">
        <f>入力様式!AA66</f>
        <v>0</v>
      </c>
    </row>
    <row r="57" spans="1:3" s="83" customFormat="1" ht="18" customHeight="1" x14ac:dyDescent="0.15">
      <c r="A57" s="92">
        <f>入力様式!Z67</f>
        <v>0</v>
      </c>
      <c r="B57" s="89"/>
      <c r="C57" s="87">
        <f>入力様式!AA67</f>
        <v>0</v>
      </c>
    </row>
    <row r="58" spans="1:3" s="83" customFormat="1" ht="18" customHeight="1" x14ac:dyDescent="0.15">
      <c r="A58" s="92">
        <f>入力様式!Z68</f>
        <v>0</v>
      </c>
      <c r="B58" s="89"/>
      <c r="C58" s="87">
        <f>入力様式!AA68</f>
        <v>0</v>
      </c>
    </row>
    <row r="59" spans="1:3" s="83" customFormat="1" ht="18" customHeight="1" x14ac:dyDescent="0.15">
      <c r="A59" s="92">
        <f>入力様式!Z69</f>
        <v>0</v>
      </c>
      <c r="B59" s="89"/>
      <c r="C59" s="87">
        <f>入力様式!AA69</f>
        <v>0</v>
      </c>
    </row>
    <row r="60" spans="1:3" s="83" customFormat="1" ht="18" customHeight="1" x14ac:dyDescent="0.15">
      <c r="A60" s="92">
        <f>入力様式!Z70</f>
        <v>0</v>
      </c>
      <c r="B60" s="89"/>
      <c r="C60" s="87">
        <f>入力様式!AA70</f>
        <v>0</v>
      </c>
    </row>
    <row r="61" spans="1:3" s="83" customFormat="1" ht="18" customHeight="1" x14ac:dyDescent="0.15">
      <c r="A61" s="92">
        <f>入力様式!Z71</f>
        <v>0</v>
      </c>
      <c r="B61" s="89"/>
      <c r="C61" s="87">
        <f>入力様式!AA71</f>
        <v>0</v>
      </c>
    </row>
    <row r="62" spans="1:3" s="83" customFormat="1" ht="18" customHeight="1" x14ac:dyDescent="0.15">
      <c r="A62" s="92">
        <f>入力様式!Z72</f>
        <v>0</v>
      </c>
      <c r="B62" s="89"/>
      <c r="C62" s="87">
        <f>入力様式!AA72</f>
        <v>0</v>
      </c>
    </row>
    <row r="63" spans="1:3" s="83" customFormat="1" ht="18" customHeight="1" x14ac:dyDescent="0.15">
      <c r="A63" s="92">
        <f>入力様式!Z73</f>
        <v>0</v>
      </c>
      <c r="B63" s="89"/>
      <c r="C63" s="87">
        <f>入力様式!AA73</f>
        <v>0</v>
      </c>
    </row>
    <row r="64" spans="1:3" s="83" customFormat="1" ht="18" customHeight="1" x14ac:dyDescent="0.15">
      <c r="A64" s="92">
        <f>入力様式!Z74</f>
        <v>0</v>
      </c>
      <c r="B64" s="89"/>
      <c r="C64" s="87">
        <f>入力様式!AA74</f>
        <v>0</v>
      </c>
    </row>
    <row r="65" spans="1:3" s="83" customFormat="1" ht="18" customHeight="1" x14ac:dyDescent="0.15">
      <c r="A65" s="92">
        <f>入力様式!Z75</f>
        <v>0</v>
      </c>
      <c r="B65" s="89"/>
      <c r="C65" s="87">
        <f>入力様式!AA75</f>
        <v>0</v>
      </c>
    </row>
    <row r="66" spans="1:3" s="83" customFormat="1" ht="18" customHeight="1" x14ac:dyDescent="0.15">
      <c r="A66" s="92">
        <f>入力様式!Z76</f>
        <v>0</v>
      </c>
      <c r="B66" s="89"/>
      <c r="C66" s="87">
        <f>入力様式!AA76</f>
        <v>0</v>
      </c>
    </row>
    <row r="67" spans="1:3" s="83" customFormat="1" ht="18" customHeight="1" x14ac:dyDescent="0.15">
      <c r="A67" s="92">
        <f>入力様式!Z77</f>
        <v>0</v>
      </c>
      <c r="B67" s="89"/>
      <c r="C67" s="87">
        <f>入力様式!AA77</f>
        <v>0</v>
      </c>
    </row>
    <row r="68" spans="1:3" s="83" customFormat="1" ht="18" customHeight="1" x14ac:dyDescent="0.15">
      <c r="A68" s="92">
        <f>入力様式!Z78</f>
        <v>0</v>
      </c>
      <c r="B68" s="89"/>
      <c r="C68" s="87">
        <f>入力様式!AA78</f>
        <v>0</v>
      </c>
    </row>
    <row r="69" spans="1:3" s="83" customFormat="1" ht="18" customHeight="1" x14ac:dyDescent="0.15">
      <c r="A69" s="92">
        <f>入力様式!Z79</f>
        <v>0</v>
      </c>
      <c r="B69" s="89"/>
      <c r="C69" s="87">
        <f>入力様式!AA79</f>
        <v>0</v>
      </c>
    </row>
    <row r="70" spans="1:3" s="83" customFormat="1" ht="18" customHeight="1" x14ac:dyDescent="0.15">
      <c r="A70" s="92">
        <f>入力様式!Z80</f>
        <v>0</v>
      </c>
      <c r="B70" s="89"/>
      <c r="C70" s="87">
        <f>入力様式!AA80</f>
        <v>0</v>
      </c>
    </row>
    <row r="71" spans="1:3" s="83" customFormat="1" ht="18" customHeight="1" x14ac:dyDescent="0.15">
      <c r="A71" s="92">
        <f>入力様式!Z81</f>
        <v>0</v>
      </c>
      <c r="B71" s="89"/>
      <c r="C71" s="87">
        <f>入力様式!AA81</f>
        <v>0</v>
      </c>
    </row>
    <row r="72" spans="1:3" s="83" customFormat="1" ht="18" customHeight="1" x14ac:dyDescent="0.15">
      <c r="A72" s="92">
        <f>入力様式!Z82</f>
        <v>0</v>
      </c>
      <c r="B72" s="89"/>
      <c r="C72" s="87">
        <f>入力様式!AA82</f>
        <v>0</v>
      </c>
    </row>
    <row r="73" spans="1:3" s="83" customFormat="1" ht="18" customHeight="1" x14ac:dyDescent="0.15">
      <c r="A73" s="92">
        <f>入力様式!Z83</f>
        <v>0</v>
      </c>
      <c r="B73" s="89"/>
      <c r="C73" s="87">
        <f>入力様式!AA83</f>
        <v>0</v>
      </c>
    </row>
    <row r="74" spans="1:3" s="83" customFormat="1" ht="18" customHeight="1" x14ac:dyDescent="0.15">
      <c r="A74" s="92">
        <f>入力様式!Z84</f>
        <v>0</v>
      </c>
      <c r="B74" s="89"/>
      <c r="C74" s="87">
        <f>入力様式!AA84</f>
        <v>0</v>
      </c>
    </row>
    <row r="75" spans="1:3" s="83" customFormat="1" ht="18" customHeight="1" x14ac:dyDescent="0.15">
      <c r="A75" s="92">
        <f>入力様式!Z85</f>
        <v>0</v>
      </c>
      <c r="B75" s="89"/>
      <c r="C75" s="87">
        <f>入力様式!AA85</f>
        <v>0</v>
      </c>
    </row>
    <row r="76" spans="1:3" s="83" customFormat="1" ht="18" customHeight="1" x14ac:dyDescent="0.15">
      <c r="A76" s="92">
        <f>入力様式!Z86</f>
        <v>0</v>
      </c>
      <c r="B76" s="89"/>
      <c r="C76" s="87">
        <f>入力様式!AA86</f>
        <v>0</v>
      </c>
    </row>
    <row r="77" spans="1:3" s="83" customFormat="1" ht="18" customHeight="1" x14ac:dyDescent="0.15">
      <c r="A77" s="92">
        <f>入力様式!Z87</f>
        <v>0</v>
      </c>
      <c r="B77" s="89"/>
      <c r="C77" s="87">
        <f>入力様式!AA87</f>
        <v>0</v>
      </c>
    </row>
    <row r="78" spans="1:3" s="83" customFormat="1" ht="18" customHeight="1" x14ac:dyDescent="0.15">
      <c r="A78" s="92">
        <f>入力様式!Z88</f>
        <v>0</v>
      </c>
      <c r="B78" s="89"/>
      <c r="C78" s="87">
        <f>入力様式!AA88</f>
        <v>0</v>
      </c>
    </row>
    <row r="79" spans="1:3" s="83" customFormat="1" ht="18" customHeight="1" x14ac:dyDescent="0.15">
      <c r="A79" s="92">
        <f>入力様式!Z89</f>
        <v>0</v>
      </c>
      <c r="B79" s="89"/>
      <c r="C79" s="87">
        <f>入力様式!AA89</f>
        <v>0</v>
      </c>
    </row>
    <row r="80" spans="1:3" s="83" customFormat="1" ht="18" customHeight="1" x14ac:dyDescent="0.15">
      <c r="A80" s="92">
        <f>入力様式!Z90</f>
        <v>0</v>
      </c>
      <c r="B80" s="89"/>
      <c r="C80" s="87">
        <f>入力様式!AA90</f>
        <v>0</v>
      </c>
    </row>
    <row r="81" spans="1:3" s="83" customFormat="1" ht="18" customHeight="1" x14ac:dyDescent="0.15">
      <c r="A81" s="92">
        <f>入力様式!Z91</f>
        <v>0</v>
      </c>
      <c r="B81" s="89"/>
      <c r="C81" s="87">
        <f>入力様式!AA91</f>
        <v>0</v>
      </c>
    </row>
    <row r="82" spans="1:3" s="83" customFormat="1" ht="18" customHeight="1" x14ac:dyDescent="0.15">
      <c r="A82" s="92">
        <f>入力様式!Z92</f>
        <v>0</v>
      </c>
      <c r="B82" s="89"/>
      <c r="C82" s="87">
        <f>入力様式!AA92</f>
        <v>0</v>
      </c>
    </row>
    <row r="83" spans="1:3" s="83" customFormat="1" ht="18" customHeight="1" x14ac:dyDescent="0.15">
      <c r="A83" s="92">
        <f>入力様式!Z93</f>
        <v>0</v>
      </c>
      <c r="B83" s="89"/>
      <c r="C83" s="87">
        <f>入力様式!AA93</f>
        <v>0</v>
      </c>
    </row>
    <row r="84" spans="1:3" s="83" customFormat="1" ht="18" customHeight="1" x14ac:dyDescent="0.15">
      <c r="A84" s="92">
        <f>入力様式!Z94</f>
        <v>0</v>
      </c>
      <c r="B84" s="89"/>
      <c r="C84" s="87">
        <f>入力様式!AA94</f>
        <v>0</v>
      </c>
    </row>
    <row r="85" spans="1:3" s="83" customFormat="1" ht="18" customHeight="1" x14ac:dyDescent="0.15">
      <c r="A85" s="92">
        <f>入力様式!Z95</f>
        <v>0</v>
      </c>
      <c r="B85" s="89"/>
      <c r="C85" s="87">
        <f>入力様式!AA95</f>
        <v>0</v>
      </c>
    </row>
    <row r="86" spans="1:3" s="83" customFormat="1" ht="18" customHeight="1" x14ac:dyDescent="0.15">
      <c r="A86" s="92">
        <f>入力様式!Z96</f>
        <v>0</v>
      </c>
      <c r="B86" s="89"/>
      <c r="C86" s="87">
        <f>入力様式!AA96</f>
        <v>0</v>
      </c>
    </row>
    <row r="87" spans="1:3" s="83" customFormat="1" ht="18" customHeight="1" x14ac:dyDescent="0.15">
      <c r="A87" s="92">
        <f>入力様式!Z97</f>
        <v>0</v>
      </c>
      <c r="B87" s="89"/>
      <c r="C87" s="87">
        <f>入力様式!AA97</f>
        <v>0</v>
      </c>
    </row>
    <row r="88" spans="1:3" s="83" customFormat="1" ht="18" customHeight="1" x14ac:dyDescent="0.15">
      <c r="A88" s="92">
        <f>入力様式!Z98</f>
        <v>0</v>
      </c>
      <c r="B88" s="89"/>
      <c r="C88" s="87">
        <f>入力様式!AA98</f>
        <v>0</v>
      </c>
    </row>
    <row r="89" spans="1:3" s="83" customFormat="1" ht="18" customHeight="1" x14ac:dyDescent="0.15">
      <c r="A89" s="92">
        <f>入力様式!Z99</f>
        <v>0</v>
      </c>
      <c r="B89" s="89"/>
      <c r="C89" s="87">
        <f>入力様式!AA99</f>
        <v>0</v>
      </c>
    </row>
    <row r="90" spans="1:3" s="83" customFormat="1" ht="18" customHeight="1" x14ac:dyDescent="0.15">
      <c r="A90" s="92">
        <f>入力様式!Z100</f>
        <v>0</v>
      </c>
      <c r="B90" s="89"/>
      <c r="C90" s="87">
        <f>入力様式!AA100</f>
        <v>0</v>
      </c>
    </row>
    <row r="91" spans="1:3" s="83" customFormat="1" ht="18" customHeight="1" x14ac:dyDescent="0.15">
      <c r="A91" s="92">
        <f>入力様式!Z101</f>
        <v>0</v>
      </c>
      <c r="B91" s="89"/>
      <c r="C91" s="87">
        <f>入力様式!AA101</f>
        <v>0</v>
      </c>
    </row>
    <row r="92" spans="1:3" s="83" customFormat="1" ht="18" customHeight="1" x14ac:dyDescent="0.15">
      <c r="A92" s="92">
        <f>入力様式!Z102</f>
        <v>0</v>
      </c>
      <c r="B92" s="89"/>
      <c r="C92" s="87">
        <f>入力様式!AA102</f>
        <v>0</v>
      </c>
    </row>
    <row r="93" spans="1:3" s="83" customFormat="1" ht="18" customHeight="1" x14ac:dyDescent="0.15">
      <c r="A93" s="92">
        <f>入力様式!Z103</f>
        <v>0</v>
      </c>
      <c r="B93" s="89"/>
      <c r="C93" s="87">
        <f>入力様式!AA103</f>
        <v>0</v>
      </c>
    </row>
    <row r="94" spans="1:3" s="83" customFormat="1" ht="18" customHeight="1" x14ac:dyDescent="0.15">
      <c r="A94" s="92">
        <f>入力様式!Z104</f>
        <v>0</v>
      </c>
      <c r="B94" s="89"/>
      <c r="C94" s="87">
        <f>入力様式!AA104</f>
        <v>0</v>
      </c>
    </row>
    <row r="95" spans="1:3" s="83" customFormat="1" ht="18" customHeight="1" x14ac:dyDescent="0.15">
      <c r="A95" s="92">
        <f>入力様式!Z105</f>
        <v>0</v>
      </c>
      <c r="B95" s="89"/>
      <c r="C95" s="87">
        <f>入力様式!AA105</f>
        <v>0</v>
      </c>
    </row>
    <row r="96" spans="1:3" s="83" customFormat="1" ht="18" customHeight="1" x14ac:dyDescent="0.15">
      <c r="A96" s="92">
        <f>入力様式!Z106</f>
        <v>0</v>
      </c>
      <c r="B96" s="89"/>
      <c r="C96" s="87">
        <f>入力様式!AA106</f>
        <v>0</v>
      </c>
    </row>
    <row r="97" spans="1:3" s="83" customFormat="1" ht="18" customHeight="1" x14ac:dyDescent="0.15">
      <c r="A97" s="92">
        <f>入力様式!Z107</f>
        <v>0</v>
      </c>
      <c r="B97" s="89"/>
      <c r="C97" s="87">
        <f>入力様式!AA107</f>
        <v>0</v>
      </c>
    </row>
    <row r="98" spans="1:3" s="83" customFormat="1" ht="18" customHeight="1" x14ac:dyDescent="0.15">
      <c r="A98" s="92">
        <f>入力様式!Z108</f>
        <v>0</v>
      </c>
      <c r="B98" s="89"/>
      <c r="C98" s="87">
        <f>入力様式!AA108</f>
        <v>0</v>
      </c>
    </row>
    <row r="99" spans="1:3" s="83" customFormat="1" ht="18" customHeight="1" x14ac:dyDescent="0.15">
      <c r="A99" s="92">
        <f>入力様式!Z109</f>
        <v>0</v>
      </c>
      <c r="B99" s="89"/>
      <c r="C99" s="87">
        <f>入力様式!AA109</f>
        <v>0</v>
      </c>
    </row>
    <row r="100" spans="1:3" s="83" customFormat="1" ht="18" customHeight="1" x14ac:dyDescent="0.15">
      <c r="A100" s="92">
        <f>入力様式!Z110</f>
        <v>0</v>
      </c>
      <c r="B100" s="89"/>
      <c r="C100" s="87">
        <f>入力様式!AA110</f>
        <v>0</v>
      </c>
    </row>
    <row r="101" spans="1:3" ht="18" customHeight="1" thickBot="1" x14ac:dyDescent="0.2">
      <c r="A101" s="92">
        <f>入力様式!Z111</f>
        <v>0</v>
      </c>
      <c r="B101" s="90"/>
      <c r="C101" s="87">
        <f>入力様式!AA111</f>
        <v>0</v>
      </c>
    </row>
    <row r="102" spans="1:3" ht="20.100000000000001" customHeight="1" thickTop="1" x14ac:dyDescent="0.15"/>
  </sheetData>
  <phoneticPr fontId="1"/>
  <conditionalFormatting sqref="A2:C101">
    <cfRule type="expression" dxfId="0" priority="1">
      <formula>$A2=1</formula>
    </cfRule>
  </conditionalFormatting>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102"/>
  <sheetViews>
    <sheetView showGridLines="0" showZeros="0" workbookViewId="0">
      <pane ySplit="1" topLeftCell="A2" activePane="bottomLeft" state="frozen"/>
      <selection pane="bottomLeft" activeCell="B2" sqref="B2"/>
    </sheetView>
  </sheetViews>
  <sheetFormatPr defaultRowHeight="13.5" x14ac:dyDescent="0.15"/>
  <cols>
    <col min="1" max="2" width="4.625" style="5" customWidth="1"/>
    <col min="3" max="3" width="96.5" style="3" customWidth="1"/>
    <col min="4" max="16384" width="9" style="3"/>
  </cols>
  <sheetData>
    <row r="1" spans="1:3" ht="18" customHeight="1" thickTop="1" x14ac:dyDescent="0.15">
      <c r="A1" s="91" t="s">
        <v>17</v>
      </c>
      <c r="B1" s="88" t="s">
        <v>20</v>
      </c>
      <c r="C1" s="86" t="s">
        <v>89</v>
      </c>
    </row>
    <row r="2" spans="1:3" ht="18" customHeight="1" x14ac:dyDescent="0.15">
      <c r="A2" s="92">
        <f>入力様式!AG12</f>
        <v>3</v>
      </c>
      <c r="B2" s="89"/>
      <c r="C2" s="87">
        <f>入力様式!AH12</f>
        <v>0</v>
      </c>
    </row>
    <row r="3" spans="1:3" ht="18" customHeight="1" x14ac:dyDescent="0.15">
      <c r="A3" s="92">
        <f>入力様式!AG13</f>
        <v>0</v>
      </c>
      <c r="B3" s="89"/>
      <c r="C3" s="87">
        <f>入力様式!AH13</f>
        <v>0</v>
      </c>
    </row>
    <row r="4" spans="1:3" ht="18" customHeight="1" x14ac:dyDescent="0.15">
      <c r="A4" s="92">
        <f>入力様式!AG14</f>
        <v>1</v>
      </c>
      <c r="B4" s="89"/>
      <c r="C4" s="87" t="str">
        <f>入力様式!AH14</f>
        <v>建築現場</v>
      </c>
    </row>
    <row r="5" spans="1:3" ht="18" customHeight="1" x14ac:dyDescent="0.15">
      <c r="A5" s="92">
        <f>入力様式!AG15</f>
        <v>1</v>
      </c>
      <c r="B5" s="89"/>
      <c r="C5" s="87">
        <f>入力様式!AH15</f>
        <v>0</v>
      </c>
    </row>
    <row r="6" spans="1:3" ht="18" customHeight="1" x14ac:dyDescent="0.15">
      <c r="A6" s="92">
        <f>入力様式!AG16</f>
        <v>0</v>
      </c>
      <c r="B6" s="89"/>
      <c r="C6" s="87">
        <f>入力様式!AH16</f>
        <v>0</v>
      </c>
    </row>
    <row r="7" spans="1:3" ht="18" customHeight="1" x14ac:dyDescent="0.15">
      <c r="A7" s="92">
        <f>入力様式!AG17</f>
        <v>1</v>
      </c>
      <c r="B7" s="89"/>
      <c r="C7" s="87">
        <f>入力様式!AH17</f>
        <v>0</v>
      </c>
    </row>
    <row r="8" spans="1:3" ht="18" customHeight="1" x14ac:dyDescent="0.15">
      <c r="A8" s="92">
        <f>入力様式!AG18</f>
        <v>1</v>
      </c>
      <c r="B8" s="89"/>
      <c r="C8" s="87" t="str">
        <f>入力様式!AH18</f>
        <v>大変良かったです。</v>
      </c>
    </row>
    <row r="9" spans="1:3" ht="18" customHeight="1" x14ac:dyDescent="0.15">
      <c r="A9" s="92">
        <f>入力様式!AG19</f>
        <v>0</v>
      </c>
      <c r="B9" s="89"/>
      <c r="C9" s="87">
        <f>入力様式!AH19</f>
        <v>0</v>
      </c>
    </row>
    <row r="10" spans="1:3" ht="18" customHeight="1" x14ac:dyDescent="0.15">
      <c r="A10" s="92">
        <f>入力様式!AG20</f>
        <v>1</v>
      </c>
      <c r="B10" s="89"/>
      <c r="C10" s="87">
        <f>入力様式!AH20</f>
        <v>0</v>
      </c>
    </row>
    <row r="11" spans="1:3" ht="18" customHeight="1" x14ac:dyDescent="0.15">
      <c r="A11" s="92">
        <f>入力様式!AG21</f>
        <v>1</v>
      </c>
      <c r="B11" s="89"/>
      <c r="C11" s="87">
        <f>入力様式!AH21</f>
        <v>0</v>
      </c>
    </row>
    <row r="12" spans="1:3" ht="18" customHeight="1" x14ac:dyDescent="0.15">
      <c r="A12" s="92">
        <f>入力様式!AG22</f>
        <v>2</v>
      </c>
      <c r="B12" s="89"/>
      <c r="C12" s="87">
        <f>入力様式!AH22</f>
        <v>0</v>
      </c>
    </row>
    <row r="13" spans="1:3" ht="18" customHeight="1" x14ac:dyDescent="0.15">
      <c r="A13" s="92">
        <f>入力様式!AG23</f>
        <v>1</v>
      </c>
      <c r="B13" s="89"/>
      <c r="C13" s="87" t="str">
        <f>入力様式!AH23</f>
        <v>建物の現場</v>
      </c>
    </row>
    <row r="14" spans="1:3" ht="18" customHeight="1" x14ac:dyDescent="0.15">
      <c r="A14" s="92">
        <f>入力様式!AG24</f>
        <v>1</v>
      </c>
      <c r="B14" s="89"/>
      <c r="C14" s="87">
        <f>入力様式!AH24</f>
        <v>0</v>
      </c>
    </row>
    <row r="15" spans="1:3" ht="18" customHeight="1" x14ac:dyDescent="0.15">
      <c r="A15" s="92">
        <f>入力様式!AG25</f>
        <v>2</v>
      </c>
      <c r="B15" s="89"/>
      <c r="C15" s="87">
        <f>入力様式!AH25</f>
        <v>0</v>
      </c>
    </row>
    <row r="16" spans="1:3" ht="18" customHeight="1" x14ac:dyDescent="0.15">
      <c r="A16" s="92">
        <f>入力様式!AG26</f>
        <v>1</v>
      </c>
      <c r="B16" s="89"/>
      <c r="C16" s="87" t="str">
        <f>入力様式!AH26</f>
        <v>橋桁を下す時。</v>
      </c>
    </row>
    <row r="17" spans="1:3" ht="18" customHeight="1" x14ac:dyDescent="0.15">
      <c r="A17" s="92">
        <f>入力様式!AG27</f>
        <v>2</v>
      </c>
      <c r="B17" s="89"/>
      <c r="C17" s="87">
        <f>入力様式!AH27</f>
        <v>0</v>
      </c>
    </row>
    <row r="18" spans="1:3" ht="18" customHeight="1" x14ac:dyDescent="0.15">
      <c r="A18" s="92">
        <f>入力様式!AG28</f>
        <v>1</v>
      </c>
      <c r="B18" s="89"/>
      <c r="C18" s="87">
        <f>入力様式!AH28</f>
        <v>0</v>
      </c>
    </row>
    <row r="19" spans="1:3" ht="18" customHeight="1" x14ac:dyDescent="0.15">
      <c r="A19" s="92">
        <f>入力様式!AG29</f>
        <v>1</v>
      </c>
      <c r="B19" s="89"/>
      <c r="C19" s="87">
        <f>入力様式!AH29</f>
        <v>0</v>
      </c>
    </row>
    <row r="20" spans="1:3" ht="18" customHeight="1" x14ac:dyDescent="0.15">
      <c r="A20" s="92">
        <f>入力様式!AG30</f>
        <v>1</v>
      </c>
      <c r="B20" s="89"/>
      <c r="C20" s="87">
        <f>入力様式!AH30</f>
        <v>0</v>
      </c>
    </row>
    <row r="21" spans="1:3" ht="18" customHeight="1" x14ac:dyDescent="0.15">
      <c r="A21" s="92">
        <f>入力様式!AG31</f>
        <v>1</v>
      </c>
      <c r="B21" s="89"/>
      <c r="C21" s="87" t="str">
        <f>入力様式!AH31</f>
        <v>トンネル工事</v>
      </c>
    </row>
    <row r="22" spans="1:3" ht="18" customHeight="1" x14ac:dyDescent="0.15">
      <c r="A22" s="92">
        <f>入力様式!AG32</f>
        <v>0</v>
      </c>
      <c r="B22" s="89"/>
      <c r="C22" s="87">
        <f>入力様式!AH32</f>
        <v>0</v>
      </c>
    </row>
    <row r="23" spans="1:3" ht="18" customHeight="1" x14ac:dyDescent="0.15">
      <c r="A23" s="92">
        <f>入力様式!AG33</f>
        <v>1</v>
      </c>
      <c r="B23" s="89"/>
      <c r="C23" s="87">
        <f>入力様式!AH33</f>
        <v>0</v>
      </c>
    </row>
    <row r="24" spans="1:3" ht="18" customHeight="1" x14ac:dyDescent="0.15">
      <c r="A24" s="92">
        <f>入力様式!AG34</f>
        <v>0</v>
      </c>
      <c r="B24" s="89"/>
      <c r="C24" s="87">
        <f>入力様式!AH34</f>
        <v>0</v>
      </c>
    </row>
    <row r="25" spans="1:3" ht="18" customHeight="1" x14ac:dyDescent="0.15">
      <c r="A25" s="92">
        <f>入力様式!AG35</f>
        <v>1</v>
      </c>
      <c r="B25" s="89"/>
      <c r="C25" s="87" t="str">
        <f>入力様式!AH35</f>
        <v>今回のようなもの。</v>
      </c>
    </row>
    <row r="26" spans="1:3" ht="18" customHeight="1" x14ac:dyDescent="0.15">
      <c r="A26" s="92">
        <f>入力様式!AG36</f>
        <v>1</v>
      </c>
      <c r="B26" s="89"/>
      <c r="C26" s="87">
        <f>入力様式!AH36</f>
        <v>0</v>
      </c>
    </row>
    <row r="27" spans="1:3" ht="18" customHeight="1" x14ac:dyDescent="0.15">
      <c r="A27" s="92">
        <f>入力様式!AG37</f>
        <v>1</v>
      </c>
      <c r="B27" s="89"/>
      <c r="C27" s="87" t="str">
        <f>入力様式!AH37</f>
        <v>様々な公共工事</v>
      </c>
    </row>
    <row r="28" spans="1:3" ht="18" customHeight="1" x14ac:dyDescent="0.15">
      <c r="A28" s="92">
        <f>入力様式!AG38</f>
        <v>0</v>
      </c>
      <c r="B28" s="89"/>
      <c r="C28" s="87">
        <f>入力様式!AH38</f>
        <v>0</v>
      </c>
    </row>
    <row r="29" spans="1:3" ht="18" customHeight="1" x14ac:dyDescent="0.15">
      <c r="A29" s="92">
        <f>入力様式!AG39</f>
        <v>0</v>
      </c>
      <c r="B29" s="89"/>
      <c r="C29" s="87">
        <f>入力様式!AH39</f>
        <v>0</v>
      </c>
    </row>
    <row r="30" spans="1:3" ht="18" customHeight="1" x14ac:dyDescent="0.15">
      <c r="A30" s="92">
        <f>入力様式!AG40</f>
        <v>0</v>
      </c>
      <c r="B30" s="89"/>
      <c r="C30" s="87">
        <f>入力様式!AH40</f>
        <v>0</v>
      </c>
    </row>
    <row r="31" spans="1:3" ht="18" customHeight="1" x14ac:dyDescent="0.15">
      <c r="A31" s="92">
        <f>入力様式!AG41</f>
        <v>0</v>
      </c>
      <c r="B31" s="89"/>
      <c r="C31" s="87">
        <f>入力様式!AH41</f>
        <v>0</v>
      </c>
    </row>
    <row r="32" spans="1:3" ht="18" customHeight="1" x14ac:dyDescent="0.15">
      <c r="A32" s="92">
        <f>入力様式!AG42</f>
        <v>0</v>
      </c>
      <c r="B32" s="89"/>
      <c r="C32" s="87">
        <f>入力様式!AH42</f>
        <v>0</v>
      </c>
    </row>
    <row r="33" spans="1:3" ht="18" customHeight="1" x14ac:dyDescent="0.15">
      <c r="A33" s="92">
        <f>入力様式!AG43</f>
        <v>0</v>
      </c>
      <c r="B33" s="89"/>
      <c r="C33" s="87">
        <f>入力様式!AH43</f>
        <v>0</v>
      </c>
    </row>
    <row r="34" spans="1:3" ht="18" customHeight="1" x14ac:dyDescent="0.15">
      <c r="A34" s="92">
        <f>入力様式!AG44</f>
        <v>0</v>
      </c>
      <c r="B34" s="89"/>
      <c r="C34" s="87">
        <f>入力様式!AH44</f>
        <v>0</v>
      </c>
    </row>
    <row r="35" spans="1:3" ht="18" customHeight="1" x14ac:dyDescent="0.15">
      <c r="A35" s="92">
        <f>入力様式!AG45</f>
        <v>0</v>
      </c>
      <c r="B35" s="89"/>
      <c r="C35" s="87">
        <f>入力様式!AH45</f>
        <v>0</v>
      </c>
    </row>
    <row r="36" spans="1:3" ht="18" customHeight="1" x14ac:dyDescent="0.15">
      <c r="A36" s="92">
        <f>入力様式!AG46</f>
        <v>0</v>
      </c>
      <c r="B36" s="89"/>
      <c r="C36" s="87">
        <f>入力様式!AH46</f>
        <v>0</v>
      </c>
    </row>
    <row r="37" spans="1:3" ht="18" customHeight="1" x14ac:dyDescent="0.15">
      <c r="A37" s="92">
        <f>入力様式!AG47</f>
        <v>0</v>
      </c>
      <c r="B37" s="89"/>
      <c r="C37" s="87">
        <f>入力様式!AH47</f>
        <v>0</v>
      </c>
    </row>
    <row r="38" spans="1:3" ht="18" customHeight="1" x14ac:dyDescent="0.15">
      <c r="A38" s="92">
        <f>入力様式!AG48</f>
        <v>0</v>
      </c>
      <c r="B38" s="89"/>
      <c r="C38" s="87">
        <f>入力様式!AH48</f>
        <v>0</v>
      </c>
    </row>
    <row r="39" spans="1:3" ht="18" customHeight="1" x14ac:dyDescent="0.15">
      <c r="A39" s="92">
        <f>入力様式!AG49</f>
        <v>0</v>
      </c>
      <c r="B39" s="89"/>
      <c r="C39" s="87">
        <f>入力様式!AH49</f>
        <v>0</v>
      </c>
    </row>
    <row r="40" spans="1:3" ht="18" customHeight="1" x14ac:dyDescent="0.15">
      <c r="A40" s="92">
        <f>入力様式!AG50</f>
        <v>0</v>
      </c>
      <c r="B40" s="89"/>
      <c r="C40" s="87">
        <f>入力様式!AH50</f>
        <v>0</v>
      </c>
    </row>
    <row r="41" spans="1:3" ht="18" customHeight="1" x14ac:dyDescent="0.15">
      <c r="A41" s="92">
        <f>入力様式!AG51</f>
        <v>0</v>
      </c>
      <c r="B41" s="89"/>
      <c r="C41" s="87">
        <f>入力様式!AH51</f>
        <v>0</v>
      </c>
    </row>
    <row r="42" spans="1:3" ht="18" customHeight="1" x14ac:dyDescent="0.15">
      <c r="A42" s="92">
        <f>入力様式!AG52</f>
        <v>0</v>
      </c>
      <c r="B42" s="89"/>
      <c r="C42" s="87">
        <f>入力様式!AH52</f>
        <v>0</v>
      </c>
    </row>
    <row r="43" spans="1:3" ht="18" customHeight="1" x14ac:dyDescent="0.15">
      <c r="A43" s="92">
        <f>入力様式!AG53</f>
        <v>0</v>
      </c>
      <c r="B43" s="89"/>
      <c r="C43" s="87">
        <f>入力様式!AH53</f>
        <v>0</v>
      </c>
    </row>
    <row r="44" spans="1:3" ht="18" customHeight="1" x14ac:dyDescent="0.15">
      <c r="A44" s="92">
        <f>入力様式!AG54</f>
        <v>0</v>
      </c>
      <c r="B44" s="89"/>
      <c r="C44" s="87">
        <f>入力様式!AH54</f>
        <v>0</v>
      </c>
    </row>
    <row r="45" spans="1:3" ht="18" customHeight="1" x14ac:dyDescent="0.15">
      <c r="A45" s="92">
        <f>入力様式!AG55</f>
        <v>0</v>
      </c>
      <c r="B45" s="89"/>
      <c r="C45" s="87">
        <f>入力様式!AH55</f>
        <v>0</v>
      </c>
    </row>
    <row r="46" spans="1:3" ht="18" customHeight="1" x14ac:dyDescent="0.15">
      <c r="A46" s="92">
        <f>入力様式!AG56</f>
        <v>0</v>
      </c>
      <c r="B46" s="89"/>
      <c r="C46" s="87">
        <f>入力様式!AH56</f>
        <v>0</v>
      </c>
    </row>
    <row r="47" spans="1:3" ht="18" customHeight="1" x14ac:dyDescent="0.15">
      <c r="A47" s="92">
        <f>入力様式!AG57</f>
        <v>0</v>
      </c>
      <c r="B47" s="89"/>
      <c r="C47" s="87">
        <f>入力様式!AH57</f>
        <v>0</v>
      </c>
    </row>
    <row r="48" spans="1:3" ht="18" customHeight="1" x14ac:dyDescent="0.15">
      <c r="A48" s="92">
        <f>入力様式!AG58</f>
        <v>0</v>
      </c>
      <c r="B48" s="89"/>
      <c r="C48" s="87">
        <f>入力様式!AH58</f>
        <v>0</v>
      </c>
    </row>
    <row r="49" spans="1:3" ht="18" customHeight="1" x14ac:dyDescent="0.15">
      <c r="A49" s="92">
        <f>入力様式!AG59</f>
        <v>0</v>
      </c>
      <c r="B49" s="89"/>
      <c r="C49" s="87">
        <f>入力様式!AH59</f>
        <v>0</v>
      </c>
    </row>
    <row r="50" spans="1:3" ht="18" customHeight="1" x14ac:dyDescent="0.15">
      <c r="A50" s="92">
        <f>入力様式!AG60</f>
        <v>0</v>
      </c>
      <c r="B50" s="89"/>
      <c r="C50" s="87">
        <f>入力様式!AH60</f>
        <v>0</v>
      </c>
    </row>
    <row r="51" spans="1:3" s="83" customFormat="1" ht="18" customHeight="1" x14ac:dyDescent="0.15">
      <c r="A51" s="92">
        <f>入力様式!AG61</f>
        <v>0</v>
      </c>
      <c r="B51" s="95"/>
      <c r="C51" s="87">
        <f>入力様式!AH61</f>
        <v>0</v>
      </c>
    </row>
    <row r="52" spans="1:3" s="83" customFormat="1" ht="18" customHeight="1" x14ac:dyDescent="0.15">
      <c r="A52" s="92">
        <f>入力様式!AG62</f>
        <v>0</v>
      </c>
      <c r="B52" s="95"/>
      <c r="C52" s="87">
        <f>入力様式!AH62</f>
        <v>0</v>
      </c>
    </row>
    <row r="53" spans="1:3" s="83" customFormat="1" ht="18" customHeight="1" x14ac:dyDescent="0.15">
      <c r="A53" s="92">
        <f>入力様式!AG63</f>
        <v>0</v>
      </c>
      <c r="B53" s="95"/>
      <c r="C53" s="87">
        <f>入力様式!AH63</f>
        <v>0</v>
      </c>
    </row>
    <row r="54" spans="1:3" s="83" customFormat="1" ht="18" customHeight="1" x14ac:dyDescent="0.15">
      <c r="A54" s="92">
        <f>入力様式!AG64</f>
        <v>0</v>
      </c>
      <c r="B54" s="95"/>
      <c r="C54" s="87">
        <f>入力様式!AH64</f>
        <v>0</v>
      </c>
    </row>
    <row r="55" spans="1:3" s="83" customFormat="1" ht="18" customHeight="1" x14ac:dyDescent="0.15">
      <c r="A55" s="92">
        <f>入力様式!AG65</f>
        <v>0</v>
      </c>
      <c r="B55" s="95"/>
      <c r="C55" s="87">
        <f>入力様式!AH65</f>
        <v>0</v>
      </c>
    </row>
    <row r="56" spans="1:3" s="83" customFormat="1" ht="18" customHeight="1" x14ac:dyDescent="0.15">
      <c r="A56" s="92">
        <f>入力様式!AG66</f>
        <v>0</v>
      </c>
      <c r="B56" s="95"/>
      <c r="C56" s="87">
        <f>入力様式!AH66</f>
        <v>0</v>
      </c>
    </row>
    <row r="57" spans="1:3" s="83" customFormat="1" ht="18" customHeight="1" x14ac:dyDescent="0.15">
      <c r="A57" s="92">
        <f>入力様式!AG67</f>
        <v>0</v>
      </c>
      <c r="B57" s="95"/>
      <c r="C57" s="87">
        <f>入力様式!AH67</f>
        <v>0</v>
      </c>
    </row>
    <row r="58" spans="1:3" s="83" customFormat="1" ht="18" customHeight="1" x14ac:dyDescent="0.15">
      <c r="A58" s="92">
        <f>入力様式!AG68</f>
        <v>0</v>
      </c>
      <c r="B58" s="95"/>
      <c r="C58" s="87">
        <f>入力様式!AH68</f>
        <v>0</v>
      </c>
    </row>
    <row r="59" spans="1:3" s="83" customFormat="1" ht="18" customHeight="1" x14ac:dyDescent="0.15">
      <c r="A59" s="92">
        <f>入力様式!AG69</f>
        <v>0</v>
      </c>
      <c r="B59" s="95"/>
      <c r="C59" s="87">
        <f>入力様式!AH69</f>
        <v>0</v>
      </c>
    </row>
    <row r="60" spans="1:3" s="83" customFormat="1" ht="18" customHeight="1" x14ac:dyDescent="0.15">
      <c r="A60" s="92">
        <f>入力様式!AG70</f>
        <v>0</v>
      </c>
      <c r="B60" s="95"/>
      <c r="C60" s="87">
        <f>入力様式!AH70</f>
        <v>0</v>
      </c>
    </row>
    <row r="61" spans="1:3" s="83" customFormat="1" ht="18" customHeight="1" x14ac:dyDescent="0.15">
      <c r="A61" s="92">
        <f>入力様式!AG71</f>
        <v>0</v>
      </c>
      <c r="B61" s="95"/>
      <c r="C61" s="87">
        <f>入力様式!AH71</f>
        <v>0</v>
      </c>
    </row>
    <row r="62" spans="1:3" s="83" customFormat="1" ht="18" customHeight="1" x14ac:dyDescent="0.15">
      <c r="A62" s="92">
        <f>入力様式!AG72</f>
        <v>0</v>
      </c>
      <c r="B62" s="95"/>
      <c r="C62" s="87">
        <f>入力様式!AH72</f>
        <v>0</v>
      </c>
    </row>
    <row r="63" spans="1:3" s="83" customFormat="1" ht="18" customHeight="1" x14ac:dyDescent="0.15">
      <c r="A63" s="92">
        <f>入力様式!AG73</f>
        <v>0</v>
      </c>
      <c r="B63" s="95"/>
      <c r="C63" s="87">
        <f>入力様式!AH73</f>
        <v>0</v>
      </c>
    </row>
    <row r="64" spans="1:3" s="83" customFormat="1" ht="18" customHeight="1" x14ac:dyDescent="0.15">
      <c r="A64" s="92">
        <f>入力様式!AG74</f>
        <v>0</v>
      </c>
      <c r="B64" s="95"/>
      <c r="C64" s="87">
        <f>入力様式!AH74</f>
        <v>0</v>
      </c>
    </row>
    <row r="65" spans="1:3" s="83" customFormat="1" ht="18" customHeight="1" x14ac:dyDescent="0.15">
      <c r="A65" s="92">
        <f>入力様式!AG75</f>
        <v>0</v>
      </c>
      <c r="B65" s="95"/>
      <c r="C65" s="87">
        <f>入力様式!AH75</f>
        <v>0</v>
      </c>
    </row>
    <row r="66" spans="1:3" s="83" customFormat="1" ht="18" customHeight="1" x14ac:dyDescent="0.15">
      <c r="A66" s="92">
        <f>入力様式!AG76</f>
        <v>0</v>
      </c>
      <c r="B66" s="95"/>
      <c r="C66" s="87">
        <f>入力様式!AH76</f>
        <v>0</v>
      </c>
    </row>
    <row r="67" spans="1:3" s="83" customFormat="1" ht="18" customHeight="1" x14ac:dyDescent="0.15">
      <c r="A67" s="92">
        <f>入力様式!AG77</f>
        <v>0</v>
      </c>
      <c r="B67" s="95"/>
      <c r="C67" s="87">
        <f>入力様式!AH77</f>
        <v>0</v>
      </c>
    </row>
    <row r="68" spans="1:3" s="83" customFormat="1" ht="18" customHeight="1" x14ac:dyDescent="0.15">
      <c r="A68" s="92">
        <f>入力様式!AG78</f>
        <v>0</v>
      </c>
      <c r="B68" s="95"/>
      <c r="C68" s="87">
        <f>入力様式!AH78</f>
        <v>0</v>
      </c>
    </row>
    <row r="69" spans="1:3" s="83" customFormat="1" ht="18" customHeight="1" x14ac:dyDescent="0.15">
      <c r="A69" s="92">
        <f>入力様式!AG79</f>
        <v>0</v>
      </c>
      <c r="B69" s="95"/>
      <c r="C69" s="87">
        <f>入力様式!AH79</f>
        <v>0</v>
      </c>
    </row>
    <row r="70" spans="1:3" s="83" customFormat="1" ht="18" customHeight="1" x14ac:dyDescent="0.15">
      <c r="A70" s="92">
        <f>入力様式!AG80</f>
        <v>0</v>
      </c>
      <c r="B70" s="95"/>
      <c r="C70" s="87">
        <f>入力様式!AH80</f>
        <v>0</v>
      </c>
    </row>
    <row r="71" spans="1:3" s="83" customFormat="1" ht="18" customHeight="1" x14ac:dyDescent="0.15">
      <c r="A71" s="92">
        <f>入力様式!AG81</f>
        <v>0</v>
      </c>
      <c r="B71" s="95"/>
      <c r="C71" s="87">
        <f>入力様式!AH81</f>
        <v>0</v>
      </c>
    </row>
    <row r="72" spans="1:3" s="83" customFormat="1" ht="18" customHeight="1" x14ac:dyDescent="0.15">
      <c r="A72" s="92">
        <f>入力様式!AG82</f>
        <v>0</v>
      </c>
      <c r="B72" s="95"/>
      <c r="C72" s="87">
        <f>入力様式!AH82</f>
        <v>0</v>
      </c>
    </row>
    <row r="73" spans="1:3" s="83" customFormat="1" ht="18" customHeight="1" x14ac:dyDescent="0.15">
      <c r="A73" s="92">
        <f>入力様式!AG83</f>
        <v>0</v>
      </c>
      <c r="B73" s="95"/>
      <c r="C73" s="87">
        <f>入力様式!AH83</f>
        <v>0</v>
      </c>
    </row>
    <row r="74" spans="1:3" s="83" customFormat="1" ht="18" customHeight="1" x14ac:dyDescent="0.15">
      <c r="A74" s="92">
        <f>入力様式!AG84</f>
        <v>0</v>
      </c>
      <c r="B74" s="95"/>
      <c r="C74" s="87">
        <f>入力様式!AH84</f>
        <v>0</v>
      </c>
    </row>
    <row r="75" spans="1:3" s="83" customFormat="1" ht="18" customHeight="1" x14ac:dyDescent="0.15">
      <c r="A75" s="92">
        <f>入力様式!AG85</f>
        <v>0</v>
      </c>
      <c r="B75" s="95"/>
      <c r="C75" s="87">
        <f>入力様式!AH85</f>
        <v>0</v>
      </c>
    </row>
    <row r="76" spans="1:3" s="83" customFormat="1" ht="18" customHeight="1" x14ac:dyDescent="0.15">
      <c r="A76" s="92">
        <f>入力様式!AG86</f>
        <v>0</v>
      </c>
      <c r="B76" s="95"/>
      <c r="C76" s="87">
        <f>入力様式!AH86</f>
        <v>0</v>
      </c>
    </row>
    <row r="77" spans="1:3" s="83" customFormat="1" ht="18" customHeight="1" x14ac:dyDescent="0.15">
      <c r="A77" s="92">
        <f>入力様式!AG87</f>
        <v>0</v>
      </c>
      <c r="B77" s="95"/>
      <c r="C77" s="87">
        <f>入力様式!AH87</f>
        <v>0</v>
      </c>
    </row>
    <row r="78" spans="1:3" s="83" customFormat="1" ht="18" customHeight="1" x14ac:dyDescent="0.15">
      <c r="A78" s="92">
        <f>入力様式!AG88</f>
        <v>0</v>
      </c>
      <c r="B78" s="95"/>
      <c r="C78" s="87">
        <f>入力様式!AH88</f>
        <v>0</v>
      </c>
    </row>
    <row r="79" spans="1:3" s="83" customFormat="1" ht="18" customHeight="1" x14ac:dyDescent="0.15">
      <c r="A79" s="92">
        <f>入力様式!AG89</f>
        <v>0</v>
      </c>
      <c r="B79" s="95"/>
      <c r="C79" s="87">
        <f>入力様式!AH89</f>
        <v>0</v>
      </c>
    </row>
    <row r="80" spans="1:3" s="83" customFormat="1" ht="18" customHeight="1" x14ac:dyDescent="0.15">
      <c r="A80" s="92">
        <f>入力様式!AG90</f>
        <v>0</v>
      </c>
      <c r="B80" s="95"/>
      <c r="C80" s="87">
        <f>入力様式!AH90</f>
        <v>0</v>
      </c>
    </row>
    <row r="81" spans="1:3" s="83" customFormat="1" ht="18" customHeight="1" x14ac:dyDescent="0.15">
      <c r="A81" s="92">
        <f>入力様式!AG91</f>
        <v>0</v>
      </c>
      <c r="B81" s="95"/>
      <c r="C81" s="87">
        <f>入力様式!AH91</f>
        <v>0</v>
      </c>
    </row>
    <row r="82" spans="1:3" s="83" customFormat="1" ht="18" customHeight="1" x14ac:dyDescent="0.15">
      <c r="A82" s="92">
        <f>入力様式!AG92</f>
        <v>0</v>
      </c>
      <c r="B82" s="95"/>
      <c r="C82" s="87">
        <f>入力様式!AH92</f>
        <v>0</v>
      </c>
    </row>
    <row r="83" spans="1:3" s="83" customFormat="1" ht="18" customHeight="1" x14ac:dyDescent="0.15">
      <c r="A83" s="92">
        <f>入力様式!AG93</f>
        <v>0</v>
      </c>
      <c r="B83" s="95"/>
      <c r="C83" s="87">
        <f>入力様式!AH93</f>
        <v>0</v>
      </c>
    </row>
    <row r="84" spans="1:3" s="83" customFormat="1" ht="18" customHeight="1" x14ac:dyDescent="0.15">
      <c r="A84" s="92">
        <f>入力様式!AG94</f>
        <v>0</v>
      </c>
      <c r="B84" s="95"/>
      <c r="C84" s="87">
        <f>入力様式!AH94</f>
        <v>0</v>
      </c>
    </row>
    <row r="85" spans="1:3" s="83" customFormat="1" ht="18" customHeight="1" x14ac:dyDescent="0.15">
      <c r="A85" s="92">
        <f>入力様式!AG95</f>
        <v>0</v>
      </c>
      <c r="B85" s="95"/>
      <c r="C85" s="87">
        <f>入力様式!AH95</f>
        <v>0</v>
      </c>
    </row>
    <row r="86" spans="1:3" s="83" customFormat="1" ht="18" customHeight="1" x14ac:dyDescent="0.15">
      <c r="A86" s="92">
        <f>入力様式!AG96</f>
        <v>0</v>
      </c>
      <c r="B86" s="95"/>
      <c r="C86" s="87">
        <f>入力様式!AH96</f>
        <v>0</v>
      </c>
    </row>
    <row r="87" spans="1:3" s="83" customFormat="1" ht="18" customHeight="1" x14ac:dyDescent="0.15">
      <c r="A87" s="92">
        <f>入力様式!AG97</f>
        <v>0</v>
      </c>
      <c r="B87" s="95"/>
      <c r="C87" s="87">
        <f>入力様式!AH97</f>
        <v>0</v>
      </c>
    </row>
    <row r="88" spans="1:3" s="83" customFormat="1" ht="18" customHeight="1" x14ac:dyDescent="0.15">
      <c r="A88" s="92">
        <f>入力様式!AG98</f>
        <v>0</v>
      </c>
      <c r="B88" s="95"/>
      <c r="C88" s="87">
        <f>入力様式!AH98</f>
        <v>0</v>
      </c>
    </row>
    <row r="89" spans="1:3" s="83" customFormat="1" ht="18" customHeight="1" x14ac:dyDescent="0.15">
      <c r="A89" s="92">
        <f>入力様式!AG99</f>
        <v>0</v>
      </c>
      <c r="B89" s="95"/>
      <c r="C89" s="87">
        <f>入力様式!AH99</f>
        <v>0</v>
      </c>
    </row>
    <row r="90" spans="1:3" s="83" customFormat="1" ht="18" customHeight="1" x14ac:dyDescent="0.15">
      <c r="A90" s="92">
        <f>入力様式!AG100</f>
        <v>0</v>
      </c>
      <c r="B90" s="95"/>
      <c r="C90" s="87">
        <f>入力様式!AH100</f>
        <v>0</v>
      </c>
    </row>
    <row r="91" spans="1:3" s="83" customFormat="1" ht="18" customHeight="1" x14ac:dyDescent="0.15">
      <c r="A91" s="92">
        <f>入力様式!AG101</f>
        <v>0</v>
      </c>
      <c r="B91" s="95"/>
      <c r="C91" s="87">
        <f>入力様式!AH101</f>
        <v>0</v>
      </c>
    </row>
    <row r="92" spans="1:3" s="83" customFormat="1" ht="18" customHeight="1" x14ac:dyDescent="0.15">
      <c r="A92" s="92">
        <f>入力様式!AG102</f>
        <v>0</v>
      </c>
      <c r="B92" s="95"/>
      <c r="C92" s="87">
        <f>入力様式!AH102</f>
        <v>0</v>
      </c>
    </row>
    <row r="93" spans="1:3" s="83" customFormat="1" ht="18" customHeight="1" x14ac:dyDescent="0.15">
      <c r="A93" s="92">
        <f>入力様式!AG103</f>
        <v>0</v>
      </c>
      <c r="B93" s="95"/>
      <c r="C93" s="87">
        <f>入力様式!AH103</f>
        <v>0</v>
      </c>
    </row>
    <row r="94" spans="1:3" s="83" customFormat="1" ht="18" customHeight="1" x14ac:dyDescent="0.15">
      <c r="A94" s="92">
        <f>入力様式!AG104</f>
        <v>0</v>
      </c>
      <c r="B94" s="95"/>
      <c r="C94" s="87">
        <f>入力様式!AH104</f>
        <v>0</v>
      </c>
    </row>
    <row r="95" spans="1:3" s="83" customFormat="1" ht="18" customHeight="1" x14ac:dyDescent="0.15">
      <c r="A95" s="92">
        <f>入力様式!AG105</f>
        <v>0</v>
      </c>
      <c r="B95" s="95"/>
      <c r="C95" s="87">
        <f>入力様式!AH105</f>
        <v>0</v>
      </c>
    </row>
    <row r="96" spans="1:3" s="83" customFormat="1" ht="18" customHeight="1" x14ac:dyDescent="0.15">
      <c r="A96" s="92">
        <f>入力様式!AG106</f>
        <v>0</v>
      </c>
      <c r="B96" s="95"/>
      <c r="C96" s="87">
        <f>入力様式!AH106</f>
        <v>0</v>
      </c>
    </row>
    <row r="97" spans="1:3" s="83" customFormat="1" ht="18" customHeight="1" x14ac:dyDescent="0.15">
      <c r="A97" s="92">
        <f>入力様式!AG107</f>
        <v>0</v>
      </c>
      <c r="B97" s="95"/>
      <c r="C97" s="87">
        <f>入力様式!AH107</f>
        <v>0</v>
      </c>
    </row>
    <row r="98" spans="1:3" s="83" customFormat="1" ht="18" customHeight="1" x14ac:dyDescent="0.15">
      <c r="A98" s="92">
        <f>入力様式!AG108</f>
        <v>0</v>
      </c>
      <c r="B98" s="95"/>
      <c r="C98" s="87">
        <f>入力様式!AH108</f>
        <v>0</v>
      </c>
    </row>
    <row r="99" spans="1:3" s="83" customFormat="1" ht="18" customHeight="1" x14ac:dyDescent="0.15">
      <c r="A99" s="92">
        <f>入力様式!AG109</f>
        <v>0</v>
      </c>
      <c r="B99" s="95"/>
      <c r="C99" s="87">
        <f>入力様式!AH109</f>
        <v>0</v>
      </c>
    </row>
    <row r="100" spans="1:3" s="83" customFormat="1" ht="18" customHeight="1" x14ac:dyDescent="0.15">
      <c r="A100" s="92">
        <f>入力様式!AG110</f>
        <v>0</v>
      </c>
      <c r="B100" s="95"/>
      <c r="C100" s="87">
        <f>入力様式!AH110</f>
        <v>0</v>
      </c>
    </row>
    <row r="101" spans="1:3" ht="18" customHeight="1" thickBot="1" x14ac:dyDescent="0.2">
      <c r="A101" s="92">
        <f>入力様式!AG111</f>
        <v>0</v>
      </c>
      <c r="B101" s="90"/>
      <c r="C101" s="87">
        <f>入力様式!AH111</f>
        <v>0</v>
      </c>
    </row>
    <row r="102" spans="1:3"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102"/>
  <sheetViews>
    <sheetView showGridLines="0" showZeros="0" workbookViewId="0">
      <pane xSplit="1" ySplit="1" topLeftCell="B2" activePane="bottomRight" state="frozen"/>
      <selection pane="topRight" activeCell="B1" sqref="B1"/>
      <selection pane="bottomLeft" activeCell="A2" sqref="A2"/>
      <selection pane="bottomRight" activeCell="A2" sqref="A2"/>
    </sheetView>
  </sheetViews>
  <sheetFormatPr defaultRowHeight="13.5" x14ac:dyDescent="0.15"/>
  <cols>
    <col min="1" max="1" width="4.625" style="5" customWidth="1"/>
    <col min="2" max="2" width="96.5" style="3" customWidth="1"/>
    <col min="3" max="16384" width="9" style="3"/>
  </cols>
  <sheetData>
    <row r="1" spans="1:2" ht="18" customHeight="1" thickTop="1" x14ac:dyDescent="0.15">
      <c r="A1" s="88" t="s">
        <v>20</v>
      </c>
      <c r="B1" s="86" t="s">
        <v>88</v>
      </c>
    </row>
    <row r="2" spans="1:2" ht="18" customHeight="1" x14ac:dyDescent="0.15">
      <c r="A2" s="89"/>
      <c r="B2" s="87" t="str">
        <f>+入力様式!AN12</f>
        <v>本当に必要なのかどうか疑問に思う。</v>
      </c>
    </row>
    <row r="3" spans="1:2" ht="18" customHeight="1" x14ac:dyDescent="0.15">
      <c r="A3" s="89"/>
      <c r="B3" s="87">
        <f>+入力様式!AN13</f>
        <v>0</v>
      </c>
    </row>
    <row r="4" spans="1:2" ht="18" customHeight="1" x14ac:dyDescent="0.15">
      <c r="A4" s="89"/>
      <c r="B4" s="87" t="str">
        <f>+入力様式!AN14</f>
        <v>特に無し。</v>
      </c>
    </row>
    <row r="5" spans="1:2" ht="18" customHeight="1" x14ac:dyDescent="0.15">
      <c r="A5" s="89"/>
      <c r="B5" s="87">
        <f>+入力様式!AN15</f>
        <v>0</v>
      </c>
    </row>
    <row r="6" spans="1:2" ht="18" customHeight="1" x14ac:dyDescent="0.15">
      <c r="A6" s="89"/>
      <c r="B6" s="87">
        <f>+入力様式!AN16</f>
        <v>0</v>
      </c>
    </row>
    <row r="7" spans="1:2" ht="18" customHeight="1" x14ac:dyDescent="0.15">
      <c r="A7" s="89"/>
      <c r="B7" s="87" t="str">
        <f>+入力様式!AN17</f>
        <v>無し。</v>
      </c>
    </row>
    <row r="8" spans="1:2" ht="18" customHeight="1" x14ac:dyDescent="0.15">
      <c r="A8" s="89"/>
      <c r="B8" s="87">
        <f>+入力様式!AN18</f>
        <v>0</v>
      </c>
    </row>
    <row r="9" spans="1:2" ht="18" customHeight="1" x14ac:dyDescent="0.15">
      <c r="A9" s="89"/>
      <c r="B9" s="87" t="str">
        <f>+入力様式!AN19</f>
        <v>大変勉強になりました。</v>
      </c>
    </row>
    <row r="10" spans="1:2" ht="18" customHeight="1" x14ac:dyDescent="0.15">
      <c r="A10" s="89"/>
      <c r="B10" s="87">
        <f>+入力様式!AN20</f>
        <v>0</v>
      </c>
    </row>
    <row r="11" spans="1:2" ht="18" customHeight="1" x14ac:dyDescent="0.15">
      <c r="A11" s="89"/>
      <c r="B11" s="87" t="str">
        <f>+入力様式!AN21</f>
        <v>工事の技術のすばらしさが子供達の将来に夢を持たせる。</v>
      </c>
    </row>
    <row r="12" spans="1:2" ht="18" customHeight="1" x14ac:dyDescent="0.15">
      <c r="A12" s="89"/>
      <c r="B12" s="87">
        <f>+入力様式!AN22</f>
        <v>0</v>
      </c>
    </row>
    <row r="13" spans="1:2" ht="18" customHeight="1" x14ac:dyDescent="0.15">
      <c r="A13" s="89"/>
      <c r="B13" s="87">
        <f>+入力様式!AN23</f>
        <v>0</v>
      </c>
    </row>
    <row r="14" spans="1:2" ht="18" customHeight="1" x14ac:dyDescent="0.15">
      <c r="A14" s="89"/>
      <c r="B14" s="87" t="str">
        <f>+入力様式!AN24</f>
        <v>初めて見る物ばかりでビックリすることばかり。</v>
      </c>
    </row>
    <row r="15" spans="1:2" ht="18" customHeight="1" x14ac:dyDescent="0.15">
      <c r="A15" s="89"/>
      <c r="B15" s="87" t="str">
        <f>+入力様式!AN25</f>
        <v>工事の大変さ，困難さが分った。</v>
      </c>
    </row>
    <row r="16" spans="1:2" ht="18" customHeight="1" x14ac:dyDescent="0.15">
      <c r="A16" s="89"/>
      <c r="B16" s="87">
        <f>+入力様式!AN26</f>
        <v>0</v>
      </c>
    </row>
    <row r="17" spans="1:2" ht="18" customHeight="1" x14ac:dyDescent="0.15">
      <c r="A17" s="89"/>
      <c r="B17" s="87">
        <f>+入力様式!AN27</f>
        <v>0</v>
      </c>
    </row>
    <row r="18" spans="1:2" ht="18" customHeight="1" x14ac:dyDescent="0.15">
      <c r="A18" s="89"/>
      <c r="B18" s="87">
        <f>+入力様式!AN28</f>
        <v>0</v>
      </c>
    </row>
    <row r="19" spans="1:2" ht="18" customHeight="1" x14ac:dyDescent="0.15">
      <c r="A19" s="89"/>
      <c r="B19" s="87">
        <f>+入力様式!AN29</f>
        <v>0</v>
      </c>
    </row>
    <row r="20" spans="1:2" ht="18" customHeight="1" x14ac:dyDescent="0.15">
      <c r="A20" s="89"/>
      <c r="B20" s="87">
        <f>+入力様式!AN30</f>
        <v>0</v>
      </c>
    </row>
    <row r="21" spans="1:2" ht="18" customHeight="1" x14ac:dyDescent="0.15">
      <c r="A21" s="89"/>
      <c r="B21" s="87" t="str">
        <f>+入力様式!AN31</f>
        <v>今まで行政の立場で参加していたが，地元として，地元の人の立場（０からの立場）として説明を受ける機会となった。ただ，専門的な言葉は中々理解が難しいので，説明の言葉に工夫がいると思います。</v>
      </c>
    </row>
    <row r="22" spans="1:2" ht="18" customHeight="1" x14ac:dyDescent="0.15">
      <c r="A22" s="89"/>
      <c r="B22" s="87">
        <f>+入力様式!AN32</f>
        <v>0</v>
      </c>
    </row>
    <row r="23" spans="1:2" ht="18" customHeight="1" x14ac:dyDescent="0.15">
      <c r="A23" s="89"/>
      <c r="B23" s="87">
        <f>+入力様式!AN33</f>
        <v>0</v>
      </c>
    </row>
    <row r="24" spans="1:2" ht="18" customHeight="1" x14ac:dyDescent="0.15">
      <c r="A24" s="89"/>
      <c r="B24" s="87">
        <f>+入力様式!AN34</f>
        <v>0</v>
      </c>
    </row>
    <row r="25" spans="1:2" ht="18" customHeight="1" x14ac:dyDescent="0.15">
      <c r="A25" s="89"/>
      <c r="B25" s="87" t="str">
        <f>+入力様式!AN35</f>
        <v>スタッフの心配りが行き届いていた。</v>
      </c>
    </row>
    <row r="26" spans="1:2" ht="18" customHeight="1" x14ac:dyDescent="0.15">
      <c r="A26" s="89"/>
      <c r="B26" s="87" t="str">
        <f>+入力様式!AN36</f>
        <v>県の皆さん，施工の皆さん，とてもわかりやすく説明して下さり，ありがとうございました。</v>
      </c>
    </row>
    <row r="27" spans="1:2" ht="18" customHeight="1" x14ac:dyDescent="0.15">
      <c r="A27" s="89"/>
      <c r="B27" s="87" t="str">
        <f>+入力様式!AN37</f>
        <v>住民説明会（見学会）は地元の理解を得る為，積極的に実施する事が望ましい。</v>
      </c>
    </row>
    <row r="28" spans="1:2" ht="18" customHeight="1" x14ac:dyDescent="0.15">
      <c r="A28" s="89"/>
      <c r="B28" s="87">
        <f>+入力様式!AN38</f>
        <v>0</v>
      </c>
    </row>
    <row r="29" spans="1:2" ht="18" customHeight="1" x14ac:dyDescent="0.15">
      <c r="A29" s="89"/>
      <c r="B29" s="87">
        <f>+入力様式!AN39</f>
        <v>0</v>
      </c>
    </row>
    <row r="30" spans="1:2" ht="18" customHeight="1" x14ac:dyDescent="0.15">
      <c r="A30" s="89"/>
      <c r="B30" s="87">
        <f>+入力様式!AN40</f>
        <v>0</v>
      </c>
    </row>
    <row r="31" spans="1:2" ht="18" customHeight="1" x14ac:dyDescent="0.15">
      <c r="A31" s="89"/>
      <c r="B31" s="87">
        <f>+入力様式!AN41</f>
        <v>0</v>
      </c>
    </row>
    <row r="32" spans="1:2" ht="18" customHeight="1" x14ac:dyDescent="0.15">
      <c r="A32" s="89"/>
      <c r="B32" s="87">
        <f>+入力様式!AN42</f>
        <v>0</v>
      </c>
    </row>
    <row r="33" spans="1:2" ht="18" customHeight="1" x14ac:dyDescent="0.15">
      <c r="A33" s="89"/>
      <c r="B33" s="87">
        <f>+入力様式!AN43</f>
        <v>0</v>
      </c>
    </row>
    <row r="34" spans="1:2" ht="18" customHeight="1" x14ac:dyDescent="0.15">
      <c r="A34" s="89"/>
      <c r="B34" s="87">
        <f>+入力様式!AN44</f>
        <v>0</v>
      </c>
    </row>
    <row r="35" spans="1:2" ht="18" customHeight="1" x14ac:dyDescent="0.15">
      <c r="A35" s="89"/>
      <c r="B35" s="87">
        <f>+入力様式!AN45</f>
        <v>0</v>
      </c>
    </row>
    <row r="36" spans="1:2" ht="18" customHeight="1" x14ac:dyDescent="0.15">
      <c r="A36" s="89"/>
      <c r="B36" s="87">
        <f>+入力様式!AN46</f>
        <v>0</v>
      </c>
    </row>
    <row r="37" spans="1:2" ht="18" customHeight="1" x14ac:dyDescent="0.15">
      <c r="A37" s="89"/>
      <c r="B37" s="87">
        <f>+入力様式!AN47</f>
        <v>0</v>
      </c>
    </row>
    <row r="38" spans="1:2" ht="18" customHeight="1" x14ac:dyDescent="0.15">
      <c r="A38" s="89"/>
      <c r="B38" s="87">
        <f>+入力様式!AN48</f>
        <v>0</v>
      </c>
    </row>
    <row r="39" spans="1:2" ht="18" customHeight="1" x14ac:dyDescent="0.15">
      <c r="A39" s="89"/>
      <c r="B39" s="87">
        <f>+入力様式!AN49</f>
        <v>0</v>
      </c>
    </row>
    <row r="40" spans="1:2" ht="18" customHeight="1" x14ac:dyDescent="0.15">
      <c r="A40" s="89"/>
      <c r="B40" s="87">
        <f>+入力様式!AN50</f>
        <v>0</v>
      </c>
    </row>
    <row r="41" spans="1:2" ht="18" customHeight="1" x14ac:dyDescent="0.15">
      <c r="A41" s="89"/>
      <c r="B41" s="87">
        <f>+入力様式!AN51</f>
        <v>0</v>
      </c>
    </row>
    <row r="42" spans="1:2" ht="18" customHeight="1" x14ac:dyDescent="0.15">
      <c r="A42" s="89"/>
      <c r="B42" s="87">
        <f>+入力様式!AN52</f>
        <v>0</v>
      </c>
    </row>
    <row r="43" spans="1:2" ht="18" customHeight="1" x14ac:dyDescent="0.15">
      <c r="A43" s="89"/>
      <c r="B43" s="87">
        <f>+入力様式!AN53</f>
        <v>0</v>
      </c>
    </row>
    <row r="44" spans="1:2" ht="18" customHeight="1" x14ac:dyDescent="0.15">
      <c r="A44" s="89"/>
      <c r="B44" s="87">
        <f>+入力様式!AN54</f>
        <v>0</v>
      </c>
    </row>
    <row r="45" spans="1:2" ht="18" customHeight="1" x14ac:dyDescent="0.15">
      <c r="A45" s="89"/>
      <c r="B45" s="87">
        <f>+入力様式!AN55</f>
        <v>0</v>
      </c>
    </row>
    <row r="46" spans="1:2" ht="18" customHeight="1" x14ac:dyDescent="0.15">
      <c r="A46" s="89"/>
      <c r="B46" s="87">
        <f>+入力様式!AN56</f>
        <v>0</v>
      </c>
    </row>
    <row r="47" spans="1:2" ht="18" customHeight="1" x14ac:dyDescent="0.15">
      <c r="A47" s="89"/>
      <c r="B47" s="87">
        <f>+入力様式!AN57</f>
        <v>0</v>
      </c>
    </row>
    <row r="48" spans="1:2" ht="18" customHeight="1" x14ac:dyDescent="0.15">
      <c r="A48" s="89"/>
      <c r="B48" s="87">
        <f>+入力様式!AN58</f>
        <v>0</v>
      </c>
    </row>
    <row r="49" spans="1:2" ht="18" customHeight="1" x14ac:dyDescent="0.15">
      <c r="A49" s="89"/>
      <c r="B49" s="87">
        <f>+入力様式!AN59</f>
        <v>0</v>
      </c>
    </row>
    <row r="50" spans="1:2" ht="18" customHeight="1" x14ac:dyDescent="0.15">
      <c r="A50" s="89"/>
      <c r="B50" s="87">
        <f>+入力様式!AN60</f>
        <v>0</v>
      </c>
    </row>
    <row r="51" spans="1:2" s="83" customFormat="1" ht="18" customHeight="1" x14ac:dyDescent="0.15">
      <c r="A51" s="95"/>
      <c r="B51" s="87">
        <f>+入力様式!AN61</f>
        <v>0</v>
      </c>
    </row>
    <row r="52" spans="1:2" s="83" customFormat="1" ht="18" customHeight="1" x14ac:dyDescent="0.15">
      <c r="A52" s="95"/>
      <c r="B52" s="87">
        <f>+入力様式!AN62</f>
        <v>0</v>
      </c>
    </row>
    <row r="53" spans="1:2" s="83" customFormat="1" ht="18" customHeight="1" x14ac:dyDescent="0.15">
      <c r="A53" s="95"/>
      <c r="B53" s="87">
        <f>+入力様式!AN63</f>
        <v>0</v>
      </c>
    </row>
    <row r="54" spans="1:2" s="83" customFormat="1" ht="18" customHeight="1" x14ac:dyDescent="0.15">
      <c r="A54" s="95"/>
      <c r="B54" s="87">
        <f>+入力様式!AN64</f>
        <v>0</v>
      </c>
    </row>
    <row r="55" spans="1:2" s="83" customFormat="1" ht="18" customHeight="1" x14ac:dyDescent="0.15">
      <c r="A55" s="95"/>
      <c r="B55" s="87">
        <f>+入力様式!AN65</f>
        <v>0</v>
      </c>
    </row>
    <row r="56" spans="1:2" s="83" customFormat="1" ht="18" customHeight="1" x14ac:dyDescent="0.15">
      <c r="A56" s="95"/>
      <c r="B56" s="87">
        <f>+入力様式!AN66</f>
        <v>0</v>
      </c>
    </row>
    <row r="57" spans="1:2" s="83" customFormat="1" ht="18" customHeight="1" x14ac:dyDescent="0.15">
      <c r="A57" s="95"/>
      <c r="B57" s="87">
        <f>+入力様式!AN67</f>
        <v>0</v>
      </c>
    </row>
    <row r="58" spans="1:2" s="83" customFormat="1" ht="18" customHeight="1" x14ac:dyDescent="0.15">
      <c r="A58" s="95"/>
      <c r="B58" s="87">
        <f>+入力様式!AN68</f>
        <v>0</v>
      </c>
    </row>
    <row r="59" spans="1:2" s="83" customFormat="1" ht="18" customHeight="1" x14ac:dyDescent="0.15">
      <c r="A59" s="95"/>
      <c r="B59" s="87">
        <f>+入力様式!AN69</f>
        <v>0</v>
      </c>
    </row>
    <row r="60" spans="1:2" s="83" customFormat="1" ht="18" customHeight="1" x14ac:dyDescent="0.15">
      <c r="A60" s="95"/>
      <c r="B60" s="87">
        <f>+入力様式!AN70</f>
        <v>0</v>
      </c>
    </row>
    <row r="61" spans="1:2" s="83" customFormat="1" ht="18" customHeight="1" x14ac:dyDescent="0.15">
      <c r="A61" s="95"/>
      <c r="B61" s="87">
        <f>+入力様式!AN71</f>
        <v>0</v>
      </c>
    </row>
    <row r="62" spans="1:2" s="83" customFormat="1" ht="18" customHeight="1" x14ac:dyDescent="0.15">
      <c r="A62" s="95"/>
      <c r="B62" s="87">
        <f>+入力様式!AN72</f>
        <v>0</v>
      </c>
    </row>
    <row r="63" spans="1:2" s="83" customFormat="1" ht="18" customHeight="1" x14ac:dyDescent="0.15">
      <c r="A63" s="95"/>
      <c r="B63" s="87">
        <f>+入力様式!AN73</f>
        <v>0</v>
      </c>
    </row>
    <row r="64" spans="1:2" s="83" customFormat="1" ht="18" customHeight="1" x14ac:dyDescent="0.15">
      <c r="A64" s="95"/>
      <c r="B64" s="87">
        <f>+入力様式!AN74</f>
        <v>0</v>
      </c>
    </row>
    <row r="65" spans="1:2" s="83" customFormat="1" ht="18" customHeight="1" x14ac:dyDescent="0.15">
      <c r="A65" s="95"/>
      <c r="B65" s="87">
        <f>+入力様式!AN75</f>
        <v>0</v>
      </c>
    </row>
    <row r="66" spans="1:2" s="83" customFormat="1" ht="18" customHeight="1" x14ac:dyDescent="0.15">
      <c r="A66" s="95"/>
      <c r="B66" s="87">
        <f>+入力様式!AN76</f>
        <v>0</v>
      </c>
    </row>
    <row r="67" spans="1:2" s="83" customFormat="1" ht="18" customHeight="1" x14ac:dyDescent="0.15">
      <c r="A67" s="95"/>
      <c r="B67" s="87">
        <f>+入力様式!AN77</f>
        <v>0</v>
      </c>
    </row>
    <row r="68" spans="1:2" s="83" customFormat="1" ht="18" customHeight="1" x14ac:dyDescent="0.15">
      <c r="A68" s="95"/>
      <c r="B68" s="87">
        <f>+入力様式!AN78</f>
        <v>0</v>
      </c>
    </row>
    <row r="69" spans="1:2" s="83" customFormat="1" ht="18" customHeight="1" x14ac:dyDescent="0.15">
      <c r="A69" s="95"/>
      <c r="B69" s="87">
        <f>+入力様式!AN79</f>
        <v>0</v>
      </c>
    </row>
    <row r="70" spans="1:2" s="83" customFormat="1" ht="18" customHeight="1" x14ac:dyDescent="0.15">
      <c r="A70" s="95"/>
      <c r="B70" s="87">
        <f>+入力様式!AN80</f>
        <v>0</v>
      </c>
    </row>
    <row r="71" spans="1:2" s="83" customFormat="1" ht="18" customHeight="1" x14ac:dyDescent="0.15">
      <c r="A71" s="95"/>
      <c r="B71" s="87">
        <f>+入力様式!AN81</f>
        <v>0</v>
      </c>
    </row>
    <row r="72" spans="1:2" s="83" customFormat="1" ht="18" customHeight="1" x14ac:dyDescent="0.15">
      <c r="A72" s="95"/>
      <c r="B72" s="87">
        <f>+入力様式!AN82</f>
        <v>0</v>
      </c>
    </row>
    <row r="73" spans="1:2" s="83" customFormat="1" ht="18" customHeight="1" x14ac:dyDescent="0.15">
      <c r="A73" s="95"/>
      <c r="B73" s="87">
        <f>+入力様式!AN83</f>
        <v>0</v>
      </c>
    </row>
    <row r="74" spans="1:2" s="83" customFormat="1" ht="18" customHeight="1" x14ac:dyDescent="0.15">
      <c r="A74" s="95"/>
      <c r="B74" s="87">
        <f>+入力様式!AN84</f>
        <v>0</v>
      </c>
    </row>
    <row r="75" spans="1:2" s="83" customFormat="1" ht="18" customHeight="1" x14ac:dyDescent="0.15">
      <c r="A75" s="95"/>
      <c r="B75" s="87">
        <f>+入力様式!AN85</f>
        <v>0</v>
      </c>
    </row>
    <row r="76" spans="1:2" s="83" customFormat="1" ht="18" customHeight="1" x14ac:dyDescent="0.15">
      <c r="A76" s="95"/>
      <c r="B76" s="87">
        <f>+入力様式!AN86</f>
        <v>0</v>
      </c>
    </row>
    <row r="77" spans="1:2" s="83" customFormat="1" ht="18" customHeight="1" x14ac:dyDescent="0.15">
      <c r="A77" s="95"/>
      <c r="B77" s="87">
        <f>+入力様式!AN87</f>
        <v>0</v>
      </c>
    </row>
    <row r="78" spans="1:2" s="83" customFormat="1" ht="18" customHeight="1" x14ac:dyDescent="0.15">
      <c r="A78" s="95"/>
      <c r="B78" s="87">
        <f>+入力様式!AN88</f>
        <v>0</v>
      </c>
    </row>
    <row r="79" spans="1:2" s="83" customFormat="1" ht="18" customHeight="1" x14ac:dyDescent="0.15">
      <c r="A79" s="95"/>
      <c r="B79" s="87">
        <f>+入力様式!AN89</f>
        <v>0</v>
      </c>
    </row>
    <row r="80" spans="1:2" s="83" customFormat="1" ht="18" customHeight="1" x14ac:dyDescent="0.15">
      <c r="A80" s="95"/>
      <c r="B80" s="87">
        <f>+入力様式!AN90</f>
        <v>0</v>
      </c>
    </row>
    <row r="81" spans="1:2" s="83" customFormat="1" ht="18" customHeight="1" x14ac:dyDescent="0.15">
      <c r="A81" s="95"/>
      <c r="B81" s="87">
        <f>+入力様式!AN91</f>
        <v>0</v>
      </c>
    </row>
    <row r="82" spans="1:2" s="83" customFormat="1" ht="18" customHeight="1" x14ac:dyDescent="0.15">
      <c r="A82" s="95"/>
      <c r="B82" s="87">
        <f>+入力様式!AN92</f>
        <v>0</v>
      </c>
    </row>
    <row r="83" spans="1:2" s="83" customFormat="1" ht="18" customHeight="1" x14ac:dyDescent="0.15">
      <c r="A83" s="95"/>
      <c r="B83" s="87">
        <f>+入力様式!AN93</f>
        <v>0</v>
      </c>
    </row>
    <row r="84" spans="1:2" s="83" customFormat="1" ht="18" customHeight="1" x14ac:dyDescent="0.15">
      <c r="A84" s="95"/>
      <c r="B84" s="87">
        <f>+入力様式!AN94</f>
        <v>0</v>
      </c>
    </row>
    <row r="85" spans="1:2" s="83" customFormat="1" ht="18" customHeight="1" x14ac:dyDescent="0.15">
      <c r="A85" s="95"/>
      <c r="B85" s="87">
        <f>+入力様式!AN95</f>
        <v>0</v>
      </c>
    </row>
    <row r="86" spans="1:2" s="83" customFormat="1" ht="18" customHeight="1" x14ac:dyDescent="0.15">
      <c r="A86" s="95"/>
      <c r="B86" s="87">
        <f>+入力様式!AN96</f>
        <v>0</v>
      </c>
    </row>
    <row r="87" spans="1:2" s="83" customFormat="1" ht="18" customHeight="1" x14ac:dyDescent="0.15">
      <c r="A87" s="95"/>
      <c r="B87" s="87">
        <f>+入力様式!AN97</f>
        <v>0</v>
      </c>
    </row>
    <row r="88" spans="1:2" s="83" customFormat="1" ht="18" customHeight="1" x14ac:dyDescent="0.15">
      <c r="A88" s="95"/>
      <c r="B88" s="87">
        <f>+入力様式!AN98</f>
        <v>0</v>
      </c>
    </row>
    <row r="89" spans="1:2" s="83" customFormat="1" ht="18" customHeight="1" x14ac:dyDescent="0.15">
      <c r="A89" s="95"/>
      <c r="B89" s="87">
        <f>+入力様式!AN99</f>
        <v>0</v>
      </c>
    </row>
    <row r="90" spans="1:2" s="83" customFormat="1" ht="18" customHeight="1" x14ac:dyDescent="0.15">
      <c r="A90" s="95"/>
      <c r="B90" s="87">
        <f>+入力様式!AN100</f>
        <v>0</v>
      </c>
    </row>
    <row r="91" spans="1:2" s="83" customFormat="1" ht="18" customHeight="1" x14ac:dyDescent="0.15">
      <c r="A91" s="95"/>
      <c r="B91" s="87">
        <f>+入力様式!AN101</f>
        <v>0</v>
      </c>
    </row>
    <row r="92" spans="1:2" s="83" customFormat="1" ht="18" customHeight="1" x14ac:dyDescent="0.15">
      <c r="A92" s="95"/>
      <c r="B92" s="87">
        <f>+入力様式!AN102</f>
        <v>0</v>
      </c>
    </row>
    <row r="93" spans="1:2" s="83" customFormat="1" ht="18" customHeight="1" x14ac:dyDescent="0.15">
      <c r="A93" s="95"/>
      <c r="B93" s="87">
        <f>+入力様式!AN103</f>
        <v>0</v>
      </c>
    </row>
    <row r="94" spans="1:2" s="83" customFormat="1" ht="18" customHeight="1" x14ac:dyDescent="0.15">
      <c r="A94" s="95"/>
      <c r="B94" s="87">
        <f>+入力様式!AN104</f>
        <v>0</v>
      </c>
    </row>
    <row r="95" spans="1:2" s="83" customFormat="1" ht="18" customHeight="1" x14ac:dyDescent="0.15">
      <c r="A95" s="95"/>
      <c r="B95" s="87">
        <f>+入力様式!AN105</f>
        <v>0</v>
      </c>
    </row>
    <row r="96" spans="1:2" s="83" customFormat="1" ht="18" customHeight="1" x14ac:dyDescent="0.15">
      <c r="A96" s="95"/>
      <c r="B96" s="87">
        <f>+入力様式!AN106</f>
        <v>0</v>
      </c>
    </row>
    <row r="97" spans="1:2" s="83" customFormat="1" ht="18" customHeight="1" x14ac:dyDescent="0.15">
      <c r="A97" s="95"/>
      <c r="B97" s="87">
        <f>+入力様式!AN107</f>
        <v>0</v>
      </c>
    </row>
    <row r="98" spans="1:2" s="83" customFormat="1" ht="18" customHeight="1" x14ac:dyDescent="0.15">
      <c r="A98" s="95"/>
      <c r="B98" s="87">
        <f>+入力様式!AN108</f>
        <v>0</v>
      </c>
    </row>
    <row r="99" spans="1:2" s="83" customFormat="1" ht="18" customHeight="1" x14ac:dyDescent="0.15">
      <c r="A99" s="95"/>
      <c r="B99" s="87">
        <f>+入力様式!AN109</f>
        <v>0</v>
      </c>
    </row>
    <row r="100" spans="1:2" s="83" customFormat="1" ht="18" customHeight="1" x14ac:dyDescent="0.15">
      <c r="A100" s="95"/>
      <c r="B100" s="87">
        <f>+入力様式!AN110</f>
        <v>0</v>
      </c>
    </row>
    <row r="101" spans="1:2" ht="18" customHeight="1" thickBot="1" x14ac:dyDescent="0.2">
      <c r="A101" s="90"/>
      <c r="B101" s="87">
        <f>+入力様式!AN111</f>
        <v>0</v>
      </c>
    </row>
    <row r="102" spans="1:2" ht="20.100000000000001" customHeight="1" thickTop="1" x14ac:dyDescent="0.15"/>
  </sheetData>
  <phoneticPr fontId="1"/>
  <printOptions horizontalCentered="1"/>
  <pageMargins left="0.59055118110236227" right="0.39370078740157483" top="0.39370078740157483" bottom="0.39370078740157483" header="0.31496062992125984" footer="0.31496062992125984"/>
  <pageSetup paperSize="9" scale="8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
  <sheetViews>
    <sheetView workbookViewId="0">
      <pane ySplit="1" topLeftCell="A2" activePane="bottomLeft" state="frozen"/>
      <selection pane="bottomLeft" activeCell="A2" sqref="A2"/>
    </sheetView>
  </sheetViews>
  <sheetFormatPr defaultRowHeight="13.5" x14ac:dyDescent="0.15"/>
  <cols>
    <col min="1" max="1" width="96.5" style="3" customWidth="1"/>
    <col min="2" max="16384" width="9" style="3"/>
  </cols>
  <sheetData>
    <row r="1" spans="1:1" x14ac:dyDescent="0.15">
      <c r="A1" s="85" t="s">
        <v>54</v>
      </c>
    </row>
    <row r="2" spans="1:1" ht="409.5" customHeight="1" x14ac:dyDescent="0.15">
      <c r="A2" s="82"/>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B299298-2C2A-41DE-A82A-90BCCCD5F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DF52975-46A5-4209-B531-4B9AF56AD0B2}">
  <ds:schemaRefs>
    <ds:schemaRef ds:uri="http://schemas.microsoft.com/sharepoint/v3/contenttype/forms"/>
  </ds:schemaRefs>
</ds:datastoreItem>
</file>

<file path=customXml/itemProps3.xml><?xml version="1.0" encoding="utf-8"?>
<ds:datastoreItem xmlns:ds="http://schemas.openxmlformats.org/officeDocument/2006/customXml" ds:itemID="{AF151034-AC36-4E4B-8C5A-0FD342E12968}">
  <ds:schemaRef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一般</vt:lpstr>
      <vt:lpstr>入力様式</vt:lpstr>
      <vt:lpstr>Ｑ３</vt:lpstr>
      <vt:lpstr>Ｑ５</vt:lpstr>
      <vt:lpstr>Ｑ６</vt:lpstr>
      <vt:lpstr>Ｑ８</vt:lpstr>
      <vt:lpstr>Ｑ９</vt:lpstr>
      <vt:lpstr>Ｑ10</vt:lpstr>
      <vt:lpstr>【課題・成果】</vt:lpstr>
      <vt:lpstr>'Ｑ３'!Print_Area</vt:lpstr>
      <vt:lpstr>一般!Print_Area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2017-02-01T05:54:38Z</dcterms:modified>
</cp:coreProperties>
</file>