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4030" windowHeight="5115"/>
  </bookViews>
  <sheets>
    <sheet name="小学校５年生" sheetId="2" r:id="rId1"/>
    <sheet name="入力様式" sheetId="4" r:id="rId2"/>
    <sheet name="Ｑ１" sheetId="8" r:id="rId3"/>
    <sheet name="Ｑ２" sheetId="7" r:id="rId4"/>
    <sheet name="Ｑ３" sheetId="6" r:id="rId5"/>
    <sheet name="Ｑ５" sheetId="9" r:id="rId6"/>
    <sheet name="Ｑ７" sheetId="5" r:id="rId7"/>
    <sheet name="【課題・成果】" sheetId="11" r:id="rId8"/>
  </sheets>
  <definedNames>
    <definedName name="_xlnm._FilterDatabase" localSheetId="2" hidden="1">'Ｑ１'!$A$1:$D$101</definedName>
    <definedName name="_xlnm.Print_Area" localSheetId="2">'Ｑ１'!$A$1:$D$101</definedName>
    <definedName name="_xlnm.Print_Area" localSheetId="0">小学校５年生!$A$1:$BW$50</definedName>
  </definedNames>
  <calcPr calcId="145621"/>
</workbook>
</file>

<file path=xl/calcChain.xml><?xml version="1.0" encoding="utf-8"?>
<calcChain xmlns="http://schemas.openxmlformats.org/spreadsheetml/2006/main">
  <c r="H8" i="4" l="1"/>
  <c r="AL8" i="4" l="1"/>
  <c r="AL7" i="4"/>
  <c r="AL6" i="4"/>
  <c r="AE9" i="4"/>
  <c r="AE8" i="4"/>
  <c r="AE7" i="4"/>
  <c r="AE6" i="4"/>
  <c r="W8" i="4" l="1"/>
  <c r="W7" i="4"/>
  <c r="W6" i="4"/>
  <c r="O7" i="4"/>
  <c r="O6" i="4"/>
  <c r="H9" i="4"/>
  <c r="H7" i="4"/>
  <c r="H6" i="4"/>
  <c r="B91" i="5" l="1"/>
  <c r="B12" i="5"/>
  <c r="B13" i="5"/>
  <c r="B38" i="5" l="1"/>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2" i="5"/>
  <c r="B93" i="5"/>
  <c r="B94" i="5"/>
  <c r="B95" i="5"/>
  <c r="B96" i="5"/>
  <c r="B97" i="5"/>
  <c r="B98" i="5"/>
  <c r="B99" i="5"/>
  <c r="B100" i="5"/>
  <c r="B101" i="5"/>
  <c r="A17" i="9"/>
  <c r="C17" i="9"/>
  <c r="A18" i="9"/>
  <c r="C18" i="9"/>
  <c r="A19" i="9"/>
  <c r="C19" i="9"/>
  <c r="A20" i="9"/>
  <c r="C20" i="9"/>
  <c r="A21" i="9"/>
  <c r="C21" i="9"/>
  <c r="A22" i="9"/>
  <c r="C22" i="9"/>
  <c r="A23" i="9"/>
  <c r="C23" i="9"/>
  <c r="A24" i="9"/>
  <c r="C24" i="9"/>
  <c r="A25" i="9"/>
  <c r="C25" i="9"/>
  <c r="A26" i="9"/>
  <c r="C26" i="9"/>
  <c r="A27" i="9"/>
  <c r="C27" i="9"/>
  <c r="A28" i="9"/>
  <c r="C28" i="9"/>
  <c r="A29" i="9"/>
  <c r="C29" i="9"/>
  <c r="A30" i="9"/>
  <c r="C30" i="9"/>
  <c r="A31" i="9"/>
  <c r="C31" i="9"/>
  <c r="A32" i="9"/>
  <c r="C32" i="9"/>
  <c r="A33" i="9"/>
  <c r="C33" i="9"/>
  <c r="A34" i="9"/>
  <c r="C34" i="9"/>
  <c r="A35" i="9"/>
  <c r="C35" i="9"/>
  <c r="A36" i="9"/>
  <c r="C36" i="9"/>
  <c r="A37" i="9"/>
  <c r="C37" i="9"/>
  <c r="A38" i="9"/>
  <c r="C38" i="9"/>
  <c r="A39" i="9"/>
  <c r="C39" i="9"/>
  <c r="A40" i="9"/>
  <c r="C40" i="9"/>
  <c r="A41" i="9"/>
  <c r="C41" i="9"/>
  <c r="A42" i="9"/>
  <c r="C42" i="9"/>
  <c r="A43" i="9"/>
  <c r="C43" i="9"/>
  <c r="A44" i="9"/>
  <c r="C44" i="9"/>
  <c r="A45" i="9"/>
  <c r="C45" i="9"/>
  <c r="A46" i="9"/>
  <c r="C46" i="9"/>
  <c r="A47" i="9"/>
  <c r="C47" i="9"/>
  <c r="A48" i="9"/>
  <c r="C48" i="9"/>
  <c r="A49" i="9"/>
  <c r="C49" i="9"/>
  <c r="A50" i="9"/>
  <c r="C50" i="9"/>
  <c r="A51" i="9"/>
  <c r="C51" i="9"/>
  <c r="A52" i="9"/>
  <c r="C52" i="9"/>
  <c r="A53" i="9"/>
  <c r="C53" i="9"/>
  <c r="A54" i="9"/>
  <c r="C54" i="9"/>
  <c r="A55" i="9"/>
  <c r="C55" i="9"/>
  <c r="A56" i="9"/>
  <c r="C56" i="9"/>
  <c r="A57" i="9"/>
  <c r="C57" i="9"/>
  <c r="A58" i="9"/>
  <c r="C58" i="9"/>
  <c r="A59" i="9"/>
  <c r="C59" i="9"/>
  <c r="A60" i="9"/>
  <c r="C60" i="9"/>
  <c r="A61" i="9"/>
  <c r="C61" i="9"/>
  <c r="A62" i="9"/>
  <c r="C62" i="9"/>
  <c r="A63" i="9"/>
  <c r="C63" i="9"/>
  <c r="A64" i="9"/>
  <c r="C64" i="9"/>
  <c r="A65" i="9"/>
  <c r="C65" i="9"/>
  <c r="A66" i="9"/>
  <c r="C66" i="9"/>
  <c r="A67" i="9"/>
  <c r="C67" i="9"/>
  <c r="A68" i="9"/>
  <c r="C68" i="9"/>
  <c r="A69" i="9"/>
  <c r="C69" i="9"/>
  <c r="A70" i="9"/>
  <c r="C70" i="9"/>
  <c r="A71" i="9"/>
  <c r="C71" i="9"/>
  <c r="A72" i="9"/>
  <c r="C72" i="9"/>
  <c r="A73" i="9"/>
  <c r="C73" i="9"/>
  <c r="A74" i="9"/>
  <c r="C74" i="9"/>
  <c r="A75" i="9"/>
  <c r="C75" i="9"/>
  <c r="A76" i="9"/>
  <c r="C76" i="9"/>
  <c r="A77" i="9"/>
  <c r="C77" i="9"/>
  <c r="A78" i="9"/>
  <c r="C78" i="9"/>
  <c r="A79" i="9"/>
  <c r="C79" i="9"/>
  <c r="A80" i="9"/>
  <c r="C80" i="9"/>
  <c r="A81" i="9"/>
  <c r="C81" i="9"/>
  <c r="A82" i="9"/>
  <c r="C82" i="9"/>
  <c r="A83" i="9"/>
  <c r="C83" i="9"/>
  <c r="A84" i="9"/>
  <c r="C84" i="9"/>
  <c r="A85" i="9"/>
  <c r="C85" i="9"/>
  <c r="A86" i="9"/>
  <c r="C86" i="9"/>
  <c r="A87" i="9"/>
  <c r="C87" i="9"/>
  <c r="A88" i="9"/>
  <c r="C88" i="9"/>
  <c r="A89" i="9"/>
  <c r="C89" i="9"/>
  <c r="A90" i="9"/>
  <c r="C90" i="9"/>
  <c r="A91" i="9"/>
  <c r="C91" i="9"/>
  <c r="A92" i="9"/>
  <c r="C92" i="9"/>
  <c r="A93" i="9"/>
  <c r="C93" i="9"/>
  <c r="A94" i="9"/>
  <c r="C94" i="9"/>
  <c r="A95" i="9"/>
  <c r="C95" i="9"/>
  <c r="A96" i="9"/>
  <c r="C96" i="9"/>
  <c r="A97" i="9"/>
  <c r="C97" i="9"/>
  <c r="A98" i="9"/>
  <c r="C98" i="9"/>
  <c r="A99" i="9"/>
  <c r="C99" i="9"/>
  <c r="A100" i="9"/>
  <c r="C100" i="9"/>
  <c r="A101" i="9"/>
  <c r="C101" i="9"/>
  <c r="A101" i="6"/>
  <c r="C101" i="6"/>
  <c r="A18" i="6"/>
  <c r="C18" i="6"/>
  <c r="A19" i="6"/>
  <c r="C19" i="6"/>
  <c r="A20" i="6"/>
  <c r="C20" i="6"/>
  <c r="A21" i="6"/>
  <c r="C21" i="6"/>
  <c r="A22" i="6"/>
  <c r="C22" i="6"/>
  <c r="A23" i="6"/>
  <c r="C23" i="6"/>
  <c r="A24" i="6"/>
  <c r="C24" i="6"/>
  <c r="A25" i="6"/>
  <c r="C25" i="6"/>
  <c r="A26" i="6"/>
  <c r="C26" i="6"/>
  <c r="A27" i="6"/>
  <c r="C27" i="6"/>
  <c r="A28" i="6"/>
  <c r="C28" i="6"/>
  <c r="A29" i="6"/>
  <c r="C29" i="6"/>
  <c r="A30" i="6"/>
  <c r="C30" i="6"/>
  <c r="A31" i="6"/>
  <c r="C31" i="6"/>
  <c r="A32" i="6"/>
  <c r="C32" i="6"/>
  <c r="A33" i="6"/>
  <c r="C33" i="6"/>
  <c r="A34" i="6"/>
  <c r="C34" i="6"/>
  <c r="A35" i="6"/>
  <c r="C35" i="6"/>
  <c r="A36" i="6"/>
  <c r="C36" i="6"/>
  <c r="A37" i="6"/>
  <c r="C37" i="6"/>
  <c r="A38" i="6"/>
  <c r="C38" i="6"/>
  <c r="A39" i="6"/>
  <c r="C39" i="6"/>
  <c r="A40" i="6"/>
  <c r="C40" i="6"/>
  <c r="A41" i="6"/>
  <c r="C41" i="6"/>
  <c r="A42" i="6"/>
  <c r="C42" i="6"/>
  <c r="A43" i="6"/>
  <c r="C43" i="6"/>
  <c r="A44" i="6"/>
  <c r="C44" i="6"/>
  <c r="A45" i="6"/>
  <c r="C45" i="6"/>
  <c r="A46" i="6"/>
  <c r="C46" i="6"/>
  <c r="A47" i="6"/>
  <c r="C47" i="6"/>
  <c r="A48" i="6"/>
  <c r="C48" i="6"/>
  <c r="A49" i="6"/>
  <c r="C49" i="6"/>
  <c r="A50" i="6"/>
  <c r="C50" i="6"/>
  <c r="A51" i="6"/>
  <c r="C51" i="6"/>
  <c r="A52" i="6"/>
  <c r="C52" i="6"/>
  <c r="A53" i="6"/>
  <c r="C53" i="6"/>
  <c r="A54" i="6"/>
  <c r="C54" i="6"/>
  <c r="A55" i="6"/>
  <c r="C55" i="6"/>
  <c r="A56" i="6"/>
  <c r="C56" i="6"/>
  <c r="A57" i="6"/>
  <c r="C57" i="6"/>
  <c r="A58" i="6"/>
  <c r="C58" i="6"/>
  <c r="A59" i="6"/>
  <c r="C59" i="6"/>
  <c r="A60" i="6"/>
  <c r="C60" i="6"/>
  <c r="A61" i="6"/>
  <c r="C61" i="6"/>
  <c r="A62" i="6"/>
  <c r="C62" i="6"/>
  <c r="A63" i="6"/>
  <c r="C63" i="6"/>
  <c r="A64" i="6"/>
  <c r="C64" i="6"/>
  <c r="A65" i="6"/>
  <c r="C65" i="6"/>
  <c r="A66" i="6"/>
  <c r="C66" i="6"/>
  <c r="A67" i="6"/>
  <c r="C67" i="6"/>
  <c r="A68" i="6"/>
  <c r="C68" i="6"/>
  <c r="A69" i="6"/>
  <c r="C69" i="6"/>
  <c r="A70" i="6"/>
  <c r="C70" i="6"/>
  <c r="A71" i="6"/>
  <c r="C71" i="6"/>
  <c r="A72" i="6"/>
  <c r="C72" i="6"/>
  <c r="A73" i="6"/>
  <c r="C73" i="6"/>
  <c r="A74" i="6"/>
  <c r="C74" i="6"/>
  <c r="A75" i="6"/>
  <c r="C75" i="6"/>
  <c r="A76" i="6"/>
  <c r="C76" i="6"/>
  <c r="A77" i="6"/>
  <c r="C77" i="6"/>
  <c r="A78" i="6"/>
  <c r="C78" i="6"/>
  <c r="A79" i="6"/>
  <c r="C79" i="6"/>
  <c r="A80" i="6"/>
  <c r="C80" i="6"/>
  <c r="A81" i="6"/>
  <c r="C81" i="6"/>
  <c r="A82" i="6"/>
  <c r="C82" i="6"/>
  <c r="A83" i="6"/>
  <c r="C83" i="6"/>
  <c r="A84" i="6"/>
  <c r="C84" i="6"/>
  <c r="A85" i="6"/>
  <c r="C85" i="6"/>
  <c r="A86" i="6"/>
  <c r="C86" i="6"/>
  <c r="A87" i="6"/>
  <c r="C87" i="6"/>
  <c r="A88" i="6"/>
  <c r="C88" i="6"/>
  <c r="A89" i="6"/>
  <c r="C89" i="6"/>
  <c r="A90" i="6"/>
  <c r="C90" i="6"/>
  <c r="A91" i="6"/>
  <c r="C91" i="6"/>
  <c r="A92" i="6"/>
  <c r="C92" i="6"/>
  <c r="A93" i="6"/>
  <c r="C93" i="6"/>
  <c r="A94" i="6"/>
  <c r="C94" i="6"/>
  <c r="A95" i="6"/>
  <c r="C95" i="6"/>
  <c r="A96" i="6"/>
  <c r="C96" i="6"/>
  <c r="A97" i="6"/>
  <c r="C97" i="6"/>
  <c r="A98" i="6"/>
  <c r="C98" i="6"/>
  <c r="A99" i="6"/>
  <c r="C99" i="6"/>
  <c r="A100" i="6"/>
  <c r="C100" i="6"/>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A101" i="8"/>
  <c r="C101" i="8" s="1"/>
  <c r="D101" i="8"/>
  <c r="A50" i="8"/>
  <c r="C50" i="8" s="1"/>
  <c r="D50" i="8"/>
  <c r="A51" i="8"/>
  <c r="C51" i="8" s="1"/>
  <c r="D51" i="8"/>
  <c r="A52" i="8"/>
  <c r="C52" i="8" s="1"/>
  <c r="D52" i="8"/>
  <c r="A53" i="8"/>
  <c r="C53" i="8" s="1"/>
  <c r="D53" i="8"/>
  <c r="A54" i="8"/>
  <c r="C54" i="8" s="1"/>
  <c r="D54" i="8"/>
  <c r="A55" i="8"/>
  <c r="C55" i="8" s="1"/>
  <c r="D55" i="8"/>
  <c r="A56" i="8"/>
  <c r="C56" i="8" s="1"/>
  <c r="D56" i="8"/>
  <c r="A57" i="8"/>
  <c r="C57" i="8" s="1"/>
  <c r="D57" i="8"/>
  <c r="A58" i="8"/>
  <c r="C58" i="8" s="1"/>
  <c r="D58" i="8"/>
  <c r="A59" i="8"/>
  <c r="C59" i="8" s="1"/>
  <c r="D59" i="8"/>
  <c r="A60" i="8"/>
  <c r="C60" i="8" s="1"/>
  <c r="D60" i="8"/>
  <c r="A61" i="8"/>
  <c r="C61" i="8" s="1"/>
  <c r="D61" i="8"/>
  <c r="A62" i="8"/>
  <c r="C62" i="8" s="1"/>
  <c r="D62" i="8"/>
  <c r="A63" i="8"/>
  <c r="C63" i="8" s="1"/>
  <c r="D63" i="8"/>
  <c r="A64" i="8"/>
  <c r="C64" i="8" s="1"/>
  <c r="D64" i="8"/>
  <c r="A65" i="8"/>
  <c r="C65" i="8" s="1"/>
  <c r="D65" i="8"/>
  <c r="A66" i="8"/>
  <c r="C66" i="8" s="1"/>
  <c r="D66" i="8"/>
  <c r="A67" i="8"/>
  <c r="C67" i="8" s="1"/>
  <c r="D67" i="8"/>
  <c r="A68" i="8"/>
  <c r="C68" i="8" s="1"/>
  <c r="D68" i="8"/>
  <c r="A69" i="8"/>
  <c r="C69" i="8" s="1"/>
  <c r="D69" i="8"/>
  <c r="A70" i="8"/>
  <c r="C70" i="8" s="1"/>
  <c r="D70" i="8"/>
  <c r="A71" i="8"/>
  <c r="C71" i="8" s="1"/>
  <c r="D71" i="8"/>
  <c r="A72" i="8"/>
  <c r="C72" i="8" s="1"/>
  <c r="D72" i="8"/>
  <c r="A73" i="8"/>
  <c r="C73" i="8" s="1"/>
  <c r="D73" i="8"/>
  <c r="A74" i="8"/>
  <c r="C74" i="8" s="1"/>
  <c r="D74" i="8"/>
  <c r="A75" i="8"/>
  <c r="C75" i="8" s="1"/>
  <c r="D75" i="8"/>
  <c r="A76" i="8"/>
  <c r="C76" i="8" s="1"/>
  <c r="D76" i="8"/>
  <c r="A77" i="8"/>
  <c r="C77" i="8" s="1"/>
  <c r="D77" i="8"/>
  <c r="A78" i="8"/>
  <c r="C78" i="8" s="1"/>
  <c r="D78" i="8"/>
  <c r="A79" i="8"/>
  <c r="C79" i="8" s="1"/>
  <c r="D79" i="8"/>
  <c r="A80" i="8"/>
  <c r="C80" i="8" s="1"/>
  <c r="D80" i="8"/>
  <c r="A81" i="8"/>
  <c r="C81" i="8" s="1"/>
  <c r="D81" i="8"/>
  <c r="A82" i="8"/>
  <c r="C82" i="8" s="1"/>
  <c r="D82" i="8"/>
  <c r="A83" i="8"/>
  <c r="C83" i="8" s="1"/>
  <c r="D83" i="8"/>
  <c r="A84" i="8"/>
  <c r="C84" i="8" s="1"/>
  <c r="D84" i="8"/>
  <c r="A85" i="8"/>
  <c r="C85" i="8" s="1"/>
  <c r="D85" i="8"/>
  <c r="A86" i="8"/>
  <c r="C86" i="8" s="1"/>
  <c r="D86" i="8"/>
  <c r="A87" i="8"/>
  <c r="C87" i="8" s="1"/>
  <c r="D87" i="8"/>
  <c r="A88" i="8"/>
  <c r="C88" i="8" s="1"/>
  <c r="D88" i="8"/>
  <c r="A89" i="8"/>
  <c r="C89" i="8" s="1"/>
  <c r="D89" i="8"/>
  <c r="A90" i="8"/>
  <c r="C90" i="8" s="1"/>
  <c r="D90" i="8"/>
  <c r="A91" i="8"/>
  <c r="C91" i="8" s="1"/>
  <c r="D91" i="8"/>
  <c r="A92" i="8"/>
  <c r="C92" i="8" s="1"/>
  <c r="D92" i="8"/>
  <c r="A93" i="8"/>
  <c r="C93" i="8" s="1"/>
  <c r="D93" i="8"/>
  <c r="A94" i="8"/>
  <c r="C94" i="8" s="1"/>
  <c r="D94" i="8"/>
  <c r="A95" i="8"/>
  <c r="C95" i="8" s="1"/>
  <c r="D95" i="8"/>
  <c r="A96" i="8"/>
  <c r="C96" i="8" s="1"/>
  <c r="D96" i="8"/>
  <c r="A97" i="8"/>
  <c r="C97" i="8" s="1"/>
  <c r="D97" i="8"/>
  <c r="A98" i="8"/>
  <c r="C98" i="8" s="1"/>
  <c r="D98" i="8"/>
  <c r="A99" i="8"/>
  <c r="C99" i="8" s="1"/>
  <c r="D99" i="8"/>
  <c r="A100" i="8"/>
  <c r="C100" i="8" s="1"/>
  <c r="D100" i="8"/>
  <c r="BO4" i="2" l="1"/>
  <c r="AS4" i="2"/>
  <c r="R4" i="2"/>
  <c r="E4" i="2"/>
  <c r="BG1" i="2"/>
  <c r="C16" i="9" l="1"/>
  <c r="C15" i="9"/>
  <c r="C14" i="9"/>
  <c r="C13" i="9"/>
  <c r="C12" i="9"/>
  <c r="C11" i="9"/>
  <c r="C10" i="9"/>
  <c r="C9" i="9"/>
  <c r="C8" i="9"/>
  <c r="C7" i="9"/>
  <c r="C6" i="9"/>
  <c r="C5" i="9"/>
  <c r="C4" i="9"/>
  <c r="C3" i="9"/>
  <c r="C2" i="9"/>
  <c r="A16" i="9"/>
  <c r="A15" i="9"/>
  <c r="A14" i="9"/>
  <c r="A13" i="9"/>
  <c r="A12" i="9"/>
  <c r="A11" i="9"/>
  <c r="A10" i="9"/>
  <c r="A9" i="9"/>
  <c r="A8" i="9"/>
  <c r="A7" i="9"/>
  <c r="A6" i="9"/>
  <c r="A5" i="9"/>
  <c r="A4" i="9"/>
  <c r="A3" i="9"/>
  <c r="A2" i="9"/>
  <c r="S37" i="2"/>
  <c r="S36" i="2"/>
  <c r="D20" i="8" l="1"/>
  <c r="D19" i="8"/>
  <c r="D11" i="8"/>
  <c r="D13" i="8"/>
  <c r="C2" i="6"/>
  <c r="C17" i="6"/>
  <c r="C16" i="6"/>
  <c r="S35" i="2" s="1"/>
  <c r="C15" i="6"/>
  <c r="C14" i="6"/>
  <c r="S34" i="2" s="1"/>
  <c r="C13" i="6"/>
  <c r="C12" i="6"/>
  <c r="S33" i="2" s="1"/>
  <c r="C11" i="6"/>
  <c r="C10" i="6"/>
  <c r="S32" i="2" s="1"/>
  <c r="C9" i="6"/>
  <c r="C8" i="6"/>
  <c r="C7" i="6"/>
  <c r="C6" i="6"/>
  <c r="C5" i="6"/>
  <c r="C4" i="6"/>
  <c r="C3" i="6"/>
  <c r="D2" i="8"/>
  <c r="B3" i="5" l="1"/>
  <c r="B4" i="5"/>
  <c r="B5" i="5"/>
  <c r="B6" i="5"/>
  <c r="B7" i="5"/>
  <c r="B8" i="5"/>
  <c r="B9" i="5"/>
  <c r="B10" i="5"/>
  <c r="B11" i="5"/>
  <c r="B14" i="5"/>
  <c r="B15" i="5"/>
  <c r="B16" i="5"/>
  <c r="B17" i="5"/>
  <c r="B18" i="5"/>
  <c r="B19" i="5"/>
  <c r="B20" i="5"/>
  <c r="B21" i="5"/>
  <c r="B22" i="5"/>
  <c r="B23" i="5"/>
  <c r="B24" i="5"/>
  <c r="B25" i="5"/>
  <c r="B26" i="5"/>
  <c r="B27" i="5"/>
  <c r="B28" i="5"/>
  <c r="B29" i="5"/>
  <c r="B30" i="5"/>
  <c r="B31" i="5"/>
  <c r="B32" i="5"/>
  <c r="B33" i="5"/>
  <c r="B34" i="5"/>
  <c r="B35" i="5"/>
  <c r="B36" i="5"/>
  <c r="B37" i="5"/>
  <c r="B2" i="5"/>
  <c r="A3" i="6" l="1"/>
  <c r="A4" i="6"/>
  <c r="A5" i="6"/>
  <c r="A6" i="6"/>
  <c r="A7" i="6"/>
  <c r="A8" i="6"/>
  <c r="A9" i="6"/>
  <c r="A10" i="6"/>
  <c r="A11" i="6"/>
  <c r="A12" i="6"/>
  <c r="A13" i="6"/>
  <c r="A14" i="6"/>
  <c r="A15" i="6"/>
  <c r="A16" i="6"/>
  <c r="A17" i="6"/>
  <c r="A2" i="6"/>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2" i="7"/>
  <c r="A3" i="8" l="1"/>
  <c r="C3" i="8" s="1"/>
  <c r="D3" i="8"/>
  <c r="A4" i="8"/>
  <c r="C4" i="8" s="1"/>
  <c r="D4" i="8"/>
  <c r="A5" i="8"/>
  <c r="C5" i="8" s="1"/>
  <c r="D5" i="8"/>
  <c r="A6" i="8"/>
  <c r="C6" i="8" s="1"/>
  <c r="D6" i="8"/>
  <c r="A7" i="8"/>
  <c r="C7" i="8" s="1"/>
  <c r="D7" i="8"/>
  <c r="A8" i="8"/>
  <c r="C8" i="8" s="1"/>
  <c r="D8" i="8"/>
  <c r="A9" i="8"/>
  <c r="C9" i="8" s="1"/>
  <c r="D9" i="8"/>
  <c r="A10" i="8"/>
  <c r="C10" i="8" s="1"/>
  <c r="D10" i="8"/>
  <c r="A11" i="8"/>
  <c r="C11" i="8" s="1"/>
  <c r="A12" i="8"/>
  <c r="C12" i="8" s="1"/>
  <c r="D12" i="8"/>
  <c r="A13" i="8"/>
  <c r="C13" i="8" s="1"/>
  <c r="A14" i="8"/>
  <c r="C14" i="8" s="1"/>
  <c r="D14" i="8"/>
  <c r="A15" i="8"/>
  <c r="C15" i="8" s="1"/>
  <c r="D15" i="8"/>
  <c r="A16" i="8"/>
  <c r="C16" i="8" s="1"/>
  <c r="D16" i="8"/>
  <c r="A17" i="8"/>
  <c r="C17" i="8" s="1"/>
  <c r="D17" i="8"/>
  <c r="A18" i="8"/>
  <c r="C18" i="8" s="1"/>
  <c r="D18" i="8"/>
  <c r="A19" i="8"/>
  <c r="C19" i="8" s="1"/>
  <c r="A20" i="8"/>
  <c r="C20" i="8" s="1"/>
  <c r="A21" i="8"/>
  <c r="C21" i="8" s="1"/>
  <c r="D21" i="8"/>
  <c r="A22" i="8"/>
  <c r="C22" i="8" s="1"/>
  <c r="D22" i="8"/>
  <c r="A23" i="8"/>
  <c r="C23" i="8" s="1"/>
  <c r="D23" i="8"/>
  <c r="A24" i="8"/>
  <c r="C24" i="8" s="1"/>
  <c r="D24" i="8"/>
  <c r="A25" i="8"/>
  <c r="C25" i="8" s="1"/>
  <c r="D25" i="8"/>
  <c r="A26" i="8"/>
  <c r="C26" i="8" s="1"/>
  <c r="D26" i="8"/>
  <c r="A27" i="8"/>
  <c r="C27" i="8" s="1"/>
  <c r="D27" i="8"/>
  <c r="A28" i="8"/>
  <c r="C28" i="8" s="1"/>
  <c r="D28" i="8"/>
  <c r="A29" i="8"/>
  <c r="C29" i="8" s="1"/>
  <c r="D29" i="8"/>
  <c r="A30" i="8"/>
  <c r="C30" i="8" s="1"/>
  <c r="D30" i="8"/>
  <c r="A31" i="8"/>
  <c r="C31" i="8" s="1"/>
  <c r="D31" i="8"/>
  <c r="A32" i="8"/>
  <c r="C32" i="8" s="1"/>
  <c r="D32" i="8"/>
  <c r="A33" i="8"/>
  <c r="C33" i="8" s="1"/>
  <c r="D33" i="8"/>
  <c r="A34" i="8"/>
  <c r="C34" i="8" s="1"/>
  <c r="D34" i="8"/>
  <c r="A35" i="8"/>
  <c r="C35" i="8" s="1"/>
  <c r="D35" i="8"/>
  <c r="A36" i="8"/>
  <c r="C36" i="8" s="1"/>
  <c r="D36" i="8"/>
  <c r="A37" i="8"/>
  <c r="C37" i="8" s="1"/>
  <c r="D37" i="8"/>
  <c r="A38" i="8"/>
  <c r="C38" i="8" s="1"/>
  <c r="D38" i="8"/>
  <c r="A39" i="8"/>
  <c r="C39" i="8" s="1"/>
  <c r="D39" i="8"/>
  <c r="A40" i="8"/>
  <c r="C40" i="8" s="1"/>
  <c r="D40" i="8"/>
  <c r="A41" i="8"/>
  <c r="C41" i="8" s="1"/>
  <c r="D41" i="8"/>
  <c r="A42" i="8"/>
  <c r="C42" i="8" s="1"/>
  <c r="D42" i="8"/>
  <c r="A43" i="8"/>
  <c r="C43" i="8" s="1"/>
  <c r="D43" i="8"/>
  <c r="A44" i="8"/>
  <c r="C44" i="8" s="1"/>
  <c r="D44" i="8"/>
  <c r="A45" i="8"/>
  <c r="C45" i="8" s="1"/>
  <c r="D45" i="8"/>
  <c r="A46" i="8"/>
  <c r="C46" i="8" s="1"/>
  <c r="D46" i="8"/>
  <c r="A47" i="8"/>
  <c r="C47" i="8" s="1"/>
  <c r="D47" i="8"/>
  <c r="A48" i="8"/>
  <c r="C48" i="8" s="1"/>
  <c r="D48" i="8"/>
  <c r="A49" i="8"/>
  <c r="C49" i="8" s="1"/>
  <c r="D49" i="8"/>
  <c r="A2" i="8"/>
  <c r="C2" i="8" s="1"/>
  <c r="AD2" i="4"/>
  <c r="BU4" i="2" s="1"/>
  <c r="V18" i="2" l="1"/>
  <c r="V14" i="2"/>
  <c r="V17" i="2"/>
  <c r="V13" i="2"/>
  <c r="V16" i="2"/>
  <c r="V15" i="2"/>
  <c r="AO8" i="4"/>
  <c r="AO7" i="4" l="1"/>
  <c r="AO9" i="4"/>
  <c r="AO6" i="4"/>
  <c r="AO5" i="4"/>
</calcChain>
</file>

<file path=xl/comments1.xml><?xml version="1.0" encoding="utf-8"?>
<comments xmlns="http://schemas.openxmlformats.org/spreadsheetml/2006/main">
  <authors>
    <author>作成者</author>
  </authors>
  <commentList>
    <comment ref="B1" authorId="0">
      <text>
        <r>
          <rPr>
            <b/>
            <sz val="14"/>
            <color indexed="81"/>
            <rFont val="ＭＳ ゴシック"/>
            <family val="3"/>
            <charset val="128"/>
          </rPr>
          <t>Ｑ１の解答番号ごとに着色されています。
主な回答には，この列に，</t>
        </r>
        <r>
          <rPr>
            <b/>
            <u/>
            <sz val="14"/>
            <color indexed="81"/>
            <rFont val="ＭＳ ゴシック"/>
            <family val="3"/>
            <charset val="128"/>
          </rPr>
          <t>解答番号ごとに</t>
        </r>
        <r>
          <rPr>
            <b/>
            <sz val="14"/>
            <color indexed="81"/>
            <rFont val="ＭＳ ゴシック"/>
            <family val="3"/>
            <charset val="128"/>
          </rPr>
          <t>「１～３」の数字を記入してください。
・主な意見は各番号ごとに3個です。</t>
        </r>
      </text>
    </comment>
  </commentList>
</comments>
</file>

<file path=xl/comments2.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3.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5.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t>
        </r>
        <r>
          <rPr>
            <sz val="14"/>
            <color indexed="81"/>
            <rFont val="ＭＳ ゴシック"/>
            <family val="3"/>
            <charset val="128"/>
          </rPr>
          <t xml:space="preserve">
・主な意見は最大で10個です。</t>
        </r>
      </text>
    </comment>
  </commentList>
</comments>
</file>

<file path=xl/sharedStrings.xml><?xml version="1.0" encoding="utf-8"?>
<sst xmlns="http://schemas.openxmlformats.org/spreadsheetml/2006/main" count="236" uniqueCount="225">
  <si>
    <t>平成28年度工事現場見学会アンケート集計結果</t>
    <rPh sb="0" eb="2">
      <t>ヘイセイ</t>
    </rPh>
    <rPh sb="4" eb="6">
      <t>ネンド</t>
    </rPh>
    <rPh sb="6" eb="8">
      <t>コウジ</t>
    </rPh>
    <rPh sb="8" eb="10">
      <t>ゲンバ</t>
    </rPh>
    <rPh sb="10" eb="13">
      <t>ケンガクカイ</t>
    </rPh>
    <rPh sb="18" eb="20">
      <t>シュウケイ</t>
    </rPh>
    <rPh sb="20" eb="22">
      <t>ケッカ</t>
    </rPh>
    <phoneticPr fontId="1"/>
  </si>
  <si>
    <t>参加人数</t>
    <rPh sb="0" eb="2">
      <t>サンカ</t>
    </rPh>
    <rPh sb="2" eb="4">
      <t>ニンズウ</t>
    </rPh>
    <phoneticPr fontId="1"/>
  </si>
  <si>
    <t>通番</t>
    <rPh sb="0" eb="2">
      <t>ツウバン</t>
    </rPh>
    <phoneticPr fontId="1"/>
  </si>
  <si>
    <t>Ｑ３</t>
    <phoneticPr fontId="1"/>
  </si>
  <si>
    <t>Ｑ４</t>
    <phoneticPr fontId="1"/>
  </si>
  <si>
    <t>Ｑ５</t>
    <phoneticPr fontId="1"/>
  </si>
  <si>
    <t>Ｑ６</t>
    <phoneticPr fontId="1"/>
  </si>
  <si>
    <t>理由</t>
    <rPh sb="0" eb="2">
      <t>リユウ</t>
    </rPh>
    <phoneticPr fontId="1"/>
  </si>
  <si>
    <t>Ｑ１</t>
    <phoneticPr fontId="1"/>
  </si>
  <si>
    <t>良かった</t>
    <rPh sb="0" eb="1">
      <t>ヨ</t>
    </rPh>
    <phoneticPr fontId="1"/>
  </si>
  <si>
    <t>良くなかった</t>
    <rPh sb="0" eb="1">
      <t>ヨ</t>
    </rPh>
    <phoneticPr fontId="1"/>
  </si>
  <si>
    <t>①とても良かった</t>
    <rPh sb="4" eb="5">
      <t>ヨ</t>
    </rPh>
    <phoneticPr fontId="1"/>
  </si>
  <si>
    <t>②良かった</t>
    <rPh sb="1" eb="2">
      <t>ヨ</t>
    </rPh>
    <phoneticPr fontId="1"/>
  </si>
  <si>
    <t>③あまり良くなかった</t>
    <rPh sb="4" eb="5">
      <t>ヨ</t>
    </rPh>
    <phoneticPr fontId="1"/>
  </si>
  <si>
    <t>④良くなかった</t>
    <rPh sb="1" eb="2">
      <t>ヨ</t>
    </rPh>
    <phoneticPr fontId="1"/>
  </si>
  <si>
    <t>Ｑ６また見学会に参加したいですか？</t>
    <rPh sb="4" eb="7">
      <t>ケンガクカイ</t>
    </rPh>
    <rPh sb="8" eb="10">
      <t>サンカ</t>
    </rPh>
    <phoneticPr fontId="1"/>
  </si>
  <si>
    <t>①参加したい</t>
    <rPh sb="1" eb="3">
      <t>サンカ</t>
    </rPh>
    <phoneticPr fontId="1"/>
  </si>
  <si>
    <t>③参加したくない</t>
    <rPh sb="1" eb="3">
      <t>サンカ</t>
    </rPh>
    <phoneticPr fontId="1"/>
  </si>
  <si>
    <t>工事名</t>
    <rPh sb="0" eb="3">
      <t>コウジメイ</t>
    </rPh>
    <phoneticPr fontId="1"/>
  </si>
  <si>
    <t>開催日</t>
    <rPh sb="0" eb="3">
      <t>カイサイビ</t>
    </rPh>
    <phoneticPr fontId="1"/>
  </si>
  <si>
    <t>回答数</t>
    <rPh sb="0" eb="1">
      <t>カイ</t>
    </rPh>
    <rPh sb="1" eb="2">
      <t>コタエ</t>
    </rPh>
    <rPh sb="2" eb="3">
      <t>スウ</t>
    </rPh>
    <phoneticPr fontId="1"/>
  </si>
  <si>
    <t>回答</t>
    <rPh sb="0" eb="2">
      <t>カイトウ</t>
    </rPh>
    <phoneticPr fontId="1"/>
  </si>
  <si>
    <t>事務所名</t>
    <rPh sb="0" eb="2">
      <t>ジム</t>
    </rPh>
    <rPh sb="2" eb="3">
      <t>ショ</t>
    </rPh>
    <rPh sb="3" eb="4">
      <t>メイ</t>
    </rPh>
    <phoneticPr fontId="1"/>
  </si>
  <si>
    <t>【課題・成果】</t>
    <rPh sb="1" eb="3">
      <t>カダイ</t>
    </rPh>
    <rPh sb="4" eb="6">
      <t>セイカ</t>
    </rPh>
    <phoneticPr fontId="1"/>
  </si>
  <si>
    <t>主</t>
    <rPh sb="0" eb="1">
      <t>シュ</t>
    </rPh>
    <phoneticPr fontId="1"/>
  </si>
  <si>
    <t>【主な理由】</t>
    <rPh sb="1" eb="2">
      <t>オモ</t>
    </rPh>
    <rPh sb="3" eb="5">
      <t>リユウ</t>
    </rPh>
    <phoneticPr fontId="1"/>
  </si>
  <si>
    <t>Ｑ１【理由】良かった・良くなかったことは何ですか？</t>
    <rPh sb="3" eb="5">
      <t>リユウ</t>
    </rPh>
    <phoneticPr fontId="1"/>
  </si>
  <si>
    <t>Ｑ７　感想・自由意見</t>
    <rPh sb="3" eb="5">
      <t>カンソウ</t>
    </rPh>
    <rPh sb="6" eb="8">
      <t>ジユウ</t>
    </rPh>
    <phoneticPr fontId="1"/>
  </si>
  <si>
    <t>入力不用</t>
    <rPh sb="0" eb="2">
      <t>ニュウリョク</t>
    </rPh>
    <rPh sb="2" eb="4">
      <t>フヨウ</t>
    </rPh>
    <phoneticPr fontId="1"/>
  </si>
  <si>
    <t>①理解できた</t>
    <rPh sb="1" eb="3">
      <t>リカイ</t>
    </rPh>
    <phoneticPr fontId="1"/>
  </si>
  <si>
    <t>①不明な点があった</t>
    <rPh sb="1" eb="3">
      <t>フメイ</t>
    </rPh>
    <rPh sb="4" eb="5">
      <t>テン</t>
    </rPh>
    <phoneticPr fontId="1"/>
  </si>
  <si>
    <t>②大体理解できた</t>
    <rPh sb="1" eb="3">
      <t>ダイタイ</t>
    </rPh>
    <rPh sb="3" eb="5">
      <t>リカイ</t>
    </rPh>
    <phoneticPr fontId="1"/>
  </si>
  <si>
    <t>③理解できなかった</t>
    <rPh sb="1" eb="3">
      <t>リカイ</t>
    </rPh>
    <phoneticPr fontId="1"/>
  </si>
  <si>
    <t>①変わった</t>
    <rPh sb="1" eb="2">
      <t>カ</t>
    </rPh>
    <phoneticPr fontId="1"/>
  </si>
  <si>
    <t>③変わらない</t>
    <rPh sb="1" eb="2">
      <t>カ</t>
    </rPh>
    <phoneticPr fontId="1"/>
  </si>
  <si>
    <t>Ｑ４　施設を作る目的や必要性は理解できましたか？</t>
    <phoneticPr fontId="1"/>
  </si>
  <si>
    <t>どのように変わったか</t>
    <rPh sb="5" eb="6">
      <t>カ</t>
    </rPh>
    <phoneticPr fontId="1"/>
  </si>
  <si>
    <t>Ｑ３　不明な点は何ですか？</t>
    <rPh sb="3" eb="5">
      <t>フメイ</t>
    </rPh>
    <rPh sb="6" eb="7">
      <t>テン</t>
    </rPh>
    <rPh sb="8" eb="9">
      <t>ナニ</t>
    </rPh>
    <phoneticPr fontId="1"/>
  </si>
  <si>
    <t>Ｑ２　見学会で特に印象に残ったことは何ですか？</t>
    <rPh sb="7" eb="8">
      <t>トク</t>
    </rPh>
    <rPh sb="9" eb="11">
      <t>インショウ</t>
    </rPh>
    <rPh sb="12" eb="13">
      <t>ノコ</t>
    </rPh>
    <phoneticPr fontId="1"/>
  </si>
  <si>
    <t>Ｑ５　印象はどのように変わりましたか？</t>
    <rPh sb="3" eb="5">
      <t>インショウ</t>
    </rPh>
    <rPh sb="11" eb="12">
      <t>カ</t>
    </rPh>
    <phoneticPr fontId="1"/>
  </si>
  <si>
    <t>【課題・成果】</t>
    <phoneticPr fontId="1"/>
  </si>
  <si>
    <t>②なかった</t>
    <phoneticPr fontId="1"/>
  </si>
  <si>
    <t>②わからない</t>
    <phoneticPr fontId="1"/>
  </si>
  <si>
    <t>入力様式のため，レイアウトは
関係ありません。</t>
    <rPh sb="0" eb="2">
      <t>ニュウリョク</t>
    </rPh>
    <rPh sb="2" eb="4">
      <t>ヨウシキ</t>
    </rPh>
    <rPh sb="15" eb="17">
      <t>カンケイ</t>
    </rPh>
    <phoneticPr fontId="1"/>
  </si>
  <si>
    <t>②わからない</t>
    <phoneticPr fontId="1"/>
  </si>
  <si>
    <t>Ｑ５工事現場を見学して公共工事に対する印象は変わりましたか？</t>
    <rPh sb="2" eb="4">
      <t>コウジ</t>
    </rPh>
    <rPh sb="4" eb="6">
      <t>ゲンバ</t>
    </rPh>
    <rPh sb="7" eb="9">
      <t>ケンガク</t>
    </rPh>
    <rPh sb="11" eb="13">
      <t>コウキョウ</t>
    </rPh>
    <rPh sb="13" eb="15">
      <t>コウジ</t>
    </rPh>
    <rPh sb="16" eb="17">
      <t>タイ</t>
    </rPh>
    <rPh sb="19" eb="21">
      <t>インショウ</t>
    </rPh>
    <rPh sb="22" eb="23">
      <t>カ</t>
    </rPh>
    <phoneticPr fontId="1"/>
  </si>
  <si>
    <t>不明な理由</t>
    <rPh sb="0" eb="2">
      <t>フメイ</t>
    </rPh>
    <rPh sb="3" eb="5">
      <t>リユウ</t>
    </rPh>
    <phoneticPr fontId="1"/>
  </si>
  <si>
    <t>Ｑ１</t>
    <phoneticPr fontId="1"/>
  </si>
  <si>
    <t>Ｑ３</t>
    <phoneticPr fontId="1"/>
  </si>
  <si>
    <t>Ｑ４</t>
    <phoneticPr fontId="1"/>
  </si>
  <si>
    <t>Ｑ５</t>
    <phoneticPr fontId="1"/>
  </si>
  <si>
    <t>Ｑ６</t>
    <phoneticPr fontId="1"/>
  </si>
  <si>
    <t>計</t>
    <rPh sb="0" eb="1">
      <t>ケイ</t>
    </rPh>
    <phoneticPr fontId="1"/>
  </si>
  <si>
    <t>Ｑ７　感想・自由意見</t>
    <rPh sb="3" eb="5">
      <t>カンソウ</t>
    </rPh>
    <rPh sb="6" eb="8">
      <t>ジユウ</t>
    </rPh>
    <rPh sb="8" eb="10">
      <t>イケン</t>
    </rPh>
    <phoneticPr fontId="1"/>
  </si>
  <si>
    <t>Ｑ7　感想・自由意見</t>
    <rPh sb="3" eb="5">
      <t>カンソウ</t>
    </rPh>
    <phoneticPr fontId="1"/>
  </si>
  <si>
    <t>④考えたことがない</t>
    <rPh sb="1" eb="2">
      <t>カンガ</t>
    </rPh>
    <phoneticPr fontId="1"/>
  </si>
  <si>
    <t>Ｑ５　工事現場を見学して公共工事に対する印象は変わりましたか？　【変化した主な内容】</t>
    <rPh sb="33" eb="35">
      <t>ヘンカ</t>
    </rPh>
    <phoneticPr fontId="1"/>
  </si>
  <si>
    <t>参加者</t>
    <rPh sb="0" eb="3">
      <t>サンカシャ</t>
    </rPh>
    <phoneticPr fontId="1"/>
  </si>
  <si>
    <t>とても
良かった</t>
    <rPh sb="4" eb="5">
      <t>ヨ</t>
    </rPh>
    <phoneticPr fontId="1"/>
  </si>
  <si>
    <t>あまり
良くなかった</t>
    <rPh sb="4" eb="5">
      <t>ヨ</t>
    </rPh>
    <phoneticPr fontId="1"/>
  </si>
  <si>
    <t>Ｑ１見学会に参加してどうでしたか？</t>
    <phoneticPr fontId="1"/>
  </si>
  <si>
    <t>Ｑ２　楽しかった・おもしろかったこと</t>
    <rPh sb="3" eb="4">
      <t>タノ</t>
    </rPh>
    <phoneticPr fontId="1"/>
  </si>
  <si>
    <t>Ｑ３見学会でわからなかったことはありましたか？</t>
    <rPh sb="2" eb="5">
      <t>ケンガクカイ</t>
    </rPh>
    <phoneticPr fontId="1"/>
  </si>
  <si>
    <t>Ｑ６　また見学会に参加したいですか？</t>
    <phoneticPr fontId="1"/>
  </si>
  <si>
    <t>Ｑ１　見学会に参加してどうでしたか？</t>
    <phoneticPr fontId="1"/>
  </si>
  <si>
    <t>Ｑ２　見学会で一番楽しかった・おもしろかったことは何ですか？</t>
    <phoneticPr fontId="1"/>
  </si>
  <si>
    <t>Ｑ３　見学会で，わからなかったことはありましたか？　【わからなかった主な理由】</t>
    <phoneticPr fontId="1"/>
  </si>
  <si>
    <t>Ｑ４施設は，何の目的のために造るのかわかりましたか？</t>
    <rPh sb="2" eb="4">
      <t>シセツ</t>
    </rPh>
    <rPh sb="6" eb="7">
      <t>ナン</t>
    </rPh>
    <rPh sb="8" eb="10">
      <t>モクテキ</t>
    </rPh>
    <rPh sb="14" eb="15">
      <t>ツク</t>
    </rPh>
    <phoneticPr fontId="1"/>
  </si>
  <si>
    <t>東広島高田道路橋梁上部工工事</t>
    <phoneticPr fontId="1"/>
  </si>
  <si>
    <t>西部建設事務所</t>
    <rPh sb="0" eb="2">
      <t>セイブ</t>
    </rPh>
    <rPh sb="2" eb="4">
      <t>ケンセツ</t>
    </rPh>
    <rPh sb="4" eb="6">
      <t>ジム</t>
    </rPh>
    <rPh sb="6" eb="7">
      <t>ショ</t>
    </rPh>
    <phoneticPr fontId="1"/>
  </si>
  <si>
    <t>安芸高田市立可愛小学校５年生</t>
    <rPh sb="0" eb="2">
      <t>アキ</t>
    </rPh>
    <rPh sb="2" eb="4">
      <t>タカタ</t>
    </rPh>
    <rPh sb="4" eb="6">
      <t>シリツ</t>
    </rPh>
    <rPh sb="6" eb="7">
      <t>カ</t>
    </rPh>
    <rPh sb="7" eb="8">
      <t>アイ</t>
    </rPh>
    <rPh sb="8" eb="11">
      <t>ショウガッコウ</t>
    </rPh>
    <rPh sb="12" eb="14">
      <t>ネンセイ</t>
    </rPh>
    <phoneticPr fontId="1"/>
  </si>
  <si>
    <t>ふだん見ないところが知れたところ。</t>
    <rPh sb="3" eb="4">
      <t>ミ</t>
    </rPh>
    <rPh sb="10" eb="11">
      <t>シ</t>
    </rPh>
    <phoneticPr fontId="1"/>
  </si>
  <si>
    <t>匡や県の人と協力して造っているんだなという印象になりました。</t>
    <rPh sb="0" eb="1">
      <t>クニ</t>
    </rPh>
    <rPh sb="2" eb="3">
      <t>ケン</t>
    </rPh>
    <rPh sb="4" eb="5">
      <t>ヒト</t>
    </rPh>
    <rPh sb="6" eb="8">
      <t>キョウリョク</t>
    </rPh>
    <rPh sb="10" eb="11">
      <t>ツク</t>
    </rPh>
    <rPh sb="21" eb="23">
      <t>インショウ</t>
    </rPh>
    <phoneticPr fontId="1"/>
  </si>
  <si>
    <t>初めて橋を造る機械に乗ってみたり，ボルトを持ってみたりして，ボルトが考えていた重さよりも重かったのでびっくりしました。機械が意外に高い所まで上がっていたのでびっくりしました。橋やトンネルは地図にのこるし，車などで移動する時間が少なくなるのでいいなと思いました。</t>
    <rPh sb="0" eb="1">
      <t>ハジ</t>
    </rPh>
    <rPh sb="3" eb="4">
      <t>ハシ</t>
    </rPh>
    <rPh sb="5" eb="6">
      <t>ツク</t>
    </rPh>
    <rPh sb="7" eb="9">
      <t>キカイ</t>
    </rPh>
    <rPh sb="10" eb="11">
      <t>ノ</t>
    </rPh>
    <rPh sb="21" eb="22">
      <t>モ</t>
    </rPh>
    <rPh sb="34" eb="35">
      <t>カンガ</t>
    </rPh>
    <rPh sb="39" eb="40">
      <t>オモ</t>
    </rPh>
    <rPh sb="44" eb="45">
      <t>オモ</t>
    </rPh>
    <rPh sb="59" eb="61">
      <t>キカイ</t>
    </rPh>
    <rPh sb="62" eb="64">
      <t>イガイ</t>
    </rPh>
    <rPh sb="65" eb="66">
      <t>タカ</t>
    </rPh>
    <rPh sb="67" eb="68">
      <t>トコロ</t>
    </rPh>
    <rPh sb="70" eb="71">
      <t>ア</t>
    </rPh>
    <rPh sb="87" eb="88">
      <t>ハシ</t>
    </rPh>
    <rPh sb="94" eb="96">
      <t>チズ</t>
    </rPh>
    <rPh sb="102" eb="103">
      <t>クルマ</t>
    </rPh>
    <rPh sb="106" eb="108">
      <t>イドウ</t>
    </rPh>
    <rPh sb="110" eb="112">
      <t>ジカン</t>
    </rPh>
    <rPh sb="113" eb="114">
      <t>スク</t>
    </rPh>
    <rPh sb="124" eb="125">
      <t>オモ</t>
    </rPh>
    <phoneticPr fontId="1"/>
  </si>
  <si>
    <t>良かったことは本物の機械に乗ったりできたことです。</t>
    <rPh sb="0" eb="1">
      <t>ヨ</t>
    </rPh>
    <rPh sb="7" eb="9">
      <t>ホンモノ</t>
    </rPh>
    <rPh sb="10" eb="12">
      <t>キカイ</t>
    </rPh>
    <rPh sb="13" eb="14">
      <t>ノ</t>
    </rPh>
    <phoneticPr fontId="1"/>
  </si>
  <si>
    <t>楽しかったことは，体けんできたりしたことです。高いところに行ったのもおもしろかっかです。橋を作る機械を見れたことです。</t>
    <rPh sb="0" eb="1">
      <t>タノ</t>
    </rPh>
    <rPh sb="9" eb="10">
      <t>タイ</t>
    </rPh>
    <rPh sb="23" eb="24">
      <t>タカ</t>
    </rPh>
    <rPh sb="29" eb="30">
      <t>イ</t>
    </rPh>
    <rPh sb="44" eb="45">
      <t>ハシ</t>
    </rPh>
    <rPh sb="46" eb="47">
      <t>ツク</t>
    </rPh>
    <rPh sb="48" eb="50">
      <t>キカイ</t>
    </rPh>
    <rPh sb="51" eb="52">
      <t>ミ</t>
    </rPh>
    <phoneticPr fontId="1"/>
  </si>
  <si>
    <t>トンネルはどうやって作っていくのか。</t>
    <rPh sb="10" eb="11">
      <t>ツク</t>
    </rPh>
    <phoneticPr fontId="1"/>
  </si>
  <si>
    <t>橋は時間をかけてつくられていることが分りました。橋がつくりかけで風がくるとたいへんだなと思いました。機械に乗った時，上を見るとこわかったです。橋をつくるもんがすごく重い物でもうごかせるので，小さいのに力はあるなと思いました。もらったボルトを本当に橋でつかっているのですごいなと思いました。上に上がる機械が高くてこわかったです。また見学に行きたいなと思いました。</t>
    <rPh sb="0" eb="1">
      <t>ハシ</t>
    </rPh>
    <rPh sb="2" eb="4">
      <t>ジカン</t>
    </rPh>
    <rPh sb="18" eb="19">
      <t>ワカ</t>
    </rPh>
    <rPh sb="24" eb="25">
      <t>ハシ</t>
    </rPh>
    <rPh sb="32" eb="33">
      <t>カゼ</t>
    </rPh>
    <rPh sb="44" eb="45">
      <t>オモ</t>
    </rPh>
    <rPh sb="50" eb="52">
      <t>キカイ</t>
    </rPh>
    <rPh sb="53" eb="54">
      <t>ノ</t>
    </rPh>
    <rPh sb="56" eb="57">
      <t>トキ</t>
    </rPh>
    <rPh sb="58" eb="59">
      <t>ウエ</t>
    </rPh>
    <rPh sb="60" eb="61">
      <t>ミ</t>
    </rPh>
    <rPh sb="71" eb="72">
      <t>ハシ</t>
    </rPh>
    <rPh sb="82" eb="83">
      <t>オモ</t>
    </rPh>
    <rPh sb="84" eb="85">
      <t>モノ</t>
    </rPh>
    <rPh sb="95" eb="96">
      <t>チイ</t>
    </rPh>
    <rPh sb="100" eb="101">
      <t>チカラ</t>
    </rPh>
    <rPh sb="106" eb="107">
      <t>オモ</t>
    </rPh>
    <rPh sb="120" eb="122">
      <t>ホントウ</t>
    </rPh>
    <rPh sb="123" eb="124">
      <t>ハシ</t>
    </rPh>
    <rPh sb="138" eb="139">
      <t>オモ</t>
    </rPh>
    <rPh sb="144" eb="145">
      <t>ウエ</t>
    </rPh>
    <rPh sb="146" eb="147">
      <t>ア</t>
    </rPh>
    <rPh sb="149" eb="151">
      <t>キカイ</t>
    </rPh>
    <rPh sb="152" eb="153">
      <t>タカ</t>
    </rPh>
    <phoneticPr fontId="1"/>
  </si>
  <si>
    <t>自分の見たことのない道具がたくさん見られたので良かったです。</t>
    <rPh sb="0" eb="2">
      <t>ジブン</t>
    </rPh>
    <rPh sb="3" eb="4">
      <t>ミ</t>
    </rPh>
    <rPh sb="10" eb="12">
      <t>ドウグ</t>
    </rPh>
    <rPh sb="17" eb="18">
      <t>ミ</t>
    </rPh>
    <rPh sb="23" eb="24">
      <t>ヨ</t>
    </rPh>
    <phoneticPr fontId="1"/>
  </si>
  <si>
    <t>ボルトをしめる物で，ボルトと分けてもつと，ボルトはいがいに重いことがよく分ったのでびっくりしました。</t>
    <rPh sb="7" eb="8">
      <t>モノ</t>
    </rPh>
    <rPh sb="14" eb="15">
      <t>ワ</t>
    </rPh>
    <rPh sb="29" eb="30">
      <t>オモ</t>
    </rPh>
    <rPh sb="36" eb="37">
      <t>ワカ</t>
    </rPh>
    <phoneticPr fontId="1"/>
  </si>
  <si>
    <t>こんなに大変な事を，わたしたちののためにと思ってがんばっていることに，とてもおどろきました。</t>
    <rPh sb="4" eb="6">
      <t>タイヘン</t>
    </rPh>
    <rPh sb="7" eb="8">
      <t>コト</t>
    </rPh>
    <rPh sb="21" eb="22">
      <t>オモ</t>
    </rPh>
    <phoneticPr fontId="1"/>
  </si>
  <si>
    <t>今日，工事現場を見学してわたしはこんなにも時間をかけて最後までがんばっているので，とてもすごいと思いました。こんな大変できけんなことは，わたしはできないと思うので，橋などを作ってみんなのためを思っている人が，とても「すごい！！」とわたしは思いました。こんなきかいがまたあったら，またちょうせんしたいと思いました。働いている人が十五人だったので，とてもおどろきました。</t>
    <rPh sb="0" eb="2">
      <t>キョウ</t>
    </rPh>
    <rPh sb="3" eb="5">
      <t>コウジ</t>
    </rPh>
    <rPh sb="5" eb="7">
      <t>ゲンバ</t>
    </rPh>
    <rPh sb="8" eb="10">
      <t>ケンガク</t>
    </rPh>
    <rPh sb="21" eb="23">
      <t>ジカン</t>
    </rPh>
    <rPh sb="27" eb="29">
      <t>サイゴ</t>
    </rPh>
    <rPh sb="48" eb="49">
      <t>オモ</t>
    </rPh>
    <rPh sb="57" eb="59">
      <t>タイヘン</t>
    </rPh>
    <rPh sb="77" eb="78">
      <t>オモ</t>
    </rPh>
    <rPh sb="82" eb="83">
      <t>ハシ</t>
    </rPh>
    <rPh sb="86" eb="87">
      <t>ツク</t>
    </rPh>
    <rPh sb="96" eb="97">
      <t>オモ</t>
    </rPh>
    <rPh sb="101" eb="102">
      <t>ヒト</t>
    </rPh>
    <rPh sb="119" eb="120">
      <t>オモ</t>
    </rPh>
    <rPh sb="150" eb="151">
      <t>オモ</t>
    </rPh>
    <rPh sb="156" eb="157">
      <t>ハタラ</t>
    </rPh>
    <rPh sb="161" eb="162">
      <t>ヒト</t>
    </rPh>
    <rPh sb="163" eb="165">
      <t>ジュウゴ</t>
    </rPh>
    <rPh sb="165" eb="166">
      <t>ニン</t>
    </rPh>
    <phoneticPr fontId="1"/>
  </si>
  <si>
    <t>説明がわかりやすかったこと。</t>
    <rPh sb="0" eb="2">
      <t>セツメイ</t>
    </rPh>
    <phoneticPr fontId="1"/>
  </si>
  <si>
    <t>高所作業車に乗って高いところまで上がったのがスリル満点で楽しかった。</t>
    <rPh sb="0" eb="2">
      <t>コウショ</t>
    </rPh>
    <rPh sb="2" eb="5">
      <t>サギョウシャ</t>
    </rPh>
    <rPh sb="6" eb="7">
      <t>ノ</t>
    </rPh>
    <rPh sb="9" eb="10">
      <t>タカ</t>
    </rPh>
    <rPh sb="16" eb="17">
      <t>ア</t>
    </rPh>
    <rPh sb="25" eb="27">
      <t>マンテン</t>
    </rPh>
    <rPh sb="28" eb="29">
      <t>タノ</t>
    </rPh>
    <phoneticPr fontId="1"/>
  </si>
  <si>
    <t>道路や橋を作る理由があって作っていることが分りました。</t>
    <rPh sb="0" eb="2">
      <t>ドウロ</t>
    </rPh>
    <rPh sb="3" eb="4">
      <t>ハシ</t>
    </rPh>
    <rPh sb="5" eb="6">
      <t>ツク</t>
    </rPh>
    <rPh sb="7" eb="9">
      <t>リユウ</t>
    </rPh>
    <rPh sb="13" eb="14">
      <t>ツク</t>
    </rPh>
    <rPh sb="21" eb="22">
      <t>ワカ</t>
    </rPh>
    <phoneticPr fontId="1"/>
  </si>
  <si>
    <t>一番楽しかったのは，高所作業車に乗って上まで上がったことです。思ったよりも高く上がってスリルがありました。また，ジャッキで橋げたを動かすのでは１ｍ動かすのに１分もかかることを知っておどろきました。こうやって地道な作業をしていくことで橋ができていくんだなと思いました。早く橋ができて交通の便が良くなったらいいなと思いました。きちょうな体験ができてよかったです。</t>
    <rPh sb="0" eb="2">
      <t>イチバン</t>
    </rPh>
    <rPh sb="2" eb="3">
      <t>タノ</t>
    </rPh>
    <rPh sb="10" eb="12">
      <t>コウショ</t>
    </rPh>
    <rPh sb="12" eb="14">
      <t>サギョウ</t>
    </rPh>
    <rPh sb="14" eb="15">
      <t>シャ</t>
    </rPh>
    <rPh sb="16" eb="17">
      <t>ノ</t>
    </rPh>
    <rPh sb="19" eb="20">
      <t>ウエ</t>
    </rPh>
    <rPh sb="22" eb="23">
      <t>ア</t>
    </rPh>
    <rPh sb="31" eb="32">
      <t>オモ</t>
    </rPh>
    <rPh sb="37" eb="38">
      <t>タカ</t>
    </rPh>
    <rPh sb="39" eb="40">
      <t>ア</t>
    </rPh>
    <rPh sb="61" eb="62">
      <t>ハシ</t>
    </rPh>
    <rPh sb="65" eb="66">
      <t>ウゴ</t>
    </rPh>
    <rPh sb="73" eb="74">
      <t>ウゴ</t>
    </rPh>
    <rPh sb="79" eb="80">
      <t>フン</t>
    </rPh>
    <rPh sb="87" eb="88">
      <t>シ</t>
    </rPh>
    <rPh sb="103" eb="105">
      <t>ジミチ</t>
    </rPh>
    <rPh sb="106" eb="108">
      <t>サギョウ</t>
    </rPh>
    <rPh sb="116" eb="117">
      <t>ハシ</t>
    </rPh>
    <rPh sb="127" eb="128">
      <t>オモ</t>
    </rPh>
    <rPh sb="133" eb="134">
      <t>ハヤ</t>
    </rPh>
    <rPh sb="135" eb="136">
      <t>ハシ</t>
    </rPh>
    <rPh sb="140" eb="142">
      <t>コウツウ</t>
    </rPh>
    <rPh sb="143" eb="144">
      <t>ベン</t>
    </rPh>
    <rPh sb="145" eb="146">
      <t>ヨ</t>
    </rPh>
    <rPh sb="155" eb="156">
      <t>オモ</t>
    </rPh>
    <rPh sb="166" eb="168">
      <t>タイケン</t>
    </rPh>
    <phoneticPr fontId="1"/>
  </si>
  <si>
    <t>ボルトをしめる体験ができた。</t>
    <rPh sb="7" eb="9">
      <t>タイケン</t>
    </rPh>
    <phoneticPr fontId="1"/>
  </si>
  <si>
    <t>ボルトをしめる機械がおもかったことを知りました。ジャッキが約２００万トンも運べるのですごいと思いました。</t>
    <rPh sb="7" eb="9">
      <t>キカイ</t>
    </rPh>
    <rPh sb="18" eb="19">
      <t>シ</t>
    </rPh>
    <rPh sb="29" eb="30">
      <t>ヤク</t>
    </rPh>
    <rPh sb="33" eb="34">
      <t>マン</t>
    </rPh>
    <rPh sb="37" eb="38">
      <t>ハコ</t>
    </rPh>
    <rPh sb="46" eb="47">
      <t>オモ</t>
    </rPh>
    <phoneticPr fontId="1"/>
  </si>
  <si>
    <t>　</t>
    <phoneticPr fontId="1"/>
  </si>
  <si>
    <t>橋を作るのが大変だとは分かっていたけど，あんなに大変だったのでいい橋を使ってほしいです。</t>
    <rPh sb="0" eb="1">
      <t>ハシ</t>
    </rPh>
    <rPh sb="2" eb="3">
      <t>ツク</t>
    </rPh>
    <rPh sb="6" eb="8">
      <t>タイヘン</t>
    </rPh>
    <rPh sb="11" eb="12">
      <t>ワ</t>
    </rPh>
    <rPh sb="24" eb="26">
      <t>タイヘン</t>
    </rPh>
    <rPh sb="33" eb="34">
      <t>ハシ</t>
    </rPh>
    <rPh sb="35" eb="36">
      <t>ツカ</t>
    </rPh>
    <phoneticPr fontId="1"/>
  </si>
  <si>
    <t>今日，橋の工事の見学をして，いろいろ見て回り，クレーンの中に入ったり，高い所に行く機械で高い所に行ったり，ボルトでねじを止めたり，ジャッキが動くところを見てぼくはたくさんの人が協力して，力を合わせていい橋を作っているんだなと思いました。また見学に行って見たいです。</t>
    <rPh sb="0" eb="2">
      <t>キョウ</t>
    </rPh>
    <rPh sb="3" eb="4">
      <t>ハシ</t>
    </rPh>
    <rPh sb="5" eb="7">
      <t>コウジ</t>
    </rPh>
    <rPh sb="8" eb="10">
      <t>ケンガク</t>
    </rPh>
    <rPh sb="18" eb="19">
      <t>ミ</t>
    </rPh>
    <rPh sb="20" eb="21">
      <t>マワ</t>
    </rPh>
    <rPh sb="28" eb="29">
      <t>ナカ</t>
    </rPh>
    <rPh sb="30" eb="31">
      <t>ハイ</t>
    </rPh>
    <rPh sb="35" eb="36">
      <t>タカ</t>
    </rPh>
    <rPh sb="37" eb="38">
      <t>トコロ</t>
    </rPh>
    <rPh sb="39" eb="40">
      <t>イ</t>
    </rPh>
    <rPh sb="41" eb="43">
      <t>キカイ</t>
    </rPh>
    <rPh sb="44" eb="45">
      <t>タカ</t>
    </rPh>
    <rPh sb="46" eb="47">
      <t>トコロ</t>
    </rPh>
    <rPh sb="48" eb="49">
      <t>イ</t>
    </rPh>
    <rPh sb="60" eb="61">
      <t>ト</t>
    </rPh>
    <rPh sb="70" eb="71">
      <t>ウゴ</t>
    </rPh>
    <rPh sb="76" eb="77">
      <t>ミ</t>
    </rPh>
    <rPh sb="86" eb="87">
      <t>ヒト</t>
    </rPh>
    <rPh sb="88" eb="90">
      <t>キョウリョク</t>
    </rPh>
    <rPh sb="93" eb="94">
      <t>チカラ</t>
    </rPh>
    <rPh sb="95" eb="96">
      <t>ア</t>
    </rPh>
    <rPh sb="101" eb="102">
      <t>ハシ</t>
    </rPh>
    <rPh sb="103" eb="104">
      <t>ツク</t>
    </rPh>
    <rPh sb="112" eb="113">
      <t>オモ</t>
    </rPh>
    <rPh sb="120" eb="122">
      <t>ケンガク</t>
    </rPh>
    <rPh sb="123" eb="124">
      <t>イ</t>
    </rPh>
    <rPh sb="126" eb="127">
      <t>ミ</t>
    </rPh>
    <phoneticPr fontId="1"/>
  </si>
  <si>
    <t>ボルトをしめる作業を体験したこと。</t>
    <rPh sb="7" eb="9">
      <t>サギョウ</t>
    </rPh>
    <rPh sb="10" eb="12">
      <t>タイケン</t>
    </rPh>
    <phoneticPr fontId="1"/>
  </si>
  <si>
    <t>今回，工事現場を見学して橋がどのようにできるのか，どのようにつなげているのかとぎ問がありました。なので「手延べ機」という物を使っているのが分りました。前に見たより長くなっていておどろきました。それも，みんなが協力して作っているから早いのかと思いました。私はあこがれました。いつか他の仕事でもいかされるようにようにしたいです。また今度，見学会があったら参加したいです。</t>
    <rPh sb="0" eb="2">
      <t>コンカイ</t>
    </rPh>
    <rPh sb="3" eb="5">
      <t>コウジ</t>
    </rPh>
    <rPh sb="5" eb="7">
      <t>ゲンバ</t>
    </rPh>
    <rPh sb="8" eb="10">
      <t>ケンガク</t>
    </rPh>
    <rPh sb="12" eb="13">
      <t>ハシ</t>
    </rPh>
    <phoneticPr fontId="1"/>
  </si>
  <si>
    <t>ふだん見れないところを見たり，体験できたから。</t>
    <rPh sb="3" eb="4">
      <t>ミ</t>
    </rPh>
    <rPh sb="11" eb="12">
      <t>ミ</t>
    </rPh>
    <rPh sb="15" eb="17">
      <t>タイケン</t>
    </rPh>
    <phoneticPr fontId="1"/>
  </si>
  <si>
    <t>高所作業車に乗れたことです。初めて乗ってとっても楽しかったです。</t>
    <rPh sb="0" eb="2">
      <t>コウショ</t>
    </rPh>
    <rPh sb="2" eb="5">
      <t>サギョウシャ</t>
    </rPh>
    <rPh sb="6" eb="7">
      <t>ノ</t>
    </rPh>
    <rPh sb="14" eb="15">
      <t>ハジ</t>
    </rPh>
    <rPh sb="17" eb="18">
      <t>ノ</t>
    </rPh>
    <rPh sb="24" eb="25">
      <t>タノ</t>
    </rPh>
    <phoneticPr fontId="1"/>
  </si>
  <si>
    <t>父も同じような仕事をしているので，とっても興味があります。今回のような体験をさせてくださると，その思いいっそう高まります。ありがとうございました。ばくはクレーンの席にすわる体験が一番楽しかったです。工事現場の中でも工事車りょうが好きだからです。本当にありがとうございました。</t>
    <rPh sb="0" eb="1">
      <t>チチ</t>
    </rPh>
    <rPh sb="2" eb="3">
      <t>オナ</t>
    </rPh>
    <rPh sb="7" eb="9">
      <t>シゴト</t>
    </rPh>
    <rPh sb="21" eb="23">
      <t>キョウミ</t>
    </rPh>
    <rPh sb="29" eb="31">
      <t>コンカイ</t>
    </rPh>
    <rPh sb="35" eb="37">
      <t>タイケン</t>
    </rPh>
    <rPh sb="49" eb="50">
      <t>オモ</t>
    </rPh>
    <rPh sb="55" eb="56">
      <t>タカ</t>
    </rPh>
    <rPh sb="81" eb="82">
      <t>セキ</t>
    </rPh>
    <rPh sb="86" eb="88">
      <t>タイケン</t>
    </rPh>
    <rPh sb="89" eb="91">
      <t>イチバン</t>
    </rPh>
    <rPh sb="91" eb="92">
      <t>タノ</t>
    </rPh>
    <rPh sb="99" eb="101">
      <t>コウジ</t>
    </rPh>
    <rPh sb="101" eb="103">
      <t>ゲンバ</t>
    </rPh>
    <rPh sb="104" eb="105">
      <t>ナカ</t>
    </rPh>
    <rPh sb="107" eb="109">
      <t>コウジ</t>
    </rPh>
    <rPh sb="109" eb="110">
      <t>シャ</t>
    </rPh>
    <rPh sb="114" eb="115">
      <t>ス</t>
    </rPh>
    <rPh sb="122" eb="124">
      <t>ホントウ</t>
    </rPh>
    <phoneticPr fontId="1"/>
  </si>
  <si>
    <t>ふだん入ることができない現場に入れたし，見学できることができたことです。</t>
    <rPh sb="3" eb="4">
      <t>ハイ</t>
    </rPh>
    <rPh sb="12" eb="14">
      <t>ゲンバ</t>
    </rPh>
    <rPh sb="15" eb="16">
      <t>ハイ</t>
    </rPh>
    <rPh sb="20" eb="22">
      <t>ケンガク</t>
    </rPh>
    <phoneticPr fontId="1"/>
  </si>
  <si>
    <t>クレーン車に乗ったことです。ふつうの車は助しゅ席があるので，運転席しかなく，すわれてレバーもさわれたのでおもしろかったです。</t>
    <rPh sb="4" eb="5">
      <t>シャ</t>
    </rPh>
    <rPh sb="6" eb="7">
      <t>ノ</t>
    </rPh>
    <rPh sb="18" eb="19">
      <t>クルマ</t>
    </rPh>
    <rPh sb="20" eb="21">
      <t>ジョ</t>
    </rPh>
    <rPh sb="23" eb="24">
      <t>セキ</t>
    </rPh>
    <rPh sb="30" eb="33">
      <t>ウンテンセキ</t>
    </rPh>
    <phoneticPr fontId="1"/>
  </si>
  <si>
    <t>いろいろな人が関わって一つの公共のものがつくられていたので，国・県・市・町は大切なんだなと思いました。</t>
    <rPh sb="5" eb="6">
      <t>ヒト</t>
    </rPh>
    <rPh sb="7" eb="8">
      <t>カカ</t>
    </rPh>
    <rPh sb="11" eb="12">
      <t>ヒト</t>
    </rPh>
    <rPh sb="14" eb="16">
      <t>コウキョウ</t>
    </rPh>
    <rPh sb="30" eb="31">
      <t>クニ</t>
    </rPh>
    <rPh sb="32" eb="33">
      <t>ケン</t>
    </rPh>
    <rPh sb="34" eb="35">
      <t>シ</t>
    </rPh>
    <rPh sb="36" eb="37">
      <t>チョウ</t>
    </rPh>
    <rPh sb="38" eb="40">
      <t>タイセツ</t>
    </rPh>
    <rPh sb="45" eb="46">
      <t>オモ</t>
    </rPh>
    <phoneticPr fontId="1"/>
  </si>
  <si>
    <t>橋をつくるのに，いろいろなところと協力して公共の場を使っていたので，すごいと思いました。私も家族といっしょに見学してみたいなと思いました。私はボルトしめがとてもたのしかったです。</t>
    <rPh sb="0" eb="1">
      <t>ハシ</t>
    </rPh>
    <rPh sb="17" eb="19">
      <t>キョウリョク</t>
    </rPh>
    <rPh sb="21" eb="23">
      <t>コウキョウ</t>
    </rPh>
    <rPh sb="24" eb="25">
      <t>バ</t>
    </rPh>
    <rPh sb="26" eb="27">
      <t>ツカ</t>
    </rPh>
    <rPh sb="38" eb="39">
      <t>オモ</t>
    </rPh>
    <rPh sb="44" eb="45">
      <t>ワタシ</t>
    </rPh>
    <rPh sb="46" eb="48">
      <t>カゾク</t>
    </rPh>
    <rPh sb="54" eb="56">
      <t>ケンガク</t>
    </rPh>
    <rPh sb="63" eb="64">
      <t>オモ</t>
    </rPh>
    <rPh sb="69" eb="70">
      <t>ワタシ</t>
    </rPh>
    <phoneticPr fontId="1"/>
  </si>
  <si>
    <t>わたしは工事現場を見学したことがなかったので，工事さ業をしている人がこんなことをしていることが分ったからです。</t>
    <rPh sb="4" eb="6">
      <t>コウジ</t>
    </rPh>
    <rPh sb="6" eb="8">
      <t>ゲンバ</t>
    </rPh>
    <rPh sb="9" eb="11">
      <t>ケンガク</t>
    </rPh>
    <rPh sb="23" eb="25">
      <t>コウジ</t>
    </rPh>
    <rPh sb="26" eb="27">
      <t>ギョウ</t>
    </rPh>
    <rPh sb="32" eb="33">
      <t>ヒト</t>
    </rPh>
    <rPh sb="47" eb="48">
      <t>ワカ</t>
    </rPh>
    <phoneticPr fontId="1"/>
  </si>
  <si>
    <t>わたしは台に乗った機械が楽しかったです。乗っている人を見たら大じょうぶだと思っていたけど，実際に乗ってみると少しこわかったです。</t>
    <rPh sb="4" eb="5">
      <t>ダイ</t>
    </rPh>
    <rPh sb="6" eb="7">
      <t>ノ</t>
    </rPh>
    <rPh sb="9" eb="11">
      <t>キカイ</t>
    </rPh>
    <rPh sb="12" eb="13">
      <t>タノ</t>
    </rPh>
    <rPh sb="20" eb="21">
      <t>ノ</t>
    </rPh>
    <rPh sb="25" eb="26">
      <t>ヒト</t>
    </rPh>
    <rPh sb="27" eb="28">
      <t>ミ</t>
    </rPh>
    <rPh sb="30" eb="31">
      <t>ダイ</t>
    </rPh>
    <rPh sb="37" eb="38">
      <t>オモ</t>
    </rPh>
    <rPh sb="45" eb="47">
      <t>ジッサイ</t>
    </rPh>
    <rPh sb="48" eb="49">
      <t>ノ</t>
    </rPh>
    <rPh sb="54" eb="55">
      <t>スコ</t>
    </rPh>
    <phoneticPr fontId="1"/>
  </si>
  <si>
    <t>わたしは橋の工事現場を見学して，わたしが楽しかったのは，台が上に上がる機械とクレーンに乗る体験をしたことです。台が上に上がる機械は乗ったとき少しぐらぐらしました。一番上にきたとき，少しこわかったけど，とても楽しかったです。下にいた人が小さく見えました。おりたとき，もう一回やりたなと思いました。クレーン車に乗ったとき，いがいとせまかったです。前はとうめいだけど，上もとうめいでした。わたしは工事現場を見学してよかったです。橋ができたらわたってみたいと思いました。</t>
    <rPh sb="4" eb="5">
      <t>ハシ</t>
    </rPh>
    <rPh sb="20" eb="21">
      <t>タノ</t>
    </rPh>
    <rPh sb="28" eb="29">
      <t>ダイ</t>
    </rPh>
    <rPh sb="30" eb="31">
      <t>ウエ</t>
    </rPh>
    <rPh sb="32" eb="33">
      <t>ア</t>
    </rPh>
    <rPh sb="35" eb="37">
      <t>キカイ</t>
    </rPh>
    <rPh sb="43" eb="44">
      <t>ノ</t>
    </rPh>
    <rPh sb="45" eb="47">
      <t>タイケン</t>
    </rPh>
    <rPh sb="65" eb="66">
      <t>ノ</t>
    </rPh>
    <rPh sb="70" eb="71">
      <t>スコ</t>
    </rPh>
    <rPh sb="81" eb="83">
      <t>イチバン</t>
    </rPh>
    <rPh sb="83" eb="84">
      <t>ウエ</t>
    </rPh>
    <rPh sb="90" eb="91">
      <t>スコ</t>
    </rPh>
    <rPh sb="103" eb="104">
      <t>タノ</t>
    </rPh>
    <rPh sb="111" eb="112">
      <t>シタ</t>
    </rPh>
    <rPh sb="115" eb="116">
      <t>ヒト</t>
    </rPh>
    <rPh sb="117" eb="118">
      <t>チイ</t>
    </rPh>
    <rPh sb="120" eb="121">
      <t>ミ</t>
    </rPh>
    <rPh sb="134" eb="136">
      <t>イッカイ</t>
    </rPh>
    <rPh sb="141" eb="142">
      <t>オモ</t>
    </rPh>
    <rPh sb="151" eb="152">
      <t>シャ</t>
    </rPh>
    <rPh sb="153" eb="154">
      <t>ノ</t>
    </rPh>
    <rPh sb="171" eb="172">
      <t>マエ</t>
    </rPh>
    <rPh sb="181" eb="182">
      <t>ウエ</t>
    </rPh>
    <rPh sb="195" eb="197">
      <t>コウジ</t>
    </rPh>
    <rPh sb="197" eb="199">
      <t>ゲンバ</t>
    </rPh>
    <rPh sb="200" eb="202">
      <t>ケンガク</t>
    </rPh>
    <rPh sb="211" eb="212">
      <t>ハシ</t>
    </rPh>
    <rPh sb="225" eb="226">
      <t>オモ</t>
    </rPh>
    <phoneticPr fontId="1"/>
  </si>
  <si>
    <t>ふだんは見学できないけど，いろいろなたいけんができてよかったです。</t>
    <rPh sb="4" eb="6">
      <t>ケンガク</t>
    </rPh>
    <phoneticPr fontId="1"/>
  </si>
  <si>
    <t>たかいところにのって，さぎょうする人がのるきかいで，上までのぼっているので高さがわかってとてもおもしろかったです。</t>
    <rPh sb="17" eb="18">
      <t>ヒト</t>
    </rPh>
    <rPh sb="26" eb="27">
      <t>ウエ</t>
    </rPh>
    <rPh sb="37" eb="38">
      <t>タカ</t>
    </rPh>
    <phoneticPr fontId="1"/>
  </si>
  <si>
    <t>見学をして，橋を作っているところで，橋はきかいでおしてつなげているのでとてもすごいと思いました。わたしはたかいところにのぼってみました。工事する人はあれにのってさぎょうしているので，そういうことが見学できたので，とてもたのしたっかです。上にいったときは，こわかったけどたのしかったです。橋は作るのがたいへんだと思いました。橋がかんせいするのがたのしみだし，通ってみたいです。</t>
    <rPh sb="0" eb="2">
      <t>ケンガク</t>
    </rPh>
    <rPh sb="6" eb="7">
      <t>ハシ</t>
    </rPh>
    <rPh sb="8" eb="9">
      <t>ツク</t>
    </rPh>
    <rPh sb="18" eb="19">
      <t>ハシ</t>
    </rPh>
    <rPh sb="42" eb="43">
      <t>オモ</t>
    </rPh>
    <rPh sb="68" eb="70">
      <t>コウジ</t>
    </rPh>
    <rPh sb="72" eb="73">
      <t>ヒト</t>
    </rPh>
    <rPh sb="98" eb="100">
      <t>ケンガク</t>
    </rPh>
    <rPh sb="118" eb="119">
      <t>ウエ</t>
    </rPh>
    <rPh sb="143" eb="144">
      <t>ハシ</t>
    </rPh>
    <rPh sb="145" eb="146">
      <t>ツク</t>
    </rPh>
    <rPh sb="155" eb="156">
      <t>オモ</t>
    </rPh>
    <rPh sb="161" eb="162">
      <t>ハシ</t>
    </rPh>
    <rPh sb="178" eb="179">
      <t>トオ</t>
    </rPh>
    <phoneticPr fontId="1"/>
  </si>
  <si>
    <t>体験などが出来て，より分かったから。</t>
    <rPh sb="0" eb="2">
      <t>タイケン</t>
    </rPh>
    <rPh sb="5" eb="7">
      <t>デキ</t>
    </rPh>
    <rPh sb="11" eb="12">
      <t>ワ</t>
    </rPh>
    <phoneticPr fontId="1"/>
  </si>
  <si>
    <t>上まで台（何かに自動車）がいどうしたとき。何かの機かいでネジをしめたとき。</t>
    <rPh sb="0" eb="1">
      <t>ウエ</t>
    </rPh>
    <rPh sb="3" eb="4">
      <t>ダイ</t>
    </rPh>
    <rPh sb="5" eb="6">
      <t>ナニ</t>
    </rPh>
    <rPh sb="8" eb="11">
      <t>ジドウシャ</t>
    </rPh>
    <rPh sb="21" eb="22">
      <t>ナニ</t>
    </rPh>
    <rPh sb="24" eb="25">
      <t>キ</t>
    </rPh>
    <phoneticPr fontId="1"/>
  </si>
  <si>
    <t>道具の名前</t>
    <rPh sb="0" eb="2">
      <t>ドウグ</t>
    </rPh>
    <rPh sb="3" eb="5">
      <t>ナマエ</t>
    </rPh>
    <phoneticPr fontId="1"/>
  </si>
  <si>
    <t>はじめはよく分らなかったけど，考えて作るということを聞いて変わった。</t>
    <rPh sb="6" eb="7">
      <t>ワカ</t>
    </rPh>
    <rPh sb="15" eb="16">
      <t>カンガ</t>
    </rPh>
    <rPh sb="18" eb="19">
      <t>ツク</t>
    </rPh>
    <rPh sb="26" eb="27">
      <t>キ</t>
    </rPh>
    <rPh sb="29" eb="30">
      <t>カ</t>
    </rPh>
    <phoneticPr fontId="1"/>
  </si>
  <si>
    <t>今，作っている橋をぼくははやく完成した物が見たいです。理由はこれだけ県の中の，市から市へつなぐ，とてもすごい橋だからとぼうはそう思って，今日，見学した橋を見ています。さらに，これからもこういうこと，仕事があればやってみてもいいかなと思いました。今日はとても分りやすく，はじめより見学したあとの印象はすごくよくなり，また参加したいです。今日の見学はとても楽しかったです。</t>
    <rPh sb="0" eb="1">
      <t>イマ</t>
    </rPh>
    <rPh sb="2" eb="3">
      <t>ツク</t>
    </rPh>
    <rPh sb="7" eb="8">
      <t>ハシ</t>
    </rPh>
    <rPh sb="15" eb="17">
      <t>カンセイ</t>
    </rPh>
    <rPh sb="19" eb="20">
      <t>モノ</t>
    </rPh>
    <rPh sb="21" eb="22">
      <t>ミ</t>
    </rPh>
    <rPh sb="27" eb="29">
      <t>リユウ</t>
    </rPh>
    <rPh sb="34" eb="35">
      <t>ケン</t>
    </rPh>
    <rPh sb="36" eb="37">
      <t>ナカ</t>
    </rPh>
    <rPh sb="39" eb="40">
      <t>シ</t>
    </rPh>
    <rPh sb="42" eb="43">
      <t>シ</t>
    </rPh>
    <rPh sb="54" eb="55">
      <t>ハシ</t>
    </rPh>
    <rPh sb="64" eb="65">
      <t>オモ</t>
    </rPh>
    <rPh sb="68" eb="70">
      <t>キョウ</t>
    </rPh>
    <rPh sb="71" eb="73">
      <t>ケンガク</t>
    </rPh>
    <rPh sb="75" eb="76">
      <t>ハシ</t>
    </rPh>
    <rPh sb="77" eb="78">
      <t>ミ</t>
    </rPh>
    <rPh sb="99" eb="101">
      <t>シゴト</t>
    </rPh>
    <rPh sb="116" eb="117">
      <t>オモ</t>
    </rPh>
    <rPh sb="122" eb="124">
      <t>キョウ</t>
    </rPh>
    <rPh sb="128" eb="129">
      <t>ワカ</t>
    </rPh>
    <rPh sb="139" eb="141">
      <t>ケンガク</t>
    </rPh>
    <rPh sb="146" eb="148">
      <t>インショウ</t>
    </rPh>
    <rPh sb="159" eb="161">
      <t>サンカ</t>
    </rPh>
    <rPh sb="167" eb="169">
      <t>キョウ</t>
    </rPh>
    <rPh sb="170" eb="172">
      <t>ケンガク</t>
    </rPh>
    <rPh sb="176" eb="177">
      <t>タノ</t>
    </rPh>
    <phoneticPr fontId="1"/>
  </si>
  <si>
    <t>わたしはまじかで見たことがなかったので，見れてよかったし，体験もできたたから。</t>
    <rPh sb="8" eb="9">
      <t>ミ</t>
    </rPh>
    <rPh sb="20" eb="21">
      <t>ミ</t>
    </rPh>
    <rPh sb="29" eb="31">
      <t>タイケン</t>
    </rPh>
    <phoneticPr fontId="1"/>
  </si>
  <si>
    <t>一番楽しかったのは高所作業車体験で高いところにあがったりしたのが楽しかったです。</t>
    <rPh sb="0" eb="2">
      <t>イチバン</t>
    </rPh>
    <rPh sb="2" eb="3">
      <t>タノ</t>
    </rPh>
    <rPh sb="9" eb="11">
      <t>コウショ</t>
    </rPh>
    <rPh sb="11" eb="14">
      <t>サギョウシャ</t>
    </rPh>
    <rPh sb="14" eb="16">
      <t>タイケン</t>
    </rPh>
    <rPh sb="17" eb="18">
      <t>タカ</t>
    </rPh>
    <rPh sb="32" eb="33">
      <t>タノ</t>
    </rPh>
    <phoneticPr fontId="1"/>
  </si>
  <si>
    <t>いつも道路などを作るときを見ていて，何も思わないけど，今日，工事げん場を見にいって，とてもくろうしているんだなと思いました。</t>
    <rPh sb="3" eb="5">
      <t>ドウロ</t>
    </rPh>
    <rPh sb="8" eb="9">
      <t>ツク</t>
    </rPh>
    <rPh sb="13" eb="14">
      <t>ミ</t>
    </rPh>
    <rPh sb="18" eb="19">
      <t>ナニ</t>
    </rPh>
    <rPh sb="20" eb="21">
      <t>オモ</t>
    </rPh>
    <rPh sb="27" eb="29">
      <t>キョウ</t>
    </rPh>
    <rPh sb="30" eb="32">
      <t>コウジ</t>
    </rPh>
    <rPh sb="34" eb="35">
      <t>バ</t>
    </rPh>
    <rPh sb="36" eb="37">
      <t>ミ</t>
    </rPh>
    <rPh sb="56" eb="57">
      <t>オモ</t>
    </rPh>
    <phoneticPr fontId="1"/>
  </si>
  <si>
    <t>ボルトはふつうのネジ，ボルトより大きくて少しおもかったです。このボルトを作っていんだなと思いました。クレーンも初めて乗ってみて，いろんな機械もあって，なにがなんだか分からなかったけど，乗って上を見てみると空やクレーンの何かをもつところも見えたので楽しかったです。またこの体験などに参加したいです。</t>
    <rPh sb="16" eb="17">
      <t>オオ</t>
    </rPh>
    <rPh sb="20" eb="21">
      <t>スコ</t>
    </rPh>
    <rPh sb="36" eb="37">
      <t>ツク</t>
    </rPh>
    <rPh sb="44" eb="45">
      <t>オモ</t>
    </rPh>
    <rPh sb="55" eb="56">
      <t>ハジ</t>
    </rPh>
    <rPh sb="58" eb="59">
      <t>ノ</t>
    </rPh>
    <rPh sb="68" eb="70">
      <t>キカイ</t>
    </rPh>
    <rPh sb="82" eb="83">
      <t>ブン</t>
    </rPh>
    <rPh sb="92" eb="93">
      <t>ノ</t>
    </rPh>
    <rPh sb="95" eb="96">
      <t>ウエ</t>
    </rPh>
    <rPh sb="97" eb="98">
      <t>ミ</t>
    </rPh>
    <rPh sb="102" eb="103">
      <t>ソラ</t>
    </rPh>
    <rPh sb="109" eb="110">
      <t>ナニ</t>
    </rPh>
    <rPh sb="118" eb="119">
      <t>ミ</t>
    </rPh>
    <rPh sb="123" eb="124">
      <t>タノ</t>
    </rPh>
    <rPh sb="135" eb="137">
      <t>タイケン</t>
    </rPh>
    <rPh sb="140" eb="142">
      <t>サンカ</t>
    </rPh>
    <phoneticPr fontId="1"/>
  </si>
  <si>
    <t>知らないことをいろいろしれたから。</t>
    <rPh sb="0" eb="1">
      <t>シ</t>
    </rPh>
    <phoneticPr fontId="1"/>
  </si>
  <si>
    <t>ぼくはボルトをまわすのを体験してまわすものがすごく重くて，いつも大変だなと思いました。びっくりしたことは橋を運ぶ機械がクレーンよりも重いものを運べることです。クレーンは１００トンだけど橋を運ぶ機械は２００トンも運べるからびっくりしました。ぼくはまた橋の工事見学したいです。</t>
    <rPh sb="12" eb="14">
      <t>タイケン</t>
    </rPh>
    <rPh sb="25" eb="26">
      <t>オモ</t>
    </rPh>
    <rPh sb="32" eb="34">
      <t>タイヘン</t>
    </rPh>
    <rPh sb="37" eb="38">
      <t>オモ</t>
    </rPh>
    <rPh sb="52" eb="53">
      <t>ハシ</t>
    </rPh>
    <rPh sb="54" eb="55">
      <t>ハコ</t>
    </rPh>
    <rPh sb="56" eb="58">
      <t>キカイ</t>
    </rPh>
    <rPh sb="66" eb="67">
      <t>オモ</t>
    </rPh>
    <rPh sb="71" eb="72">
      <t>ハコ</t>
    </rPh>
    <rPh sb="92" eb="93">
      <t>ハシ</t>
    </rPh>
    <rPh sb="94" eb="95">
      <t>ハコ</t>
    </rPh>
    <rPh sb="96" eb="98">
      <t>キカイ</t>
    </rPh>
    <rPh sb="105" eb="106">
      <t>ハコ</t>
    </rPh>
    <rPh sb="124" eb="125">
      <t>ハシ</t>
    </rPh>
    <rPh sb="126" eb="128">
      <t>コウジ</t>
    </rPh>
    <rPh sb="128" eb="130">
      <t>ケンガク</t>
    </rPh>
    <phoneticPr fontId="1"/>
  </si>
  <si>
    <t>四つの体験ができてたのしかたです。</t>
    <rPh sb="0" eb="1">
      <t>ヨッ</t>
    </rPh>
    <rPh sb="3" eb="5">
      <t>タイケン</t>
    </rPh>
    <phoneticPr fontId="1"/>
  </si>
  <si>
    <t>高所作業車にのったことがいちばん楽しかったです。クレーン車に乗ってみて，まどが四枚くらいあったのでびっくりしました。ナットをしめる機械が重かったです。</t>
    <rPh sb="0" eb="2">
      <t>コウショ</t>
    </rPh>
    <rPh sb="2" eb="5">
      <t>サギョウシャ</t>
    </rPh>
    <rPh sb="16" eb="17">
      <t>タノ</t>
    </rPh>
    <rPh sb="28" eb="29">
      <t>シャ</t>
    </rPh>
    <rPh sb="30" eb="31">
      <t>ノ</t>
    </rPh>
    <rPh sb="39" eb="41">
      <t>ヨンマイ</t>
    </rPh>
    <rPh sb="65" eb="67">
      <t>キカイ</t>
    </rPh>
    <rPh sb="68" eb="69">
      <t>オモ</t>
    </rPh>
    <phoneticPr fontId="1"/>
  </si>
  <si>
    <t>橋は送り出し作業で造っていることが分りました。橋のナットを見てみると学校のつくえのナットの約５０倍ぐらいの大きさでした。高所作業車に乗ると，すごく高いところまで行って回転したところが少しこわかったけど，楽しかったです。また乗ってみたいです。</t>
    <rPh sb="0" eb="1">
      <t>ハシ</t>
    </rPh>
    <rPh sb="2" eb="3">
      <t>オク</t>
    </rPh>
    <rPh sb="4" eb="5">
      <t>ダ</t>
    </rPh>
    <rPh sb="6" eb="8">
      <t>サギョウ</t>
    </rPh>
    <rPh sb="9" eb="10">
      <t>ツク</t>
    </rPh>
    <rPh sb="17" eb="18">
      <t>ワカ</t>
    </rPh>
    <rPh sb="23" eb="24">
      <t>ハシ</t>
    </rPh>
    <rPh sb="29" eb="30">
      <t>ミ</t>
    </rPh>
    <rPh sb="34" eb="36">
      <t>ガッコウ</t>
    </rPh>
    <rPh sb="45" eb="46">
      <t>ヤク</t>
    </rPh>
    <rPh sb="48" eb="49">
      <t>バイ</t>
    </rPh>
    <rPh sb="53" eb="54">
      <t>オオ</t>
    </rPh>
    <rPh sb="60" eb="62">
      <t>コウショ</t>
    </rPh>
    <rPh sb="62" eb="65">
      <t>サギョウシャ</t>
    </rPh>
    <rPh sb="66" eb="67">
      <t>ノ</t>
    </rPh>
    <rPh sb="73" eb="74">
      <t>タカ</t>
    </rPh>
    <rPh sb="80" eb="81">
      <t>イ</t>
    </rPh>
    <rPh sb="83" eb="85">
      <t>カイテン</t>
    </rPh>
    <rPh sb="91" eb="92">
      <t>スコ</t>
    </rPh>
    <rPh sb="101" eb="102">
      <t>タノ</t>
    </rPh>
    <rPh sb="111" eb="112">
      <t>ノ</t>
    </rPh>
    <phoneticPr fontId="1"/>
  </si>
  <si>
    <t>高い所に行けたし，おみあげもよく，高い所は遠くの方までみえて楽しかったです。クレーンみたいなものに乗ってとてもこわかったけどおもしろかったです。</t>
    <rPh sb="0" eb="1">
      <t>タカ</t>
    </rPh>
    <rPh sb="2" eb="3">
      <t>トコロ</t>
    </rPh>
    <rPh sb="4" eb="5">
      <t>イ</t>
    </rPh>
    <rPh sb="17" eb="18">
      <t>タカ</t>
    </rPh>
    <rPh sb="19" eb="20">
      <t>トコロ</t>
    </rPh>
    <rPh sb="21" eb="22">
      <t>トオ</t>
    </rPh>
    <rPh sb="24" eb="25">
      <t>ホウ</t>
    </rPh>
    <rPh sb="30" eb="31">
      <t>タノ</t>
    </rPh>
    <rPh sb="49" eb="50">
      <t>ノ</t>
    </rPh>
    <phoneticPr fontId="1"/>
  </si>
  <si>
    <t>毎日，あたりまえに通っていた道路が時間をかけてつくられていたことをしると，感謝の気持ちになりました。</t>
    <rPh sb="0" eb="2">
      <t>マイニチ</t>
    </rPh>
    <rPh sb="9" eb="10">
      <t>トオ</t>
    </rPh>
    <rPh sb="14" eb="16">
      <t>ドウロ</t>
    </rPh>
    <rPh sb="17" eb="19">
      <t>ジカン</t>
    </rPh>
    <rPh sb="37" eb="39">
      <t>カンシャ</t>
    </rPh>
    <rPh sb="40" eb="42">
      <t>キモ</t>
    </rPh>
    <phoneticPr fontId="1"/>
  </si>
  <si>
    <t>今日，橋をつくる所を見学して前までどうやって橋の地面をもっていくのだろうとぎもんに思っていたので，見学をしてよかったと思います。そしてうれしかったことはおみあげです。なかなかもらえないねじなどをもらえたし，パズルももらえたのでうれしかったです。家でつくりたいと思います。そして橋をつくっている人もいっていたけど安全第一の仕事についてくださいといわれました。そのとおりだと思います。これからも安全に気をつけて東広島まですぐに行ける道路をつくってもらいたいと思います。</t>
    <rPh sb="0" eb="2">
      <t>キョウ</t>
    </rPh>
    <rPh sb="3" eb="4">
      <t>ハシ</t>
    </rPh>
    <rPh sb="8" eb="9">
      <t>トコロ</t>
    </rPh>
    <rPh sb="10" eb="12">
      <t>ケンガク</t>
    </rPh>
    <rPh sb="14" eb="15">
      <t>マエ</t>
    </rPh>
    <rPh sb="22" eb="23">
      <t>ハシ</t>
    </rPh>
    <rPh sb="24" eb="26">
      <t>ジメン</t>
    </rPh>
    <rPh sb="41" eb="42">
      <t>オモ</t>
    </rPh>
    <rPh sb="49" eb="51">
      <t>ケンガク</t>
    </rPh>
    <rPh sb="59" eb="60">
      <t>オモ</t>
    </rPh>
    <rPh sb="122" eb="123">
      <t>イエ</t>
    </rPh>
    <rPh sb="130" eb="131">
      <t>オモ</t>
    </rPh>
    <rPh sb="138" eb="139">
      <t>ハシ</t>
    </rPh>
    <rPh sb="146" eb="147">
      <t>ヒト</t>
    </rPh>
    <rPh sb="155" eb="157">
      <t>アンゼン</t>
    </rPh>
    <rPh sb="157" eb="159">
      <t>ダイイチ</t>
    </rPh>
    <rPh sb="160" eb="162">
      <t>シゴト</t>
    </rPh>
    <rPh sb="185" eb="186">
      <t>オモ</t>
    </rPh>
    <rPh sb="195" eb="197">
      <t>アンゼン</t>
    </rPh>
    <rPh sb="198" eb="199">
      <t>キ</t>
    </rPh>
    <rPh sb="203" eb="204">
      <t>ヒガシ</t>
    </rPh>
    <rPh sb="204" eb="206">
      <t>ヒロシマ</t>
    </rPh>
    <rPh sb="211" eb="212">
      <t>イ</t>
    </rPh>
    <rPh sb="214" eb="216">
      <t>ドウロ</t>
    </rPh>
    <rPh sb="227" eb="228">
      <t>オモ</t>
    </rPh>
    <phoneticPr fontId="1"/>
  </si>
  <si>
    <t>いろんな物に体験させてくださったことが良かったです。</t>
    <rPh sb="4" eb="5">
      <t>モノ</t>
    </rPh>
    <rPh sb="6" eb="8">
      <t>タイケン</t>
    </rPh>
    <rPh sb="19" eb="20">
      <t>ヨ</t>
    </rPh>
    <phoneticPr fontId="1"/>
  </si>
  <si>
    <t>遠くをながめたことです。何かにのってこわかったけど，遠くのほうを見るとすごくきれいで楽しかったです。</t>
    <rPh sb="0" eb="1">
      <t>トオ</t>
    </rPh>
    <rPh sb="12" eb="13">
      <t>ナニ</t>
    </rPh>
    <rPh sb="26" eb="27">
      <t>トオ</t>
    </rPh>
    <rPh sb="32" eb="33">
      <t>ミ</t>
    </rPh>
    <rPh sb="42" eb="43">
      <t>タノ</t>
    </rPh>
    <phoneticPr fontId="1"/>
  </si>
  <si>
    <t>今回，工事現場を見学して，橋を作っているところは見たことがなかったので勉強になりました。私は橋をクレーンがやっていくのだと思っていたけど，橋を作るせんようの機械があったのだと初めてしりました。ちょっとづつでもつくりあげていくのですごいと思いました。橋は川があるところにあるイメージがあるので，高いところでの作業は私にとってむずかしいです。でも完成してみんなが使ってくれるとうれしいです。なので橋などの仕事はいいなと思いました。</t>
    <rPh sb="0" eb="2">
      <t>コンカイ</t>
    </rPh>
    <rPh sb="3" eb="5">
      <t>コウジ</t>
    </rPh>
    <rPh sb="5" eb="7">
      <t>ゲンバ</t>
    </rPh>
    <rPh sb="8" eb="10">
      <t>ケンガク</t>
    </rPh>
    <rPh sb="13" eb="14">
      <t>ハシ</t>
    </rPh>
    <rPh sb="15" eb="16">
      <t>ツク</t>
    </rPh>
    <rPh sb="24" eb="25">
      <t>ミ</t>
    </rPh>
    <rPh sb="35" eb="37">
      <t>ベンキョウ</t>
    </rPh>
    <rPh sb="44" eb="45">
      <t>ワタシ</t>
    </rPh>
    <rPh sb="46" eb="47">
      <t>ハシ</t>
    </rPh>
    <rPh sb="69" eb="70">
      <t>ハシ</t>
    </rPh>
    <rPh sb="71" eb="72">
      <t>ツク</t>
    </rPh>
    <rPh sb="78" eb="80">
      <t>キカイ</t>
    </rPh>
    <rPh sb="87" eb="88">
      <t>ハジ</t>
    </rPh>
    <rPh sb="118" eb="119">
      <t>オモ</t>
    </rPh>
    <rPh sb="124" eb="125">
      <t>ハシ</t>
    </rPh>
    <rPh sb="126" eb="127">
      <t>カワ</t>
    </rPh>
    <rPh sb="146" eb="147">
      <t>タカ</t>
    </rPh>
    <rPh sb="153" eb="155">
      <t>サギョウ</t>
    </rPh>
    <rPh sb="156" eb="157">
      <t>ワタシ</t>
    </rPh>
    <rPh sb="171" eb="173">
      <t>カンセイ</t>
    </rPh>
    <rPh sb="179" eb="180">
      <t>ツカ</t>
    </rPh>
    <rPh sb="196" eb="197">
      <t>ハシ</t>
    </rPh>
    <rPh sb="200" eb="202">
      <t>シゴト</t>
    </rPh>
    <rPh sb="207" eb="208">
      <t>オモ</t>
    </rPh>
    <phoneticPr fontId="1"/>
  </si>
  <si>
    <t>勉強になるし，すごく楽しかったです。</t>
    <rPh sb="0" eb="2">
      <t>ベンキョウ</t>
    </rPh>
    <rPh sb="10" eb="11">
      <t>タノ</t>
    </rPh>
    <phoneticPr fontId="1"/>
  </si>
  <si>
    <t>高所作業車でまちを見回せたのが楽しかったです。</t>
    <rPh sb="0" eb="2">
      <t>コウショ</t>
    </rPh>
    <rPh sb="2" eb="5">
      <t>サギョウシャ</t>
    </rPh>
    <rPh sb="9" eb="11">
      <t>ミマワ</t>
    </rPh>
    <rPh sb="15" eb="16">
      <t>タノ</t>
    </rPh>
    <phoneticPr fontId="1"/>
  </si>
  <si>
    <t>できるだけいいのを作ってほしいです。</t>
    <rPh sb="9" eb="10">
      <t>ツク</t>
    </rPh>
    <phoneticPr fontId="1"/>
  </si>
  <si>
    <t>体験をして思ったことがあります。１つ目は送り出しジャッキです。おそいけどすごく重いものを動かすのがすごいと思いました。２つはボルトです。しまったら折れるのがびっくりしました。すごく便利だなと思いました。３つ目は高所作業車です。すごく高い所までいって街が見回せたのが楽しかったです。</t>
    <rPh sb="0" eb="2">
      <t>タイケン</t>
    </rPh>
    <rPh sb="5" eb="6">
      <t>オモ</t>
    </rPh>
    <rPh sb="18" eb="19">
      <t>メ</t>
    </rPh>
    <rPh sb="20" eb="21">
      <t>オク</t>
    </rPh>
    <rPh sb="22" eb="23">
      <t>ダ</t>
    </rPh>
    <rPh sb="39" eb="40">
      <t>オモ</t>
    </rPh>
    <rPh sb="44" eb="45">
      <t>ウゴ</t>
    </rPh>
    <rPh sb="53" eb="54">
      <t>オモ</t>
    </rPh>
    <rPh sb="73" eb="74">
      <t>オ</t>
    </rPh>
    <rPh sb="90" eb="92">
      <t>ベンリ</t>
    </rPh>
    <rPh sb="95" eb="96">
      <t>オモ</t>
    </rPh>
    <rPh sb="103" eb="104">
      <t>メ</t>
    </rPh>
    <rPh sb="105" eb="107">
      <t>コウショ</t>
    </rPh>
    <rPh sb="107" eb="110">
      <t>サギョウシャ</t>
    </rPh>
    <rPh sb="116" eb="117">
      <t>タカ</t>
    </rPh>
    <rPh sb="118" eb="119">
      <t>トコロ</t>
    </rPh>
    <rPh sb="124" eb="125">
      <t>マチ</t>
    </rPh>
    <rPh sb="126" eb="128">
      <t>ミマワ</t>
    </rPh>
    <rPh sb="132" eb="133">
      <t>タノ</t>
    </rPh>
    <phoneticPr fontId="1"/>
  </si>
  <si>
    <t>楽しい体験だったし，教えてくださっている人たちがわかりやすくせつめいしてくれたからです。</t>
    <rPh sb="0" eb="1">
      <t>タノ</t>
    </rPh>
    <rPh sb="3" eb="5">
      <t>タイケン</t>
    </rPh>
    <rPh sb="10" eb="11">
      <t>オシ</t>
    </rPh>
    <rPh sb="20" eb="21">
      <t>ヒト</t>
    </rPh>
    <phoneticPr fontId="1"/>
  </si>
  <si>
    <t>高所作業車にのったことがたのしかったです。こわかったけどけしきがすごくきれいだったです。</t>
    <rPh sb="0" eb="2">
      <t>コウショ</t>
    </rPh>
    <rPh sb="2" eb="5">
      <t>サギョウシャ</t>
    </rPh>
    <phoneticPr fontId="1"/>
  </si>
  <si>
    <t>今日，橋の見学をして，わたしは何のために橋を作るのかが自分の中でわかったような気がします。どこか行くときは遠まわりするより，まっすぐな安全安心な道路がいいから，人のためにまっすぐな橋，安全な橋を作っているのだなと思いました。地味な作業でもどんなにむずかしそうな作業でも，橋を作っているのがすごいなと思いました。完成するのが楽しみです。これからもがんばってほしいです。</t>
    <rPh sb="0" eb="2">
      <t>キョウ</t>
    </rPh>
    <rPh sb="3" eb="4">
      <t>ハシ</t>
    </rPh>
    <rPh sb="5" eb="7">
      <t>ケンガク</t>
    </rPh>
    <rPh sb="15" eb="16">
      <t>ナン</t>
    </rPh>
    <rPh sb="20" eb="21">
      <t>ハシ</t>
    </rPh>
    <rPh sb="22" eb="23">
      <t>ツク</t>
    </rPh>
    <rPh sb="27" eb="29">
      <t>ジブン</t>
    </rPh>
    <rPh sb="30" eb="31">
      <t>ナカ</t>
    </rPh>
    <rPh sb="39" eb="40">
      <t>キ</t>
    </rPh>
    <rPh sb="48" eb="49">
      <t>イ</t>
    </rPh>
    <rPh sb="53" eb="54">
      <t>トオ</t>
    </rPh>
    <rPh sb="67" eb="69">
      <t>アンゼン</t>
    </rPh>
    <rPh sb="69" eb="71">
      <t>アンシン</t>
    </rPh>
    <rPh sb="72" eb="74">
      <t>ドウロ</t>
    </rPh>
    <rPh sb="80" eb="81">
      <t>ヒト</t>
    </rPh>
    <rPh sb="90" eb="91">
      <t>ハシ</t>
    </rPh>
    <rPh sb="92" eb="94">
      <t>アンゼン</t>
    </rPh>
    <rPh sb="95" eb="96">
      <t>ハシ</t>
    </rPh>
    <rPh sb="97" eb="98">
      <t>ツク</t>
    </rPh>
    <rPh sb="106" eb="107">
      <t>オモ</t>
    </rPh>
    <rPh sb="112" eb="114">
      <t>ジミ</t>
    </rPh>
    <rPh sb="115" eb="117">
      <t>サギョウ</t>
    </rPh>
    <rPh sb="130" eb="132">
      <t>サギョウ</t>
    </rPh>
    <rPh sb="135" eb="136">
      <t>ハシ</t>
    </rPh>
    <rPh sb="137" eb="138">
      <t>ツク</t>
    </rPh>
    <rPh sb="149" eb="150">
      <t>オモ</t>
    </rPh>
    <rPh sb="155" eb="157">
      <t>カンセイ</t>
    </rPh>
    <rPh sb="161" eb="162">
      <t>タノ</t>
    </rPh>
    <phoneticPr fontId="1"/>
  </si>
  <si>
    <t>知らなかったことをおしえてくださったので良かったです。</t>
    <rPh sb="0" eb="1">
      <t>シ</t>
    </rPh>
    <rPh sb="20" eb="21">
      <t>ヨ</t>
    </rPh>
    <phoneticPr fontId="1"/>
  </si>
  <si>
    <t>ぼくはボルトを取るのがおもしろかったです。ボルトを取るきかいは意外と重かったです。</t>
    <rPh sb="7" eb="8">
      <t>ト</t>
    </rPh>
    <rPh sb="25" eb="26">
      <t>ト</t>
    </rPh>
    <rPh sb="31" eb="33">
      <t>イガイ</t>
    </rPh>
    <rPh sb="34" eb="35">
      <t>オモ</t>
    </rPh>
    <phoneticPr fontId="1"/>
  </si>
  <si>
    <t>ぼくは橋の作り方が分りませんでした。けど今回の見学会で作り方を知ったのでよかったです。しょう来ぼくもこういう仕事をしたいと思ったので，いい勉強になりました。</t>
    <rPh sb="3" eb="4">
      <t>ハシ</t>
    </rPh>
    <rPh sb="5" eb="6">
      <t>ツク</t>
    </rPh>
    <rPh sb="7" eb="8">
      <t>カタ</t>
    </rPh>
    <rPh sb="9" eb="10">
      <t>ワカ</t>
    </rPh>
    <rPh sb="20" eb="22">
      <t>コンカイ</t>
    </rPh>
    <rPh sb="23" eb="25">
      <t>ケンガク</t>
    </rPh>
    <rPh sb="25" eb="26">
      <t>カイ</t>
    </rPh>
    <rPh sb="27" eb="28">
      <t>ツク</t>
    </rPh>
    <rPh sb="29" eb="30">
      <t>カタ</t>
    </rPh>
    <rPh sb="31" eb="32">
      <t>シ</t>
    </rPh>
    <rPh sb="46" eb="47">
      <t>ライ</t>
    </rPh>
    <rPh sb="54" eb="56">
      <t>シゴト</t>
    </rPh>
    <rPh sb="61" eb="62">
      <t>オモ</t>
    </rPh>
    <rPh sb="69" eb="71">
      <t>ベンキョウ</t>
    </rPh>
    <phoneticPr fontId="1"/>
  </si>
  <si>
    <t>小さいもけいなどでわかりやすくせつめいしてくれたこと。</t>
    <rPh sb="0" eb="1">
      <t>チイ</t>
    </rPh>
    <phoneticPr fontId="1"/>
  </si>
  <si>
    <t>ねじをしめることですぐにひらいたりすること。</t>
    <phoneticPr fontId="1"/>
  </si>
  <si>
    <t>教えてくださる人はていねいに分りやすいように教えてくださったので，とっても分りやすかったです。なので橋や道路，そしてトンネルを作っている人々のくろうやケガをするかもしれないと思っている人たちのたいへんさが分りました。なので通ったり見かけたりしたら感謝の気持ちをもって行動したいです。今日はもう人生に一度しかないかもしれないけいけんなので思い出にしたいです。</t>
    <rPh sb="0" eb="1">
      <t>オシ</t>
    </rPh>
    <rPh sb="7" eb="8">
      <t>ヒト</t>
    </rPh>
    <rPh sb="14" eb="15">
      <t>ワカ</t>
    </rPh>
    <rPh sb="22" eb="23">
      <t>オシ</t>
    </rPh>
    <rPh sb="37" eb="38">
      <t>ワカ</t>
    </rPh>
    <rPh sb="50" eb="51">
      <t>ハシ</t>
    </rPh>
    <rPh sb="52" eb="54">
      <t>ドウロ</t>
    </rPh>
    <rPh sb="63" eb="64">
      <t>ツク</t>
    </rPh>
    <rPh sb="68" eb="70">
      <t>ヒトビト</t>
    </rPh>
    <rPh sb="87" eb="88">
      <t>オモ</t>
    </rPh>
    <rPh sb="92" eb="93">
      <t>ヒト</t>
    </rPh>
    <rPh sb="102" eb="103">
      <t>ワカ</t>
    </rPh>
    <rPh sb="111" eb="112">
      <t>トオ</t>
    </rPh>
    <rPh sb="115" eb="116">
      <t>ミ</t>
    </rPh>
    <rPh sb="123" eb="125">
      <t>カンシャ</t>
    </rPh>
    <rPh sb="126" eb="128">
      <t>キモ</t>
    </rPh>
    <rPh sb="133" eb="135">
      <t>コウドウ</t>
    </rPh>
    <rPh sb="141" eb="143">
      <t>キョウ</t>
    </rPh>
    <rPh sb="146" eb="148">
      <t>ジンセイ</t>
    </rPh>
    <rPh sb="149" eb="151">
      <t>イチド</t>
    </rPh>
    <rPh sb="168" eb="169">
      <t>オモ</t>
    </rPh>
    <rPh sb="170" eb="171">
      <t>デ</t>
    </rPh>
    <phoneticPr fontId="1"/>
  </si>
  <si>
    <t>ボルトをしめたり，クレーン車に乗ったりするなどきちょうな体験ができたことが良かったです。</t>
    <rPh sb="13" eb="14">
      <t>シャ</t>
    </rPh>
    <rPh sb="15" eb="16">
      <t>ノ</t>
    </rPh>
    <rPh sb="28" eb="30">
      <t>タイケン</t>
    </rPh>
    <rPh sb="37" eb="38">
      <t>ヨ</t>
    </rPh>
    <phoneticPr fontId="1"/>
  </si>
  <si>
    <t>高所作業車に乗ったことが楽しかったです。</t>
    <rPh sb="0" eb="2">
      <t>コウショ</t>
    </rPh>
    <rPh sb="2" eb="5">
      <t>サギョウシャ</t>
    </rPh>
    <rPh sb="6" eb="7">
      <t>ノ</t>
    </rPh>
    <rPh sb="12" eb="13">
      <t>タノ</t>
    </rPh>
    <phoneticPr fontId="1"/>
  </si>
  <si>
    <t>１つ橋や道路を造るだけでも何年も時間がかかってできていることが分ったので，橋にも感謝したいと思いました。</t>
    <rPh sb="2" eb="3">
      <t>ハシ</t>
    </rPh>
    <rPh sb="4" eb="6">
      <t>ドウロ</t>
    </rPh>
    <rPh sb="7" eb="8">
      <t>ツク</t>
    </rPh>
    <rPh sb="13" eb="15">
      <t>ナンネン</t>
    </rPh>
    <rPh sb="16" eb="18">
      <t>ジカン</t>
    </rPh>
    <rPh sb="31" eb="32">
      <t>ワカ</t>
    </rPh>
    <rPh sb="37" eb="38">
      <t>ハシ</t>
    </rPh>
    <rPh sb="40" eb="42">
      <t>カンシャ</t>
    </rPh>
    <rPh sb="46" eb="47">
      <t>オモ</t>
    </rPh>
    <phoneticPr fontId="1"/>
  </si>
  <si>
    <t>高所作業車やクレーン車に乗るなどいつもはできない体験ができて，とても楽しかったです。橋は送り出し作業で造られていることが分かりました。道路やトンネルを造るのも時間がかかることが分りました。見学させていただいて東広島高田道路の完成がとても楽しみになりました。</t>
    <rPh sb="10" eb="11">
      <t>シャ</t>
    </rPh>
    <rPh sb="24" eb="26">
      <t>タイケン</t>
    </rPh>
    <rPh sb="42" eb="43">
      <t>ハシ</t>
    </rPh>
    <rPh sb="44" eb="45">
      <t>オク</t>
    </rPh>
    <rPh sb="46" eb="47">
      <t>ダ</t>
    </rPh>
    <rPh sb="48" eb="50">
      <t>サギョウ</t>
    </rPh>
    <rPh sb="51" eb="52">
      <t>ツク</t>
    </rPh>
    <rPh sb="60" eb="61">
      <t>ワカ</t>
    </rPh>
    <rPh sb="67" eb="69">
      <t>ドウロ</t>
    </rPh>
    <rPh sb="75" eb="76">
      <t>ツク</t>
    </rPh>
    <rPh sb="79" eb="81">
      <t>ジカン</t>
    </rPh>
    <rPh sb="88" eb="89">
      <t>ワカ</t>
    </rPh>
    <rPh sb="94" eb="96">
      <t>ケンガク</t>
    </rPh>
    <rPh sb="104" eb="105">
      <t>ヒガシ</t>
    </rPh>
    <rPh sb="105" eb="107">
      <t>ヒロシマ</t>
    </rPh>
    <rPh sb="107" eb="109">
      <t>タカタ</t>
    </rPh>
    <rPh sb="109" eb="111">
      <t>ドウロ</t>
    </rPh>
    <rPh sb="112" eb="114">
      <t>カンセイ</t>
    </rPh>
    <rPh sb="118" eb="119">
      <t>タノ</t>
    </rPh>
    <phoneticPr fontId="1"/>
  </si>
  <si>
    <t>クレーン車に乗ったりしたこと。</t>
    <phoneticPr fontId="1"/>
  </si>
  <si>
    <t>ボルトを持って帰らせてくれたり，クレーン車に乗れてよかったです。クレーン車はレバーをさわれたし，ボルトをつけることもできました。高所トラックに乗るとゆれてびっくりしました。ぼくは高い所で回るのがこわかったです。ジャッキは動くのはゆっくりだけど２００ｔまで上に乗せられるのですごいと思いました。</t>
    <rPh sb="4" eb="5">
      <t>モ</t>
    </rPh>
    <rPh sb="7" eb="8">
      <t>カエ</t>
    </rPh>
    <rPh sb="20" eb="21">
      <t>シャ</t>
    </rPh>
    <rPh sb="22" eb="23">
      <t>ノ</t>
    </rPh>
    <rPh sb="36" eb="37">
      <t>シャ</t>
    </rPh>
    <rPh sb="64" eb="66">
      <t>コウショ</t>
    </rPh>
    <rPh sb="71" eb="72">
      <t>ノ</t>
    </rPh>
    <rPh sb="89" eb="90">
      <t>タカ</t>
    </rPh>
    <rPh sb="91" eb="92">
      <t>トコロ</t>
    </rPh>
    <rPh sb="93" eb="94">
      <t>マワ</t>
    </rPh>
    <rPh sb="110" eb="111">
      <t>ウゴ</t>
    </rPh>
    <rPh sb="127" eb="128">
      <t>ウエ</t>
    </rPh>
    <rPh sb="129" eb="130">
      <t>ノ</t>
    </rPh>
    <rPh sb="140" eb="141">
      <t>オモ</t>
    </rPh>
    <phoneticPr fontId="1"/>
  </si>
  <si>
    <t>いろいろな体験が初めてだったから。</t>
    <rPh sb="5" eb="7">
      <t>タイケン</t>
    </rPh>
    <rPh sb="8" eb="9">
      <t>ハジ</t>
    </rPh>
    <phoneticPr fontId="1"/>
  </si>
  <si>
    <t>高いところまで来てゆれたりしてこわかったけど楽しかった。</t>
    <rPh sb="0" eb="1">
      <t>タカ</t>
    </rPh>
    <rPh sb="7" eb="8">
      <t>キ</t>
    </rPh>
    <rPh sb="22" eb="23">
      <t>タノ</t>
    </rPh>
    <phoneticPr fontId="1"/>
  </si>
  <si>
    <t>今日，見学をして，この橋が完成したらすごくいいものになると思いました。広島県すべての人，日本全国の人がすぐに会えるようになると思いました。これは地図に残る大きなことだから，ぼくも人のやくに立てて地図に残るような仕事をしたいです。この道が完成したらぼくも何度も通りたいです。完成するのがとても楽しみです。</t>
    <rPh sb="3" eb="5">
      <t>ケンガク</t>
    </rPh>
    <rPh sb="11" eb="12">
      <t>ハシ</t>
    </rPh>
    <rPh sb="13" eb="15">
      <t>カンセイ</t>
    </rPh>
    <rPh sb="35" eb="38">
      <t>ヒロシマケン</t>
    </rPh>
    <rPh sb="42" eb="43">
      <t>ヒト</t>
    </rPh>
    <rPh sb="44" eb="46">
      <t>ニホン</t>
    </rPh>
    <rPh sb="46" eb="48">
      <t>ゼンコク</t>
    </rPh>
    <rPh sb="49" eb="50">
      <t>ヒト</t>
    </rPh>
    <rPh sb="54" eb="55">
      <t>ア</t>
    </rPh>
    <rPh sb="63" eb="64">
      <t>オモ</t>
    </rPh>
    <rPh sb="72" eb="74">
      <t>チズ</t>
    </rPh>
    <rPh sb="75" eb="76">
      <t>ノコ</t>
    </rPh>
    <rPh sb="77" eb="78">
      <t>オオ</t>
    </rPh>
    <rPh sb="89" eb="90">
      <t>ヒト</t>
    </rPh>
    <rPh sb="94" eb="95">
      <t>タ</t>
    </rPh>
    <rPh sb="97" eb="99">
      <t>チズ</t>
    </rPh>
    <rPh sb="100" eb="101">
      <t>ノコ</t>
    </rPh>
    <rPh sb="105" eb="107">
      <t>シゴト</t>
    </rPh>
    <rPh sb="116" eb="117">
      <t>ミチ</t>
    </rPh>
    <rPh sb="118" eb="120">
      <t>カンセイ</t>
    </rPh>
    <rPh sb="126" eb="128">
      <t>ナンド</t>
    </rPh>
    <rPh sb="129" eb="130">
      <t>トオ</t>
    </rPh>
    <rPh sb="136" eb="138">
      <t>カンセイ</t>
    </rPh>
    <rPh sb="145" eb="146">
      <t>タノ</t>
    </rPh>
    <phoneticPr fontId="1"/>
  </si>
  <si>
    <t>どの体験もたのしくてわかりやすかったから。</t>
    <rPh sb="2" eb="4">
      <t>タイケン</t>
    </rPh>
    <phoneticPr fontId="1"/>
  </si>
  <si>
    <t>高所作業車乗車体験が楽しかったです。</t>
    <rPh sb="0" eb="2">
      <t>コウショ</t>
    </rPh>
    <rPh sb="2" eb="5">
      <t>サギョウシャ</t>
    </rPh>
    <rPh sb="5" eb="7">
      <t>ジョウシャ</t>
    </rPh>
    <rPh sb="7" eb="9">
      <t>タイケン</t>
    </rPh>
    <rPh sb="10" eb="11">
      <t>タノ</t>
    </rPh>
    <phoneticPr fontId="1"/>
  </si>
  <si>
    <t>最初はただの工事かと思っていたけど，今日で国がする大事な工事だと思いました。</t>
    <rPh sb="0" eb="2">
      <t>サイショ</t>
    </rPh>
    <rPh sb="6" eb="8">
      <t>コウジ</t>
    </rPh>
    <rPh sb="10" eb="11">
      <t>オモ</t>
    </rPh>
    <rPh sb="18" eb="20">
      <t>キョウ</t>
    </rPh>
    <rPh sb="21" eb="22">
      <t>クニ</t>
    </rPh>
    <rPh sb="25" eb="27">
      <t>ダイジ</t>
    </rPh>
    <rPh sb="28" eb="30">
      <t>コウジ</t>
    </rPh>
    <rPh sb="32" eb="33">
      <t>オモ</t>
    </rPh>
    <phoneticPr fontId="1"/>
  </si>
  <si>
    <t>ボルトはとても大きかったのですごいと思いました。そして高い車にのて作業をするのは落ちそうですごかったです。クレーン車は上を見ながらやっているのもすごかったです。その工事を０からやっている工事げん場の人はすごいと思いました。その橋やトンネルができればとても早く遠くまでいけるので早く完成してほしいです。</t>
    <rPh sb="7" eb="8">
      <t>オオ</t>
    </rPh>
    <rPh sb="18" eb="19">
      <t>オモ</t>
    </rPh>
    <rPh sb="27" eb="28">
      <t>タカ</t>
    </rPh>
    <rPh sb="29" eb="30">
      <t>クルマ</t>
    </rPh>
    <rPh sb="33" eb="35">
      <t>サギョウ</t>
    </rPh>
    <rPh sb="40" eb="41">
      <t>オ</t>
    </rPh>
    <rPh sb="57" eb="58">
      <t>シャ</t>
    </rPh>
    <rPh sb="59" eb="60">
      <t>ウエ</t>
    </rPh>
    <rPh sb="61" eb="62">
      <t>ミ</t>
    </rPh>
    <rPh sb="82" eb="84">
      <t>コウジ</t>
    </rPh>
    <rPh sb="93" eb="95">
      <t>コウジ</t>
    </rPh>
    <rPh sb="97" eb="98">
      <t>バ</t>
    </rPh>
    <rPh sb="99" eb="100">
      <t>ヒト</t>
    </rPh>
    <rPh sb="105" eb="106">
      <t>オモ</t>
    </rPh>
    <rPh sb="113" eb="114">
      <t>ハシ</t>
    </rPh>
    <rPh sb="127" eb="128">
      <t>ハヤ</t>
    </rPh>
    <rPh sb="129" eb="130">
      <t>トオ</t>
    </rPh>
    <rPh sb="138" eb="139">
      <t>ハヤ</t>
    </rPh>
    <rPh sb="140" eb="142">
      <t>カンセイ</t>
    </rPh>
    <phoneticPr fontId="1"/>
  </si>
  <si>
    <t>いい仕事で，ぼくたちも大人になったらやってみようかなと思ったから。</t>
    <rPh sb="2" eb="4">
      <t>シゴト</t>
    </rPh>
    <rPh sb="11" eb="13">
      <t>オトナ</t>
    </rPh>
    <rPh sb="27" eb="28">
      <t>オモ</t>
    </rPh>
    <phoneticPr fontId="1"/>
  </si>
  <si>
    <t>高所作ぎょう車にのったのが楽しかった。</t>
    <rPh sb="0" eb="2">
      <t>コウショ</t>
    </rPh>
    <rPh sb="2" eb="3">
      <t>サク</t>
    </rPh>
    <rPh sb="6" eb="7">
      <t>シャ</t>
    </rPh>
    <rPh sb="13" eb="14">
      <t>タノ</t>
    </rPh>
    <phoneticPr fontId="1"/>
  </si>
  <si>
    <t>ぼくはまた見学したいです。それはクレーン車か高所作ぎょう車にのってみたいし，みてみたいです。こうじをしているところをみてみて，ふつうのこうじではなかったので，すごかったし，びっくりしました。またいけたらいってみたいなあと思いました。またのってみたいです。</t>
    <rPh sb="20" eb="21">
      <t>シャ</t>
    </rPh>
    <rPh sb="22" eb="24">
      <t>コウショ</t>
    </rPh>
    <rPh sb="24" eb="25">
      <t>サク</t>
    </rPh>
    <rPh sb="28" eb="29">
      <t>シャ</t>
    </rPh>
    <rPh sb="110" eb="111">
      <t>オモ</t>
    </rPh>
    <phoneticPr fontId="1"/>
  </si>
  <si>
    <t>体験ができて楽しかった。良くないところは最初話が長くて頭にはいってこなかった。</t>
    <rPh sb="0" eb="2">
      <t>タイケン</t>
    </rPh>
    <rPh sb="6" eb="7">
      <t>タノ</t>
    </rPh>
    <rPh sb="12" eb="13">
      <t>ヨ</t>
    </rPh>
    <rPh sb="20" eb="22">
      <t>サイショ</t>
    </rPh>
    <rPh sb="22" eb="23">
      <t>ハナシ</t>
    </rPh>
    <rPh sb="24" eb="25">
      <t>ナガ</t>
    </rPh>
    <rPh sb="27" eb="28">
      <t>アタマ</t>
    </rPh>
    <phoneticPr fontId="1"/>
  </si>
  <si>
    <t>高いところに行けてたのしかった。クレーンに乗って上をみると高かったのでおもしろかった。</t>
    <rPh sb="0" eb="1">
      <t>タカ</t>
    </rPh>
    <rPh sb="6" eb="7">
      <t>イ</t>
    </rPh>
    <rPh sb="21" eb="22">
      <t>ノ</t>
    </rPh>
    <rPh sb="24" eb="25">
      <t>ウエ</t>
    </rPh>
    <rPh sb="29" eb="30">
      <t>タカ</t>
    </rPh>
    <phoneticPr fontId="1"/>
  </si>
  <si>
    <t>高い所が見わたせるのが１番たのしかったです。大きくてあまり見えなかったところも高い所が見えたし，下とかを見たらスリル満点でたのしかったです。クレーンも上を見ると高くてクレーンの先の部分が落ちてきそうでこわかったけどたのしかったです。</t>
    <rPh sb="0" eb="1">
      <t>タカ</t>
    </rPh>
    <rPh sb="2" eb="3">
      <t>トコロ</t>
    </rPh>
    <rPh sb="4" eb="5">
      <t>ミ</t>
    </rPh>
    <rPh sb="12" eb="13">
      <t>バン</t>
    </rPh>
    <rPh sb="22" eb="23">
      <t>オオ</t>
    </rPh>
    <rPh sb="29" eb="30">
      <t>ミ</t>
    </rPh>
    <rPh sb="39" eb="40">
      <t>タカ</t>
    </rPh>
    <rPh sb="41" eb="42">
      <t>トコロ</t>
    </rPh>
    <rPh sb="43" eb="44">
      <t>ミ</t>
    </rPh>
    <rPh sb="48" eb="49">
      <t>シタ</t>
    </rPh>
    <rPh sb="52" eb="53">
      <t>ミ</t>
    </rPh>
    <rPh sb="58" eb="60">
      <t>マンテン</t>
    </rPh>
    <rPh sb="75" eb="76">
      <t>ウエ</t>
    </rPh>
    <rPh sb="77" eb="78">
      <t>ミ</t>
    </rPh>
    <rPh sb="80" eb="81">
      <t>タカ</t>
    </rPh>
    <rPh sb="88" eb="89">
      <t>サキ</t>
    </rPh>
    <rPh sb="90" eb="92">
      <t>ブブン</t>
    </rPh>
    <rPh sb="93" eb="94">
      <t>オ</t>
    </rPh>
    <phoneticPr fontId="1"/>
  </si>
  <si>
    <t>じっさいに体験できたりしたことです。</t>
    <rPh sb="5" eb="7">
      <t>タイケン</t>
    </rPh>
    <phoneticPr fontId="1"/>
  </si>
  <si>
    <t>高い所にいっていろいろなたて物を見たことです。またボルトをしめたことです。</t>
    <rPh sb="0" eb="1">
      <t>タカ</t>
    </rPh>
    <rPh sb="2" eb="3">
      <t>トコロ</t>
    </rPh>
    <rPh sb="14" eb="15">
      <t>モノ</t>
    </rPh>
    <rPh sb="16" eb="17">
      <t>ミ</t>
    </rPh>
    <phoneticPr fontId="1"/>
  </si>
  <si>
    <t>もっといろいろな所に行ける道をつくってほしいです。</t>
    <rPh sb="8" eb="9">
      <t>トコロ</t>
    </rPh>
    <rPh sb="10" eb="11">
      <t>イ</t>
    </rPh>
    <rPh sb="13" eb="14">
      <t>ミチ</t>
    </rPh>
    <phoneticPr fontId="1"/>
  </si>
  <si>
    <t>今日，見学会に行ってすごいなあと思ったことがあります。それははしをおしておしてはしまでいっていることです。ぼくは今まではのせてつくって次も同じようにつくっていくのだと思っていました。知れてよかったです。とっても楽しかったです。</t>
    <rPh sb="5" eb="6">
      <t>カイ</t>
    </rPh>
    <rPh sb="7" eb="8">
      <t>イ</t>
    </rPh>
    <rPh sb="56" eb="57">
      <t>イマ</t>
    </rPh>
    <rPh sb="67" eb="68">
      <t>ジ</t>
    </rPh>
    <rPh sb="69" eb="70">
      <t>オナ</t>
    </rPh>
    <rPh sb="83" eb="84">
      <t>オモ</t>
    </rPh>
    <rPh sb="91" eb="92">
      <t>シ</t>
    </rPh>
    <rPh sb="105" eb="106">
      <t>タノ</t>
    </rPh>
    <phoneticPr fontId="1"/>
  </si>
  <si>
    <t>良かったことはふだんはできないことができたし，とくにプレゼントしていただいたのがよかったです。</t>
    <rPh sb="0" eb="1">
      <t>ヨ</t>
    </rPh>
    <phoneticPr fontId="1"/>
  </si>
  <si>
    <t>みんなとのった高くまで上がる機械の体験です。</t>
    <rPh sb="7" eb="8">
      <t>タカ</t>
    </rPh>
    <rPh sb="11" eb="12">
      <t>ア</t>
    </rPh>
    <rPh sb="14" eb="16">
      <t>キカイ</t>
    </rPh>
    <rPh sb="17" eb="19">
      <t>タイケン</t>
    </rPh>
    <phoneticPr fontId="1"/>
  </si>
  <si>
    <t>安心で通れるように作ってほしいなあと思いました。</t>
    <rPh sb="0" eb="2">
      <t>アンシン</t>
    </rPh>
    <rPh sb="3" eb="4">
      <t>トオ</t>
    </rPh>
    <rPh sb="9" eb="10">
      <t>ツク</t>
    </rPh>
    <rPh sb="18" eb="19">
      <t>オモ</t>
    </rPh>
    <phoneticPr fontId="1"/>
  </si>
  <si>
    <t>今日，橋の見学を体験して，とてもおもしろかったです。とくに一番おもしろかったのは高い所に上がる機械を体験したことです。わけは，ぼくは高い所が少しにがてだけど，今日した体験ではこわいよりむしろおもしろかったので何回もしたくなりました。ぼくはいっしょうけんめい働いている人たちを見てカッコイイなあと思いました。ぼくもしょうらいこんな人のようになりたいです。</t>
    <rPh sb="0" eb="2">
      <t>キョウ</t>
    </rPh>
    <rPh sb="3" eb="4">
      <t>ハシ</t>
    </rPh>
    <rPh sb="5" eb="7">
      <t>ケンガク</t>
    </rPh>
    <rPh sb="8" eb="10">
      <t>タイケン</t>
    </rPh>
    <rPh sb="29" eb="31">
      <t>イチバン</t>
    </rPh>
    <rPh sb="40" eb="41">
      <t>タカ</t>
    </rPh>
    <rPh sb="42" eb="43">
      <t>トコロ</t>
    </rPh>
    <rPh sb="44" eb="45">
      <t>ア</t>
    </rPh>
    <rPh sb="47" eb="49">
      <t>キカイ</t>
    </rPh>
    <rPh sb="50" eb="52">
      <t>タイケン</t>
    </rPh>
    <rPh sb="66" eb="67">
      <t>タカ</t>
    </rPh>
    <rPh sb="68" eb="69">
      <t>トコロ</t>
    </rPh>
    <rPh sb="70" eb="71">
      <t>スコ</t>
    </rPh>
    <rPh sb="79" eb="81">
      <t>キョウ</t>
    </rPh>
    <rPh sb="83" eb="85">
      <t>タイケン</t>
    </rPh>
    <rPh sb="104" eb="106">
      <t>ナンカイ</t>
    </rPh>
    <rPh sb="128" eb="129">
      <t>ハタラ</t>
    </rPh>
    <rPh sb="133" eb="134">
      <t>ヒト</t>
    </rPh>
    <rPh sb="137" eb="138">
      <t>ミ</t>
    </rPh>
    <rPh sb="147" eb="148">
      <t>オモ</t>
    </rPh>
    <rPh sb="164" eb="165">
      <t>ヒト</t>
    </rPh>
    <phoneticPr fontId="1"/>
  </si>
  <si>
    <t>ボルトをつけれてもらえたことや，ジャッキの動かすところが見れたし，高いところにいけたからけいけんがふえた。</t>
    <rPh sb="21" eb="22">
      <t>ウゴ</t>
    </rPh>
    <rPh sb="28" eb="29">
      <t>ミ</t>
    </rPh>
    <rPh sb="33" eb="34">
      <t>タカ</t>
    </rPh>
    <phoneticPr fontId="1"/>
  </si>
  <si>
    <t>あと約４年ぐらい続くから大変だと思います。それと工事現場の見学では，やったことのない命づなやボルトをはめて重さも分かったし，とても高い所へ行って，いつもこんな高い所で仕事しているからすごいなと思いました。自分はとても楽しそうな仕事だったし女の人もいたから大人になったらこういう仕事に入ってみたいなと思います。４年ぐらいで橋が完成するのですごく楽しみです。</t>
    <rPh sb="2" eb="3">
      <t>ヤク</t>
    </rPh>
    <rPh sb="4" eb="5">
      <t>ネン</t>
    </rPh>
    <rPh sb="8" eb="9">
      <t>ツヅ</t>
    </rPh>
    <rPh sb="12" eb="14">
      <t>タイヘン</t>
    </rPh>
    <rPh sb="16" eb="17">
      <t>オモ</t>
    </rPh>
    <rPh sb="24" eb="26">
      <t>コウジ</t>
    </rPh>
    <rPh sb="26" eb="28">
      <t>ゲンバ</t>
    </rPh>
    <rPh sb="29" eb="31">
      <t>ケンガク</t>
    </rPh>
    <rPh sb="42" eb="43">
      <t>イノチ</t>
    </rPh>
    <rPh sb="53" eb="54">
      <t>オモ</t>
    </rPh>
    <rPh sb="56" eb="57">
      <t>ワ</t>
    </rPh>
    <rPh sb="65" eb="66">
      <t>タカ</t>
    </rPh>
    <rPh sb="67" eb="68">
      <t>トコロ</t>
    </rPh>
    <rPh sb="69" eb="70">
      <t>イ</t>
    </rPh>
    <rPh sb="79" eb="80">
      <t>タカ</t>
    </rPh>
    <rPh sb="81" eb="82">
      <t>トコロ</t>
    </rPh>
    <rPh sb="83" eb="85">
      <t>シゴト</t>
    </rPh>
    <rPh sb="96" eb="97">
      <t>オモ</t>
    </rPh>
    <rPh sb="102" eb="104">
      <t>ジブン</t>
    </rPh>
    <rPh sb="108" eb="109">
      <t>タノ</t>
    </rPh>
    <rPh sb="113" eb="115">
      <t>シゴト</t>
    </rPh>
    <rPh sb="119" eb="120">
      <t>オンナ</t>
    </rPh>
    <rPh sb="121" eb="122">
      <t>ヒト</t>
    </rPh>
    <rPh sb="127" eb="129">
      <t>オトナ</t>
    </rPh>
    <rPh sb="138" eb="140">
      <t>シゴト</t>
    </rPh>
    <rPh sb="141" eb="142">
      <t>ハイ</t>
    </rPh>
    <rPh sb="149" eb="150">
      <t>オモ</t>
    </rPh>
    <rPh sb="155" eb="156">
      <t>ネン</t>
    </rPh>
    <rPh sb="160" eb="161">
      <t>ハシ</t>
    </rPh>
    <rPh sb="162" eb="164">
      <t>カンセイ</t>
    </rPh>
    <rPh sb="171" eb="172">
      <t>タノ</t>
    </rPh>
    <phoneticPr fontId="1"/>
  </si>
  <si>
    <t>橋を作る大変さがとてもわかりました。あと，多くの人がみんなが通りやすいようにがんばっているので良いなと思いました。</t>
    <rPh sb="0" eb="1">
      <t>ハシ</t>
    </rPh>
    <rPh sb="2" eb="3">
      <t>ツク</t>
    </rPh>
    <rPh sb="4" eb="6">
      <t>タイヘン</t>
    </rPh>
    <rPh sb="21" eb="22">
      <t>オオ</t>
    </rPh>
    <rPh sb="24" eb="25">
      <t>ヒト</t>
    </rPh>
    <rPh sb="30" eb="31">
      <t>トオ</t>
    </rPh>
    <rPh sb="47" eb="48">
      <t>ヨ</t>
    </rPh>
    <rPh sb="51" eb="52">
      <t>オモ</t>
    </rPh>
    <phoneticPr fontId="1"/>
  </si>
  <si>
    <t>私は高い所にのぼって吉田町をながめたりするのが楽しかったです。</t>
    <rPh sb="0" eb="1">
      <t>ワタシ</t>
    </rPh>
    <rPh sb="2" eb="3">
      <t>タカ</t>
    </rPh>
    <rPh sb="4" eb="5">
      <t>トコロ</t>
    </rPh>
    <rPh sb="10" eb="12">
      <t>ヨシダ</t>
    </rPh>
    <rPh sb="12" eb="13">
      <t>チョウ</t>
    </rPh>
    <rPh sb="23" eb="24">
      <t>タノ</t>
    </rPh>
    <phoneticPr fontId="1"/>
  </si>
  <si>
    <t>多くの意見を出したり工夫をして道路，橋などを作られているという努力などがわかりました。</t>
    <rPh sb="0" eb="1">
      <t>オオ</t>
    </rPh>
    <rPh sb="3" eb="5">
      <t>イケン</t>
    </rPh>
    <rPh sb="6" eb="7">
      <t>ダ</t>
    </rPh>
    <rPh sb="10" eb="12">
      <t>クフウ</t>
    </rPh>
    <rPh sb="15" eb="17">
      <t>ドウロ</t>
    </rPh>
    <rPh sb="18" eb="19">
      <t>ハシ</t>
    </rPh>
    <rPh sb="22" eb="23">
      <t>ツク</t>
    </rPh>
    <rPh sb="31" eb="33">
      <t>ドリョク</t>
    </rPh>
    <phoneticPr fontId="1"/>
  </si>
  <si>
    <t>いつも通っている橋や道路だけれども，こんなふうにいろんな努力，くろうをしてつくられているのが分ったし，これからもがんばってもらいたいです。クレーン車に乗ってみて，よく上を向いたりしてクレーンを動かせるなと思ったし，ボルトをつけるのも１つ１つ人の手でつけていたし，手作業なのによくあんなに早くボルトをつけられるなと思いました。これからもよろしくおねがいします。がんばってください。</t>
    <rPh sb="3" eb="4">
      <t>トオ</t>
    </rPh>
    <rPh sb="8" eb="9">
      <t>ハシ</t>
    </rPh>
    <rPh sb="10" eb="12">
      <t>ドウロ</t>
    </rPh>
    <rPh sb="28" eb="30">
      <t>ドリョク</t>
    </rPh>
    <rPh sb="46" eb="47">
      <t>ワカ</t>
    </rPh>
    <rPh sb="73" eb="74">
      <t>シャ</t>
    </rPh>
    <rPh sb="75" eb="76">
      <t>ノ</t>
    </rPh>
    <rPh sb="83" eb="84">
      <t>ウエ</t>
    </rPh>
    <rPh sb="85" eb="86">
      <t>ム</t>
    </rPh>
    <rPh sb="96" eb="97">
      <t>ウゴ</t>
    </rPh>
    <rPh sb="102" eb="103">
      <t>オモ</t>
    </rPh>
    <rPh sb="120" eb="121">
      <t>ヒト</t>
    </rPh>
    <rPh sb="122" eb="123">
      <t>テ</t>
    </rPh>
    <rPh sb="131" eb="134">
      <t>テサギョウ</t>
    </rPh>
    <rPh sb="143" eb="144">
      <t>ハヤ</t>
    </rPh>
    <rPh sb="156" eb="157">
      <t>オモ</t>
    </rPh>
    <phoneticPr fontId="1"/>
  </si>
  <si>
    <t>はくりょくがあった。中でいろいろな物があった。</t>
    <rPh sb="10" eb="11">
      <t>ナカ</t>
    </rPh>
    <rPh sb="17" eb="18">
      <t>モノ</t>
    </rPh>
    <phoneticPr fontId="1"/>
  </si>
  <si>
    <t>東広島にいけるようになると知ってすごいなと思った。</t>
    <rPh sb="0" eb="1">
      <t>ヒガシ</t>
    </rPh>
    <rPh sb="1" eb="3">
      <t>ヒロシマ</t>
    </rPh>
    <rPh sb="13" eb="14">
      <t>シ</t>
    </rPh>
    <rPh sb="21" eb="22">
      <t>オモ</t>
    </rPh>
    <phoneticPr fontId="1"/>
  </si>
  <si>
    <t>今日，工事を見学してすごかった事は朝８時から５時まではたらいていたのですごいなと思いました。橋はどういうふうに作ってあるのかだと思いました。けどこんなふうに作ってあったので，とてもすごいなと思いました。あの橋を作るのに１５人だったので，なんでかなと思いました。ボルトもあの橋とかかわっていたのですごいなと思いました。</t>
    <rPh sb="3" eb="5">
      <t>コウジ</t>
    </rPh>
    <rPh sb="6" eb="8">
      <t>ケンガク</t>
    </rPh>
    <rPh sb="15" eb="16">
      <t>コト</t>
    </rPh>
    <rPh sb="17" eb="18">
      <t>アサ</t>
    </rPh>
    <rPh sb="19" eb="20">
      <t>ジ</t>
    </rPh>
    <rPh sb="23" eb="24">
      <t>ジ</t>
    </rPh>
    <rPh sb="40" eb="41">
      <t>オモ</t>
    </rPh>
    <rPh sb="46" eb="47">
      <t>ハシ</t>
    </rPh>
    <rPh sb="55" eb="56">
      <t>ツク</t>
    </rPh>
    <rPh sb="64" eb="65">
      <t>オモ</t>
    </rPh>
    <rPh sb="78" eb="79">
      <t>ツク</t>
    </rPh>
    <rPh sb="95" eb="96">
      <t>オモ</t>
    </rPh>
    <rPh sb="103" eb="104">
      <t>ハシ</t>
    </rPh>
    <rPh sb="105" eb="106">
      <t>ツク</t>
    </rPh>
    <rPh sb="111" eb="112">
      <t>ヒト</t>
    </rPh>
    <rPh sb="124" eb="125">
      <t>オモ</t>
    </rPh>
    <rPh sb="136" eb="137">
      <t>ハシ</t>
    </rPh>
    <rPh sb="152" eb="153">
      <t>オモ</t>
    </rPh>
    <phoneticPr fontId="1"/>
  </si>
  <si>
    <t>いつも行けない所に行けたし，ていねいに教えてもらったのでよかったです。</t>
    <phoneticPr fontId="1"/>
  </si>
  <si>
    <t>いつも行けない所に行けたし，ていねいに教えてもらったのでよかったです。</t>
    <rPh sb="3" eb="4">
      <t>イ</t>
    </rPh>
    <rPh sb="7" eb="8">
      <t>トコロ</t>
    </rPh>
    <rPh sb="9" eb="10">
      <t>イ</t>
    </rPh>
    <rPh sb="19" eb="20">
      <t>オシ</t>
    </rPh>
    <phoneticPr fontId="1"/>
  </si>
  <si>
    <t>はくりょくがあった。中でいろいろな物があった。</t>
    <phoneticPr fontId="1"/>
  </si>
  <si>
    <t>体験ができて楽しかった。良くないところは最初話が長くて頭にはいってこなかった。</t>
    <phoneticPr fontId="1"/>
  </si>
  <si>
    <t>良かったことは本物の機械に乗ったりできたことです。</t>
    <phoneticPr fontId="1"/>
  </si>
  <si>
    <t>説明がわかりやすかったこと。</t>
    <phoneticPr fontId="1"/>
  </si>
  <si>
    <t>橋がどのようにできるのか，どのようにつなげられるのかを知れて良かった。</t>
    <phoneticPr fontId="1"/>
  </si>
  <si>
    <t>橋がどのようにできるのか，どのようにつなげられるのかを知れて良かった。</t>
    <rPh sb="0" eb="1">
      <t>ハシ</t>
    </rPh>
    <rPh sb="27" eb="28">
      <t>シ</t>
    </rPh>
    <rPh sb="30" eb="31">
      <t>ヨ</t>
    </rPh>
    <phoneticPr fontId="1"/>
  </si>
  <si>
    <t>どうやって橋を造っているのかがよく分ったのでおもしろかったです。</t>
    <phoneticPr fontId="1"/>
  </si>
  <si>
    <t>どうやって橋を造っているのかがよく分ったのでおもしろかったです。</t>
    <rPh sb="5" eb="6">
      <t>ハシ</t>
    </rPh>
    <rPh sb="7" eb="8">
      <t>ツク</t>
    </rPh>
    <rPh sb="17" eb="18">
      <t>ワカ</t>
    </rPh>
    <phoneticPr fontId="1"/>
  </si>
  <si>
    <t>ボルトをしめる機械がおもかったことを知りました。</t>
    <phoneticPr fontId="1"/>
  </si>
  <si>
    <t>ジャッキが約２００万トンも運べるのですごいと思いました。</t>
    <phoneticPr fontId="1"/>
  </si>
  <si>
    <t>ボルトをしめるのがすごかった。</t>
    <phoneticPr fontId="1"/>
  </si>
  <si>
    <t>ボルトをしめるのがすごかった。</t>
    <phoneticPr fontId="1"/>
  </si>
  <si>
    <t>クレーンに乗ったり，命づなをつなぐこととか初体験できたこと。</t>
    <phoneticPr fontId="1"/>
  </si>
  <si>
    <t>クレーンに乗ったり，命づなをつなぐこととか初体験できたこと。</t>
    <rPh sb="10" eb="11">
      <t>イノチ</t>
    </rPh>
    <rPh sb="21" eb="24">
      <t>ハツタイケン</t>
    </rPh>
    <phoneticPr fontId="1"/>
  </si>
  <si>
    <t>高所作業車乗車体験が楽しかったです。</t>
    <phoneticPr fontId="1"/>
  </si>
  <si>
    <t>クレーン車に乗ってレバーをさわったりできたこと。</t>
    <phoneticPr fontId="1"/>
  </si>
  <si>
    <t>クレーン車に乗ってレバーをさわったりできたこと。</t>
    <phoneticPr fontId="1"/>
  </si>
  <si>
    <t>クレーン車に乗ってみて，まどが四枚くらいあったのでびっくりしました。</t>
    <phoneticPr fontId="1"/>
  </si>
  <si>
    <t>上までのぼっているので高さがわかってとてもおもしろかったです。</t>
    <phoneticPr fontId="1"/>
  </si>
  <si>
    <t>【課題】平易なことばで説明すること。興味を引くような話し方をすること。　　　　　　　　　　　　　　　　　　　　　　　　　　　　　　　　　　　　　　　　　　　　　　　　　　　　　　　　　　　　　　　　　　　　　　　　　【成果】公共工事への理解を深めてもらえた。</t>
    <phoneticPr fontId="1"/>
  </si>
  <si>
    <t>高いところにいったとき，上から橋がよくみれたことが楽しかった。</t>
    <phoneticPr fontId="1"/>
  </si>
  <si>
    <t>高いところにいったとき，上から橋がよくみれたことが楽しかった。</t>
    <rPh sb="0" eb="1">
      <t>タカ</t>
    </rPh>
    <rPh sb="12" eb="13">
      <t>ウエ</t>
    </rPh>
    <rPh sb="15" eb="16">
      <t>ハシ</t>
    </rPh>
    <rPh sb="25" eb="26">
      <t>タノ</t>
    </rPh>
    <phoneticPr fontId="1"/>
  </si>
  <si>
    <t>トンネルはどうやって作っていくのか。</t>
    <phoneticPr fontId="1"/>
  </si>
  <si>
    <t>道具の名前</t>
    <phoneticPr fontId="1"/>
  </si>
  <si>
    <t>東広島まで道路をつくるのに約何年かかるのか。トンネルをつくるとき，どうやって土をほるのかしりたい。</t>
    <phoneticPr fontId="1"/>
  </si>
  <si>
    <t>東広島まで道路をつくるのに約何年かかるのか。トンネルをつくるとき，どうやって土をほるのかしりたい。</t>
    <rPh sb="0" eb="1">
      <t>ヒガシ</t>
    </rPh>
    <rPh sb="1" eb="3">
      <t>ヒロシマ</t>
    </rPh>
    <rPh sb="5" eb="7">
      <t>ドウロ</t>
    </rPh>
    <rPh sb="13" eb="14">
      <t>ヤク</t>
    </rPh>
    <rPh sb="14" eb="16">
      <t>ナンネン</t>
    </rPh>
    <rPh sb="38" eb="39">
      <t>ツチ</t>
    </rPh>
    <phoneticPr fontId="1"/>
  </si>
  <si>
    <t>１日どれくらい橋をのばしているのか。</t>
    <rPh sb="1" eb="2">
      <t>ヒ</t>
    </rPh>
    <rPh sb="7" eb="8">
      <t>ハシ</t>
    </rPh>
    <phoneticPr fontId="1"/>
  </si>
  <si>
    <t>１日どれくらい橋をのばしているのか。</t>
    <phoneticPr fontId="1"/>
  </si>
  <si>
    <t>匡や県の人と協力して造っているんだなという印象になりました。</t>
    <phoneticPr fontId="1"/>
  </si>
  <si>
    <t>こんなに大変な事を，わたしたちののためにと思ってがんばっていることに，とてもおどろきました。</t>
    <phoneticPr fontId="1"/>
  </si>
  <si>
    <t>道路や橋を作る理由があって作っていることが分りました。</t>
    <phoneticPr fontId="1"/>
  </si>
  <si>
    <t>橋を作るのが大変だとは分かっていたけど，あんなに大変だったのでいい橋を使ってほしいです。</t>
    <phoneticPr fontId="1"/>
  </si>
  <si>
    <t>いろいろな人が関わって一つの公共のものがつくられていたので，国・県・市・町は大切なんだなと思いました。</t>
    <phoneticPr fontId="1"/>
  </si>
  <si>
    <t>毎日，あたりまえに通っていた道路が時間をかけてつくられていたことをしると，感謝の気持ちになりました。</t>
    <phoneticPr fontId="1"/>
  </si>
  <si>
    <t>１つ橋や道路を造るだけでも何年も時間がかかってできていることが分ったので，橋にも感謝したいと思いました。</t>
    <phoneticPr fontId="1"/>
  </si>
  <si>
    <t>多くの意見を出したり工夫をして道路，橋などを作られているという努力などがわかりました。</t>
    <phoneticPr fontId="1"/>
  </si>
  <si>
    <t>もっといろいろな所に行ける道をつくってほしいです。</t>
    <phoneticPr fontId="1"/>
  </si>
  <si>
    <t>機械が意外に高い所まで上がっていたのでびっくりしました。橋やトンネルは地図にのこるし，車などで移動する時間が少なくなるのでいいなと思いました。</t>
    <phoneticPr fontId="1"/>
  </si>
  <si>
    <t>こんな大変できけんなことは，わたしはできないと思うので，橋などを作ってみんなのためを思っている人が，とても「すごい」とわたしは思いました。</t>
    <phoneticPr fontId="1"/>
  </si>
  <si>
    <t>こうやって地道な作業をしていくことで橋ができていくんだなと思いました。早く橋ができて交通の便が良くなったらいいなと思いました。きちょうな体験ができてよかったです。</t>
    <phoneticPr fontId="1"/>
  </si>
  <si>
    <t>工事現場を見学して橋がどのようにできるのかが分りました。みんなが協力して作っているから早いのかと思いました。私はあこがれました。いつか他の仕事でもいかされるようにようにしたいです。</t>
    <phoneticPr fontId="1"/>
  </si>
  <si>
    <t>わたしはたかいところにのぼってみました。上にいったときは，こわかったけどたのしかったです。橋は作るのがたいへんだと思いました。橋がかんせいするのがたのしみだし，通ってみたいです。</t>
    <phoneticPr fontId="1"/>
  </si>
  <si>
    <t>ぼくは橋の作り方が分りませんでした。けど今回の見学会で作り方を知ったのでよかったです。しょう来ぼくもこういう仕事をしたいと思ったので，いい勉強になりました。</t>
    <phoneticPr fontId="1"/>
  </si>
  <si>
    <t>橋や道路，そしてトンネルを作っている人々のくろうやケガをするかもしれないと思っている人たちのたいへんさが分りました。なので通ったり見かけたりしたら感謝の気持ちをもって行動したいです。</t>
    <phoneticPr fontId="1"/>
  </si>
  <si>
    <t>これは地図に残る大きなことだから，ぼくも人のやくに立てて地図に残るような仕事をしたいです。この道が完成したらぼくも何度も通りたいです。完成するのがとても楽しみです。</t>
    <phoneticPr fontId="1"/>
  </si>
  <si>
    <t>今日，橋の見学を体験して，とてもおもしろかったです。ぼくはいっしょうけんめい働いている人たちを見てカッコイイなあと思いました。ぼくもしょうらいこんな人のようになりたいです。</t>
    <phoneticPr fontId="1"/>
  </si>
  <si>
    <t>いつも通っている橋や道路だけれども，こんなふうにいろんな努力，くろうをしてつくられているのが分ったし，これからもがんばってもらいたいです。</t>
    <phoneticPr fontId="1"/>
  </si>
  <si>
    <t>いつも道路などを見ていて，何も思わないけど，工事げん場を見て，とてもくろうしているんだなと思いました。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</si>
</sst>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人&quot;"/>
    <numFmt numFmtId="178" formatCode="0_ "/>
  </numFmts>
  <fonts count="16" x14ac:knownFonts="1">
    <font>
      <sz val="11"/>
      <color theme="1"/>
      <name val="ＭＳ Ｐゴシック"/>
      <family val="2"/>
      <scheme val="minor"/>
    </font>
    <font>
      <sz val="6"/>
      <name val="ＭＳ Ｐゴシック"/>
      <family val="3"/>
      <charset val="128"/>
      <scheme val="minor"/>
    </font>
    <font>
      <b/>
      <sz val="18"/>
      <color theme="1"/>
      <name val="ＭＳ ゴシック"/>
      <family val="3"/>
      <charset val="128"/>
    </font>
    <font>
      <sz val="11"/>
      <color theme="1"/>
      <name val="ＭＳ ゴシック"/>
      <family val="3"/>
      <charset val="128"/>
    </font>
    <font>
      <b/>
      <sz val="11"/>
      <color theme="1"/>
      <name val="ＭＳ ゴシック"/>
      <family val="3"/>
      <charset val="128"/>
    </font>
    <font>
      <sz val="9"/>
      <color indexed="81"/>
      <name val="ＭＳ Ｐゴシック"/>
      <family val="3"/>
      <charset val="128"/>
    </font>
    <font>
      <sz val="10"/>
      <color theme="1"/>
      <name val="ＭＳ ゴシック"/>
      <family val="3"/>
      <charset val="128"/>
    </font>
    <font>
      <b/>
      <sz val="10"/>
      <color theme="1"/>
      <name val="ＭＳ ゴシック"/>
      <family val="3"/>
      <charset val="128"/>
    </font>
    <font>
      <b/>
      <sz val="11"/>
      <color rgb="FF000000"/>
      <name val="ＭＳ ゴシック"/>
      <family val="3"/>
      <charset val="128"/>
    </font>
    <font>
      <sz val="16"/>
      <color theme="1"/>
      <name val="ＭＳ ゴシック"/>
      <family val="3"/>
      <charset val="128"/>
    </font>
    <font>
      <sz val="12"/>
      <color theme="1"/>
      <name val="ＭＳ ゴシック"/>
      <family val="3"/>
      <charset val="128"/>
    </font>
    <font>
      <b/>
      <sz val="14"/>
      <color rgb="FFFF0000"/>
      <name val="ＭＳ ゴシック"/>
      <family val="3"/>
      <charset val="128"/>
    </font>
    <font>
      <sz val="9"/>
      <color theme="1"/>
      <name val="ＭＳ ゴシック"/>
      <family val="3"/>
      <charset val="128"/>
    </font>
    <font>
      <b/>
      <sz val="14"/>
      <color indexed="81"/>
      <name val="ＭＳ ゴシック"/>
      <family val="3"/>
      <charset val="128"/>
    </font>
    <font>
      <sz val="14"/>
      <color indexed="81"/>
      <name val="ＭＳ ゴシック"/>
      <family val="3"/>
      <charset val="128"/>
    </font>
    <font>
      <b/>
      <u/>
      <sz val="14"/>
      <color indexed="81"/>
      <name val="ＭＳ ゴシック"/>
      <family val="3"/>
      <charset val="128"/>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right/>
      <top style="thin">
        <color theme="0" tint="-0.14999847407452621"/>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41">
    <xf numFmtId="0" fontId="0" fillId="0" borderId="0" xfId="0"/>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horizontal="center" vertical="center" shrinkToFit="1"/>
    </xf>
    <xf numFmtId="0" fontId="3" fillId="0" borderId="25" xfId="0" applyFont="1" applyBorder="1" applyAlignment="1">
      <alignment vertical="center" shrinkToFit="1"/>
    </xf>
    <xf numFmtId="0" fontId="3" fillId="0" borderId="16"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18" xfId="0" applyFont="1" applyBorder="1" applyAlignment="1">
      <alignment vertical="center"/>
    </xf>
    <xf numFmtId="0" fontId="10" fillId="0" borderId="0" xfId="0" applyFont="1" applyAlignment="1">
      <alignment vertical="center"/>
    </xf>
    <xf numFmtId="0" fontId="3" fillId="0" borderId="23" xfId="0" applyFont="1" applyBorder="1" applyAlignment="1">
      <alignment vertical="center" shrinkToFit="1"/>
    </xf>
    <xf numFmtId="0" fontId="3" fillId="0" borderId="22" xfId="0" applyFont="1" applyBorder="1" applyAlignment="1">
      <alignment horizontal="center" vertical="center" shrinkToFit="1"/>
    </xf>
    <xf numFmtId="178" fontId="3" fillId="0" borderId="23" xfId="0" applyNumberFormat="1" applyFont="1" applyBorder="1" applyAlignment="1">
      <alignment vertical="center" shrinkToFit="1"/>
    </xf>
    <xf numFmtId="0" fontId="3" fillId="0" borderId="40" xfId="0" applyFont="1" applyBorder="1" applyAlignment="1">
      <alignment horizontal="center" vertical="center" shrinkToFit="1"/>
    </xf>
    <xf numFmtId="0" fontId="3" fillId="11" borderId="22" xfId="0" applyFont="1" applyFill="1" applyBorder="1" applyAlignment="1">
      <alignment horizontal="center" vertical="center" shrinkToFit="1"/>
    </xf>
    <xf numFmtId="0" fontId="3" fillId="11" borderId="39" xfId="0" applyFont="1" applyFill="1" applyBorder="1" applyAlignment="1">
      <alignment horizontal="center" vertical="center" shrinkToFit="1"/>
    </xf>
    <xf numFmtId="0" fontId="3" fillId="11" borderId="23" xfId="0" applyFont="1" applyFill="1" applyBorder="1" applyAlignment="1">
      <alignment horizontal="center" vertical="center" shrinkToFit="1"/>
    </xf>
    <xf numFmtId="0" fontId="3" fillId="11" borderId="1"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31" xfId="0" applyFont="1" applyFill="1" applyBorder="1" applyAlignment="1">
      <alignment vertical="center"/>
    </xf>
    <xf numFmtId="0" fontId="3" fillId="7" borderId="34" xfId="0" applyFont="1" applyFill="1" applyBorder="1" applyAlignment="1">
      <alignment horizontal="center" vertical="center"/>
    </xf>
    <xf numFmtId="0" fontId="3" fillId="8" borderId="31" xfId="0" applyFont="1" applyFill="1" applyBorder="1" applyAlignment="1">
      <alignment vertical="center"/>
    </xf>
    <xf numFmtId="0" fontId="3" fillId="8" borderId="34" xfId="0" applyFont="1" applyFill="1" applyBorder="1" applyAlignment="1">
      <alignment horizontal="center" vertical="center"/>
    </xf>
    <xf numFmtId="0" fontId="3" fillId="12" borderId="35" xfId="0" applyFont="1" applyFill="1" applyBorder="1" applyAlignment="1">
      <alignment vertical="center"/>
    </xf>
    <xf numFmtId="0" fontId="3" fillId="12" borderId="37" xfId="0" applyFont="1" applyFill="1" applyBorder="1" applyAlignment="1">
      <alignment horizontal="center" vertical="center"/>
    </xf>
    <xf numFmtId="0" fontId="3" fillId="6" borderId="31" xfId="0" applyFont="1" applyFill="1" applyBorder="1" applyAlignment="1">
      <alignment vertical="center"/>
    </xf>
    <xf numFmtId="0" fontId="3" fillId="6" borderId="34"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center" vertical="center"/>
    </xf>
    <xf numFmtId="0" fontId="3" fillId="11" borderId="23" xfId="0" applyFont="1" applyFill="1" applyBorder="1" applyAlignment="1">
      <alignment vertical="center" shrinkToFit="1"/>
    </xf>
    <xf numFmtId="0" fontId="3" fillId="0" borderId="50" xfId="0" applyFont="1" applyBorder="1" applyAlignment="1">
      <alignment horizontal="center" vertical="center" shrinkToFit="1"/>
    </xf>
    <xf numFmtId="0" fontId="3" fillId="11" borderId="23" xfId="0" applyFont="1" applyFill="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4" fillId="0" borderId="0" xfId="0" applyFont="1" applyBorder="1" applyAlignment="1">
      <alignment vertical="center"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3" borderId="51" xfId="0" applyFont="1" applyFill="1" applyBorder="1" applyAlignment="1">
      <alignment horizontal="center" vertical="center"/>
    </xf>
    <xf numFmtId="0" fontId="3" fillId="3" borderId="38"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3" fillId="6" borderId="38"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12" borderId="38" xfId="0" applyFont="1" applyFill="1" applyBorder="1" applyAlignment="1">
      <alignment horizontal="center" vertical="center" shrinkToFit="1"/>
    </xf>
    <xf numFmtId="0" fontId="3" fillId="12" borderId="4" xfId="0" applyFont="1" applyFill="1" applyBorder="1" applyAlignment="1">
      <alignment horizontal="center" vertical="center"/>
    </xf>
    <xf numFmtId="0" fontId="3" fillId="12"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left" vertical="center" shrinkToFit="1"/>
    </xf>
    <xf numFmtId="0" fontId="6" fillId="14" borderId="1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3" fillId="0" borderId="28"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3" fillId="3" borderId="6"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9"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3" fillId="0" borderId="38" xfId="0" applyFont="1" applyBorder="1" applyAlignment="1">
      <alignment horizontal="left" vertical="center" wrapText="1"/>
    </xf>
    <xf numFmtId="0" fontId="3" fillId="0" borderId="2" xfId="0" applyFont="1" applyBorder="1" applyAlignment="1">
      <alignment horizontal="left" vertical="center" shrinkToFit="1"/>
    </xf>
    <xf numFmtId="0" fontId="0" fillId="0" borderId="0" xfId="0" applyAlignment="1">
      <alignment horizontal="left" vertical="center"/>
    </xf>
    <xf numFmtId="0" fontId="3" fillId="0" borderId="4" xfId="0" applyFont="1" applyBorder="1" applyAlignment="1">
      <alignment horizontal="left" vertical="center"/>
    </xf>
    <xf numFmtId="0" fontId="3" fillId="3" borderId="32" xfId="0" applyFont="1" applyFill="1" applyBorder="1" applyAlignment="1">
      <alignment horizontal="left" vertical="center" shrinkToFit="1"/>
    </xf>
    <xf numFmtId="0" fontId="3" fillId="3" borderId="30"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34" xfId="0" applyFont="1" applyFill="1" applyBorder="1" applyAlignment="1">
      <alignment horizontal="left" vertical="center" shrinkToFit="1"/>
    </xf>
    <xf numFmtId="0" fontId="3" fillId="0" borderId="38" xfId="0" applyFont="1" applyBorder="1" applyAlignment="1">
      <alignment horizontal="left" vertical="center"/>
    </xf>
    <xf numFmtId="0" fontId="8" fillId="0" borderId="0" xfId="0" applyFont="1" applyAlignment="1">
      <alignment horizontal="left" vertical="center" readingOrder="1"/>
    </xf>
    <xf numFmtId="0" fontId="3" fillId="0" borderId="5" xfId="0" applyFont="1" applyBorder="1" applyAlignment="1">
      <alignment horizontal="left" vertical="center" wrapText="1"/>
    </xf>
    <xf numFmtId="0" fontId="4" fillId="0" borderId="0" xfId="0" applyFont="1" applyAlignment="1">
      <alignment horizontal="left" vertical="center"/>
    </xf>
    <xf numFmtId="0" fontId="3" fillId="3" borderId="35" xfId="0" applyFont="1" applyFill="1" applyBorder="1" applyAlignment="1">
      <alignment horizontal="left" vertical="center" shrinkToFit="1"/>
    </xf>
    <xf numFmtId="0" fontId="3" fillId="3" borderId="36"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3" fillId="0" borderId="5" xfId="0" applyFont="1" applyBorder="1" applyAlignment="1">
      <alignment horizontal="left" vertical="center"/>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0" xfId="0" applyFont="1" applyBorder="1" applyAlignment="1">
      <alignment vertical="top" wrapText="1"/>
    </xf>
    <xf numFmtId="0" fontId="3" fillId="0" borderId="58" xfId="0" applyFont="1" applyBorder="1" applyAlignment="1">
      <alignment vertical="top" wrapText="1"/>
    </xf>
    <xf numFmtId="0" fontId="0" fillId="0" borderId="57" xfId="0" applyBorder="1" applyAlignment="1"/>
    <xf numFmtId="0" fontId="0" fillId="0" borderId="0"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9" fillId="0" borderId="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176" fontId="10" fillId="0" borderId="1" xfId="0" applyNumberFormat="1" applyFont="1" applyBorder="1" applyAlignment="1">
      <alignment horizontal="left" vertical="center"/>
    </xf>
    <xf numFmtId="0" fontId="10" fillId="0" borderId="1" xfId="0" applyFont="1" applyBorder="1" applyAlignment="1">
      <alignment vertical="center"/>
    </xf>
    <xf numFmtId="0" fontId="3" fillId="0" borderId="1" xfId="0" applyFont="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xf>
    <xf numFmtId="177" fontId="10" fillId="0" borderId="1" xfId="0" applyNumberFormat="1" applyFont="1" applyBorder="1" applyAlignment="1">
      <alignment horizontal="center" vertical="center"/>
    </xf>
    <xf numFmtId="0" fontId="10" fillId="0" borderId="22" xfId="0" applyFont="1" applyBorder="1" applyAlignment="1">
      <alignment horizontal="left" vertical="center"/>
    </xf>
    <xf numFmtId="0" fontId="3" fillId="0" borderId="24" xfId="0" applyFont="1" applyBorder="1" applyAlignment="1">
      <alignment vertical="center"/>
    </xf>
    <xf numFmtId="0" fontId="3" fillId="0" borderId="23"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3" fillId="0" borderId="32" xfId="0" applyFont="1"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0" fillId="0" borderId="29" xfId="0"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0" fillId="0" borderId="36" xfId="0"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0" fillId="0" borderId="17" xfId="0" applyBorder="1" applyAlignment="1">
      <alignment vertical="center"/>
    </xf>
    <xf numFmtId="0" fontId="3" fillId="2" borderId="19" xfId="0" applyFont="1" applyFill="1" applyBorder="1" applyAlignment="1">
      <alignment vertical="center" wrapText="1"/>
    </xf>
    <xf numFmtId="0" fontId="3" fillId="2" borderId="14" xfId="0" applyFont="1" applyFill="1" applyBorder="1" applyAlignment="1">
      <alignment vertical="center" wrapText="1"/>
    </xf>
    <xf numFmtId="0" fontId="0" fillId="0" borderId="20" xfId="0"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2" xfId="0" applyFont="1" applyBorder="1" applyAlignment="1">
      <alignment vertical="center"/>
    </xf>
    <xf numFmtId="0" fontId="3" fillId="8" borderId="15" xfId="0" applyFont="1" applyFill="1" applyBorder="1" applyAlignment="1">
      <alignment vertical="center" wrapText="1"/>
    </xf>
    <xf numFmtId="0" fontId="3" fillId="8" borderId="16" xfId="0" applyFont="1" applyFill="1" applyBorder="1" applyAlignment="1">
      <alignment vertical="center"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8" borderId="14" xfId="0" applyFont="1" applyFill="1" applyBorder="1" applyAlignment="1">
      <alignment vertical="center" wrapText="1"/>
    </xf>
    <xf numFmtId="0" fontId="3" fillId="8" borderId="20"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center" wrapText="1"/>
    </xf>
    <xf numFmtId="0" fontId="3" fillId="7" borderId="19" xfId="0" applyFont="1" applyFill="1" applyBorder="1" applyAlignment="1">
      <alignment vertical="center" wrapText="1"/>
    </xf>
    <xf numFmtId="0" fontId="3" fillId="7" borderId="14" xfId="0" applyFont="1" applyFill="1" applyBorder="1" applyAlignment="1">
      <alignment vertical="center" wrapText="1"/>
    </xf>
    <xf numFmtId="0" fontId="3" fillId="6" borderId="32" xfId="0" applyFont="1" applyFill="1" applyBorder="1" applyAlignment="1">
      <alignment vertical="center" wrapText="1"/>
    </xf>
    <xf numFmtId="0" fontId="3" fillId="6" borderId="30" xfId="0" applyFont="1" applyFill="1" applyBorder="1" applyAlignment="1">
      <alignment vertical="center" wrapText="1"/>
    </xf>
    <xf numFmtId="0" fontId="3" fillId="6" borderId="33" xfId="0" applyFont="1" applyFill="1" applyBorder="1" applyAlignment="1">
      <alignment vertical="center" wrapText="1"/>
    </xf>
    <xf numFmtId="0" fontId="3" fillId="6" borderId="35" xfId="0" applyFont="1" applyFill="1" applyBorder="1" applyAlignment="1">
      <alignment vertical="center" wrapText="1"/>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6" fillId="8" borderId="6"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8" borderId="4" xfId="0" applyFont="1" applyFill="1" applyBorder="1" applyAlignment="1">
      <alignment vertical="center"/>
    </xf>
    <xf numFmtId="0" fontId="3" fillId="0" borderId="4" xfId="0" applyFont="1" applyBorder="1" applyAlignment="1">
      <alignment vertical="center"/>
    </xf>
    <xf numFmtId="0" fontId="3" fillId="4" borderId="6"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4" borderId="4" xfId="0" applyFont="1" applyFill="1" applyBorder="1" applyAlignment="1">
      <alignment vertical="center"/>
    </xf>
    <xf numFmtId="0" fontId="3" fillId="2" borderId="6" xfId="0" applyFont="1" applyFill="1" applyBorder="1" applyAlignment="1">
      <alignment horizontal="center" vertical="center" shrinkToFit="1"/>
    </xf>
    <xf numFmtId="0" fontId="3" fillId="2" borderId="4" xfId="0" applyFont="1" applyFill="1" applyBorder="1" applyAlignment="1">
      <alignment vertical="center"/>
    </xf>
    <xf numFmtId="0" fontId="3" fillId="5" borderId="6" xfId="0" applyFont="1" applyFill="1" applyBorder="1" applyAlignment="1">
      <alignment horizontal="left" vertical="center" shrinkToFit="1"/>
    </xf>
    <xf numFmtId="0" fontId="3" fillId="5" borderId="4" xfId="0" applyFont="1" applyFill="1" applyBorder="1" applyAlignment="1">
      <alignment vertical="center"/>
    </xf>
    <xf numFmtId="0" fontId="3" fillId="6" borderId="6" xfId="0" applyFont="1" applyFill="1" applyBorder="1" applyAlignment="1">
      <alignment horizontal="center" vertical="center" shrinkToFit="1"/>
    </xf>
    <xf numFmtId="0" fontId="3" fillId="6" borderId="9" xfId="0" applyFont="1" applyFill="1" applyBorder="1" applyAlignment="1">
      <alignment vertical="center"/>
    </xf>
    <xf numFmtId="0" fontId="0" fillId="0" borderId="10" xfId="0" applyBorder="1" applyAlignment="1">
      <alignment vertical="center"/>
    </xf>
    <xf numFmtId="0" fontId="0" fillId="0" borderId="53" xfId="0" applyBorder="1" applyAlignment="1">
      <alignment vertical="center"/>
    </xf>
    <xf numFmtId="0" fontId="3" fillId="2" borderId="5" xfId="0" applyFont="1" applyFill="1" applyBorder="1" applyAlignment="1">
      <alignment vertical="center"/>
    </xf>
    <xf numFmtId="0" fontId="3" fillId="0" borderId="5" xfId="0" applyFont="1" applyBorder="1" applyAlignment="1">
      <alignment vertical="center"/>
    </xf>
    <xf numFmtId="0" fontId="3" fillId="5" borderId="5" xfId="0" applyFont="1" applyFill="1" applyBorder="1" applyAlignment="1">
      <alignment vertical="center"/>
    </xf>
    <xf numFmtId="0" fontId="3" fillId="6"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8" borderId="5" xfId="0" applyFont="1" applyFill="1" applyBorder="1" applyAlignment="1">
      <alignment vertical="center"/>
    </xf>
    <xf numFmtId="0" fontId="3" fillId="13" borderId="1" xfId="0" applyFont="1" applyFill="1" applyBorder="1" applyAlignment="1">
      <alignment horizontal="center" vertical="center"/>
    </xf>
    <xf numFmtId="0" fontId="3" fillId="13" borderId="1" xfId="0" applyFont="1" applyFill="1" applyBorder="1" applyAlignment="1">
      <alignment vertical="center"/>
    </xf>
    <xf numFmtId="0" fontId="3" fillId="0" borderId="1" xfId="0" applyFont="1" applyBorder="1" applyAlignment="1">
      <alignment horizontal="left" vertical="center"/>
    </xf>
    <xf numFmtId="176" fontId="3" fillId="0" borderId="22" xfId="0" applyNumberFormat="1" applyFont="1" applyBorder="1" applyAlignment="1">
      <alignment horizontal="left" vertical="center" wrapText="1"/>
    </xf>
    <xf numFmtId="176" fontId="3" fillId="0" borderId="1" xfId="0" applyNumberFormat="1" applyFont="1" applyBorder="1" applyAlignment="1">
      <alignment horizontal="left" vertical="center"/>
    </xf>
    <xf numFmtId="0" fontId="3" fillId="0" borderId="1" xfId="0" applyFont="1" applyBorder="1" applyAlignment="1">
      <alignment horizontal="center" vertical="center"/>
    </xf>
    <xf numFmtId="0" fontId="11" fillId="11" borderId="44" xfId="0" applyFont="1" applyFill="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12" borderId="32" xfId="0" applyFont="1" applyFill="1" applyBorder="1" applyAlignment="1">
      <alignment vertical="center" wrapText="1"/>
    </xf>
    <xf numFmtId="0" fontId="3" fillId="12" borderId="30" xfId="0" applyFont="1" applyFill="1" applyBorder="1" applyAlignment="1">
      <alignment vertical="center" wrapText="1"/>
    </xf>
    <xf numFmtId="0" fontId="3" fillId="12" borderId="33" xfId="0" applyFont="1" applyFill="1" applyBorder="1" applyAlignment="1">
      <alignment vertical="center" wrapText="1"/>
    </xf>
    <xf numFmtId="0" fontId="3" fillId="12" borderId="35" xfId="0" applyFont="1" applyFill="1" applyBorder="1" applyAlignment="1">
      <alignment vertical="center" wrapText="1"/>
    </xf>
    <xf numFmtId="0" fontId="3" fillId="12" borderId="36" xfId="0" applyFont="1" applyFill="1" applyBorder="1" applyAlignment="1">
      <alignment vertical="center" wrapText="1"/>
    </xf>
    <xf numFmtId="0" fontId="3" fillId="12" borderId="37" xfId="0" applyFont="1" applyFill="1" applyBorder="1" applyAlignment="1">
      <alignment vertical="center" wrapText="1"/>
    </xf>
    <xf numFmtId="0" fontId="3" fillId="0" borderId="22" xfId="0" applyNumberFormat="1" applyFont="1" applyBorder="1" applyAlignment="1">
      <alignment horizontal="center" vertical="center"/>
    </xf>
    <xf numFmtId="0" fontId="0" fillId="0" borderId="23" xfId="0" applyNumberFormat="1" applyBorder="1" applyAlignment="1">
      <alignment horizontal="center" vertical="center"/>
    </xf>
    <xf numFmtId="0" fontId="3" fillId="4" borderId="5" xfId="0" applyFont="1" applyFill="1" applyBorder="1" applyAlignment="1">
      <alignment vertical="center"/>
    </xf>
  </cellXfs>
  <cellStyles count="1">
    <cellStyle name="標準" xfId="0" builtinId="0"/>
  </cellStyles>
  <dxfs count="16">
    <dxf>
      <fill>
        <patternFill>
          <bgColor theme="4" tint="0.79998168889431442"/>
        </patternFill>
      </fill>
    </dxf>
    <dxf>
      <fill>
        <patternFill>
          <bgColor theme="4" tint="0.79998168889431442"/>
        </patternFill>
      </fill>
    </dxf>
    <dxf>
      <fill>
        <patternFill>
          <bgColor theme="9" tint="0.79998168889431442"/>
        </patternFill>
      </fill>
    </dxf>
    <dxf>
      <fill>
        <patternFill patternType="lightUp">
          <fgColor theme="6" tint="0.39994506668294322"/>
          <bgColor auto="1"/>
        </patternFill>
      </fill>
    </dxf>
    <dxf>
      <fill>
        <patternFill>
          <bgColor theme="5" tint="0.59996337778862885"/>
        </patternFill>
      </fill>
    </dxf>
    <dxf>
      <fill>
        <patternFill patternType="gray0625">
          <fgColor theme="3" tint="0.59996337778862885"/>
          <bgColor auto="1"/>
        </patternFill>
      </fill>
    </dxf>
    <dxf>
      <font>
        <color rgb="FF9C0006"/>
      </font>
      <fill>
        <patternFill>
          <bgColor rgb="FFFFC7CE"/>
        </patternFill>
      </fill>
    </dxf>
    <dxf>
      <font>
        <color rgb="FF9C0006"/>
      </font>
      <fill>
        <patternFill>
          <bgColor rgb="FFFFC7CE"/>
        </patternFill>
      </fill>
    </dxf>
    <dxf>
      <fill>
        <patternFill patternType="lightUp">
          <bgColor theme="9" tint="0.39994506668294322"/>
        </patternFill>
      </fill>
    </dxf>
    <dxf>
      <fill>
        <patternFill patternType="lightUp">
          <bgColor theme="9" tint="0.39994506668294322"/>
        </patternFill>
      </fill>
    </dxf>
    <dxf>
      <fill>
        <patternFill patternType="lightUp">
          <bgColor theme="9" tint="0.39994506668294322"/>
        </patternFill>
      </fill>
    </dxf>
    <dxf>
      <fill>
        <patternFill patternType="lightUp">
          <bgColor theme="7" tint="0.79998168889431442"/>
        </patternFill>
      </fill>
    </dxf>
    <dxf>
      <font>
        <color rgb="FF9C0006"/>
      </font>
      <fill>
        <patternFill>
          <bgColor rgb="FFFFC7CE"/>
        </patternFill>
      </fill>
    </dxf>
    <dxf>
      <font>
        <color rgb="FF9C0006"/>
      </font>
      <fill>
        <patternFill>
          <bgColor rgb="FFFFC7CE"/>
        </patternFill>
      </fill>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入力様式!$B$4</c:f>
              <c:strCache>
                <c:ptCount val="1"/>
                <c:pt idx="0">
                  <c:v>Ｑ１見学会に参加してどうでしたか？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入力様式!$B$6:$B$9</c:f>
              <c:strCache>
                <c:ptCount val="4"/>
                <c:pt idx="0">
                  <c:v>①とても良かった</c:v>
                </c:pt>
                <c:pt idx="1">
                  <c:v>②良かった</c:v>
                </c:pt>
                <c:pt idx="2">
                  <c:v>③あまり良くなかった</c:v>
                </c:pt>
                <c:pt idx="3">
                  <c:v>④良くなかった</c:v>
                </c:pt>
              </c:strCache>
            </c:strRef>
          </c:cat>
          <c:val>
            <c:numRef>
              <c:f>入力様式!$H$6:$H$9</c:f>
              <c:numCache>
                <c:formatCode>General</c:formatCode>
                <c:ptCount val="4"/>
                <c:pt idx="0">
                  <c:v>27</c:v>
                </c:pt>
                <c:pt idx="1">
                  <c:v>4</c:v>
                </c:pt>
                <c:pt idx="2">
                  <c:v>0</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入力様式!#REF!</c:f>
              <c:strCache>
                <c:ptCount val="1"/>
                <c:pt idx="0">
                  <c:v>#REF!</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入力様式!$J$6:$J$7</c:f>
              <c:strCache>
                <c:ptCount val="2"/>
                <c:pt idx="0">
                  <c:v>①不明な点があった</c:v>
                </c:pt>
                <c:pt idx="1">
                  <c:v>②なかった</c:v>
                </c:pt>
              </c:strCache>
            </c:strRef>
          </c:cat>
          <c:val>
            <c:numRef>
              <c:f>入力様式!$O$6:$O$7</c:f>
              <c:numCache>
                <c:formatCode>General</c:formatCode>
                <c:ptCount val="2"/>
                <c:pt idx="0">
                  <c:v>4</c:v>
                </c:pt>
                <c:pt idx="1">
                  <c:v>24</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478655967838636"/>
          <c:y val="0.32359165630611963"/>
          <c:w val="0.42997362647862619"/>
          <c:h val="0.477854004462481"/>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入力様式!$Q$4</c:f>
              <c:strCache>
                <c:ptCount val="1"/>
                <c:pt idx="0">
                  <c:v>Ｑ４施設は，何の目的のために造るのかわかりましたか？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入力様式!$Q$6:$Q$8</c:f>
              <c:strCache>
                <c:ptCount val="3"/>
                <c:pt idx="0">
                  <c:v>①理解できた</c:v>
                </c:pt>
                <c:pt idx="1">
                  <c:v>②大体理解できた</c:v>
                </c:pt>
                <c:pt idx="2">
                  <c:v>③理解できなかった</c:v>
                </c:pt>
              </c:strCache>
            </c:strRef>
          </c:cat>
          <c:val>
            <c:numRef>
              <c:f>入力様式!$W$6:$W$8</c:f>
              <c:numCache>
                <c:formatCode>General</c:formatCode>
                <c:ptCount val="3"/>
                <c:pt idx="0">
                  <c:v>24</c:v>
                </c:pt>
                <c:pt idx="1">
                  <c:v>7</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462201184322901"/>
          <c:y val="0.20132844780541045"/>
          <c:w val="0.42296901798128705"/>
          <c:h val="0.5973431043891790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入力様式!$Y$4</c:f>
              <c:strCache>
                <c:ptCount val="1"/>
                <c:pt idx="0">
                  <c:v>Ｑ５工事現場を見学して公共工事に対する印象は変わりましたか？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入力様式!$Y$6:$Y$9</c:f>
              <c:strCache>
                <c:ptCount val="4"/>
                <c:pt idx="0">
                  <c:v>①変わった</c:v>
                </c:pt>
                <c:pt idx="1">
                  <c:v>②わからない</c:v>
                </c:pt>
                <c:pt idx="2">
                  <c:v>③変わらない</c:v>
                </c:pt>
                <c:pt idx="3">
                  <c:v>④考えたことがない</c:v>
                </c:pt>
              </c:strCache>
            </c:strRef>
          </c:cat>
          <c:val>
            <c:numRef>
              <c:f>入力様式!$AE$6:$AE$9</c:f>
              <c:numCache>
                <c:formatCode>General</c:formatCode>
                <c:ptCount val="4"/>
                <c:pt idx="0">
                  <c:v>15</c:v>
                </c:pt>
                <c:pt idx="1">
                  <c:v>11</c:v>
                </c:pt>
                <c:pt idx="2">
                  <c:v>0</c:v>
                </c:pt>
                <c:pt idx="3">
                  <c:v>5</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305550220856536"/>
          <c:y val="0.1767116454841485"/>
          <c:w val="0.42153831380833495"/>
          <c:h val="0.63725291599960798"/>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4803149606299213" l="0.70866141732283472" r="0.70866141732283472" t="0.74803149606299213" header="0.31496062992125984" footer="0.31496062992125984"/>
    <c:pageSetup paperSize="8"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入力様式!$AG$4</c:f>
              <c:strCache>
                <c:ptCount val="1"/>
                <c:pt idx="0">
                  <c:v>Ｑ６また見学会に参加したいですか？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入力様式!$AG$6:$AG$8</c:f>
              <c:strCache>
                <c:ptCount val="3"/>
                <c:pt idx="0">
                  <c:v>①参加したい</c:v>
                </c:pt>
                <c:pt idx="1">
                  <c:v>②わからない</c:v>
                </c:pt>
                <c:pt idx="2">
                  <c:v>③参加したくない</c:v>
                </c:pt>
              </c:strCache>
            </c:strRef>
          </c:cat>
          <c:val>
            <c:numRef>
              <c:f>入力様式!$AL$6:$AL$8</c:f>
              <c:numCache>
                <c:formatCode>General</c:formatCode>
                <c:ptCount val="3"/>
                <c:pt idx="0">
                  <c:v>31</c:v>
                </c:pt>
                <c:pt idx="1">
                  <c:v>0</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9776902887139"/>
          <c:y val="0.19682559780529946"/>
          <c:w val="0.42571859260835637"/>
          <c:h val="0.6063482768171566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47623</xdr:colOff>
      <xdr:row>6</xdr:row>
      <xdr:rowOff>1</xdr:rowOff>
    </xdr:from>
    <xdr:to>
      <xdr:col>17</xdr:col>
      <xdr:colOff>95249</xdr:colOff>
      <xdr:row>18</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26</xdr:row>
      <xdr:rowOff>180975</xdr:rowOff>
    </xdr:from>
    <xdr:to>
      <xdr:col>17</xdr:col>
      <xdr:colOff>85725</xdr:colOff>
      <xdr:row>37</xdr:row>
      <xdr:rowOff>9524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40</xdr:row>
      <xdr:rowOff>19050</xdr:rowOff>
    </xdr:from>
    <xdr:to>
      <xdr:col>17</xdr:col>
      <xdr:colOff>85724</xdr:colOff>
      <xdr:row>50</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190500</xdr:colOff>
      <xdr:row>40</xdr:row>
      <xdr:rowOff>9525</xdr:rowOff>
    </xdr:from>
    <xdr:to>
      <xdr:col>33</xdr:col>
      <xdr:colOff>114300</xdr:colOff>
      <xdr:row>50</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190500</xdr:colOff>
      <xdr:row>6</xdr:row>
      <xdr:rowOff>1</xdr:rowOff>
    </xdr:from>
    <xdr:to>
      <xdr:col>53</xdr:col>
      <xdr:colOff>66675</xdr:colOff>
      <xdr:row>16</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6"/>
  <sheetViews>
    <sheetView showGridLines="0" showZeros="0" tabSelected="1" topLeftCell="A28" zoomScaleNormal="100" zoomScaleSheetLayoutView="100" workbookViewId="0">
      <selection activeCell="AI47" sqref="AI47:BW47"/>
    </sheetView>
  </sheetViews>
  <sheetFormatPr defaultRowHeight="13.5" x14ac:dyDescent="0.15"/>
  <cols>
    <col min="1" max="75" width="2.625" style="26" customWidth="1"/>
    <col min="76" max="16384" width="9" style="26"/>
  </cols>
  <sheetData>
    <row r="1" spans="1:75" ht="17.100000000000001" customHeight="1" x14ac:dyDescent="0.15">
      <c r="A1" s="151"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BG1" s="139" t="str">
        <f>+入力様式!C1</f>
        <v>西部建設事務所</v>
      </c>
      <c r="BH1" s="139"/>
      <c r="BI1" s="139"/>
      <c r="BJ1" s="139"/>
      <c r="BK1" s="139"/>
      <c r="BL1" s="139"/>
      <c r="BM1" s="139"/>
      <c r="BN1" s="139"/>
      <c r="BO1" s="139"/>
      <c r="BP1" s="139"/>
      <c r="BQ1" s="139"/>
      <c r="BR1" s="139"/>
      <c r="BS1" s="140"/>
      <c r="BT1" s="140"/>
      <c r="BU1" s="140"/>
    </row>
    <row r="2" spans="1:75" ht="17.100000000000001"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BG2" s="141"/>
      <c r="BH2" s="141"/>
      <c r="BI2" s="141"/>
      <c r="BJ2" s="141"/>
      <c r="BK2" s="141"/>
      <c r="BL2" s="141"/>
      <c r="BM2" s="141"/>
      <c r="BN2" s="141"/>
      <c r="BO2" s="141"/>
      <c r="BP2" s="141"/>
      <c r="BQ2" s="141"/>
      <c r="BR2" s="141"/>
      <c r="BS2" s="141"/>
      <c r="BT2" s="141"/>
      <c r="BU2" s="141"/>
    </row>
    <row r="3" spans="1:75" ht="10.5" customHeight="1" x14ac:dyDescent="0.15"/>
    <row r="4" spans="1:75" s="16" customFormat="1" ht="17.100000000000001" customHeight="1" x14ac:dyDescent="0.15">
      <c r="A4" s="145" t="s">
        <v>19</v>
      </c>
      <c r="B4" s="143"/>
      <c r="C4" s="143"/>
      <c r="D4" s="143"/>
      <c r="E4" s="142">
        <f>+入力様式!Q1</f>
        <v>42747</v>
      </c>
      <c r="F4" s="143"/>
      <c r="G4" s="143"/>
      <c r="H4" s="143"/>
      <c r="I4" s="143"/>
      <c r="J4" s="143"/>
      <c r="K4" s="143"/>
      <c r="L4" s="144"/>
      <c r="M4" s="144"/>
      <c r="N4" s="145" t="s">
        <v>18</v>
      </c>
      <c r="O4" s="143"/>
      <c r="P4" s="143"/>
      <c r="Q4" s="144"/>
      <c r="R4" s="146" t="str">
        <f>+入力様式!C2</f>
        <v>東広島高田道路橋梁上部工工事</v>
      </c>
      <c r="S4" s="143"/>
      <c r="T4" s="143"/>
      <c r="U4" s="143"/>
      <c r="V4" s="143"/>
      <c r="W4" s="143"/>
      <c r="X4" s="143"/>
      <c r="Y4" s="143"/>
      <c r="Z4" s="143"/>
      <c r="AA4" s="143"/>
      <c r="AB4" s="143"/>
      <c r="AC4" s="143"/>
      <c r="AD4" s="143"/>
      <c r="AE4" s="143"/>
      <c r="AF4" s="143"/>
      <c r="AG4" s="143"/>
      <c r="AH4" s="144"/>
      <c r="AI4" s="144"/>
      <c r="AJ4" s="144"/>
      <c r="AK4" s="144"/>
      <c r="AL4" s="144"/>
      <c r="AM4" s="144"/>
      <c r="AN4" s="144"/>
      <c r="AO4" s="145" t="s">
        <v>57</v>
      </c>
      <c r="AP4" s="143"/>
      <c r="AQ4" s="143"/>
      <c r="AR4" s="144"/>
      <c r="AS4" s="148" t="str">
        <f>+入力様式!Q2</f>
        <v>安芸高田市立可愛小学校５年生</v>
      </c>
      <c r="AT4" s="149"/>
      <c r="AU4" s="149"/>
      <c r="AV4" s="149"/>
      <c r="AW4" s="149"/>
      <c r="AX4" s="149"/>
      <c r="AY4" s="149"/>
      <c r="AZ4" s="149"/>
      <c r="BA4" s="149"/>
      <c r="BB4" s="149"/>
      <c r="BC4" s="149"/>
      <c r="BD4" s="149"/>
      <c r="BE4" s="149"/>
      <c r="BF4" s="149"/>
      <c r="BG4" s="149"/>
      <c r="BH4" s="149"/>
      <c r="BI4" s="149"/>
      <c r="BJ4" s="150"/>
      <c r="BK4" s="145" t="s">
        <v>1</v>
      </c>
      <c r="BL4" s="143"/>
      <c r="BM4" s="143"/>
      <c r="BN4" s="143"/>
      <c r="BO4" s="147">
        <f>+入力様式!AD1</f>
        <v>31</v>
      </c>
      <c r="BP4" s="147"/>
      <c r="BQ4" s="147"/>
      <c r="BR4" s="145" t="s">
        <v>20</v>
      </c>
      <c r="BS4" s="143"/>
      <c r="BT4" s="143"/>
      <c r="BU4" s="147">
        <f>+入力様式!AD2</f>
        <v>31</v>
      </c>
      <c r="BV4" s="147">
        <v>15</v>
      </c>
      <c r="BW4" s="147"/>
    </row>
    <row r="5" spans="1:75" ht="10.5" customHeight="1" x14ac:dyDescent="0.15"/>
    <row r="6" spans="1:75" ht="17.100000000000001" customHeight="1" thickBot="1" x14ac:dyDescent="0.2">
      <c r="A6" s="105" t="s">
        <v>64</v>
      </c>
      <c r="B6" s="105"/>
      <c r="C6" s="105"/>
      <c r="D6" s="105"/>
      <c r="E6" s="105"/>
      <c r="F6" s="105"/>
      <c r="G6" s="105"/>
      <c r="H6" s="105"/>
      <c r="I6" s="105"/>
      <c r="J6" s="105"/>
      <c r="K6" s="105"/>
      <c r="L6" s="105"/>
      <c r="M6" s="105"/>
      <c r="N6" s="105"/>
      <c r="O6" s="105"/>
      <c r="P6" s="105"/>
      <c r="Q6" s="105"/>
      <c r="R6" s="105"/>
      <c r="S6" s="85" t="s">
        <v>25</v>
      </c>
      <c r="T6" s="85"/>
      <c r="U6" s="85"/>
      <c r="V6" s="86"/>
      <c r="W6" s="86"/>
      <c r="X6" s="86"/>
      <c r="Y6" s="86"/>
      <c r="Z6" s="86"/>
      <c r="AA6" s="86"/>
      <c r="AB6" s="86"/>
      <c r="AC6" s="86"/>
      <c r="AD6" s="86"/>
      <c r="AE6" s="86"/>
      <c r="AF6" s="86"/>
      <c r="AG6" s="86"/>
      <c r="AH6" s="86"/>
      <c r="AI6" s="86"/>
      <c r="AJ6" s="86"/>
      <c r="AK6" s="86"/>
      <c r="AL6" s="27"/>
      <c r="AM6" s="45"/>
      <c r="AN6" s="86" t="s">
        <v>63</v>
      </c>
      <c r="AO6" s="108"/>
      <c r="AP6" s="108"/>
      <c r="AQ6" s="108"/>
      <c r="AR6" s="108"/>
      <c r="AS6" s="108"/>
      <c r="AT6" s="108"/>
      <c r="AU6" s="108"/>
      <c r="AV6" s="108"/>
      <c r="AW6" s="108"/>
      <c r="AX6" s="108"/>
      <c r="AY6" s="108"/>
      <c r="AZ6" s="108"/>
      <c r="BA6" s="108"/>
      <c r="BB6" s="70"/>
      <c r="BC6" s="104" t="s">
        <v>23</v>
      </c>
      <c r="BD6" s="104"/>
      <c r="BE6" s="104"/>
      <c r="BF6" s="104"/>
      <c r="BG6" s="104"/>
      <c r="BH6" s="104"/>
      <c r="BI6" s="104"/>
      <c r="BJ6" s="104"/>
      <c r="BK6" s="104"/>
      <c r="BL6" s="104"/>
      <c r="BM6" s="104"/>
      <c r="BN6" s="104"/>
      <c r="BO6" s="104"/>
      <c r="BP6" s="104"/>
      <c r="BQ6" s="104"/>
      <c r="BR6" s="104"/>
      <c r="BS6" s="104"/>
      <c r="BT6" s="104"/>
      <c r="BU6" s="104"/>
      <c r="BV6" s="104"/>
      <c r="BW6" s="104"/>
    </row>
    <row r="7" spans="1:75" ht="17.100000000000001" customHeight="1" x14ac:dyDescent="0.15">
      <c r="S7" s="92" t="s">
        <v>58</v>
      </c>
      <c r="T7" s="93"/>
      <c r="U7" s="93"/>
      <c r="V7" s="79" t="s">
        <v>179</v>
      </c>
      <c r="W7" s="79"/>
      <c r="X7" s="79"/>
      <c r="Y7" s="79"/>
      <c r="Z7" s="79"/>
      <c r="AA7" s="79"/>
      <c r="AB7" s="79"/>
      <c r="AC7" s="79"/>
      <c r="AD7" s="79"/>
      <c r="AE7" s="79"/>
      <c r="AF7" s="79"/>
      <c r="AG7" s="79"/>
      <c r="AH7" s="79"/>
      <c r="AI7" s="79"/>
      <c r="AJ7" s="79"/>
      <c r="AK7" s="79"/>
      <c r="AL7" s="79"/>
      <c r="AM7" s="11"/>
      <c r="AN7" s="13"/>
      <c r="AO7" s="13"/>
      <c r="AP7" s="13"/>
      <c r="AQ7" s="8"/>
      <c r="BC7" s="127" t="s">
        <v>196</v>
      </c>
      <c r="BD7" s="128"/>
      <c r="BE7" s="128"/>
      <c r="BF7" s="128"/>
      <c r="BG7" s="128"/>
      <c r="BH7" s="128"/>
      <c r="BI7" s="128"/>
      <c r="BJ7" s="128"/>
      <c r="BK7" s="128"/>
      <c r="BL7" s="128"/>
      <c r="BM7" s="128"/>
      <c r="BN7" s="128"/>
      <c r="BO7" s="128"/>
      <c r="BP7" s="128"/>
      <c r="BQ7" s="128"/>
      <c r="BR7" s="128"/>
      <c r="BS7" s="128"/>
      <c r="BT7" s="128"/>
      <c r="BU7" s="128"/>
      <c r="BV7" s="128"/>
      <c r="BW7" s="129"/>
    </row>
    <row r="8" spans="1:75" ht="17.100000000000001" customHeight="1" x14ac:dyDescent="0.15">
      <c r="D8" s="1"/>
      <c r="S8" s="94"/>
      <c r="T8" s="95"/>
      <c r="U8" s="95"/>
      <c r="V8" s="80" t="s">
        <v>180</v>
      </c>
      <c r="W8" s="80"/>
      <c r="X8" s="80"/>
      <c r="Y8" s="80"/>
      <c r="Z8" s="80"/>
      <c r="AA8" s="80"/>
      <c r="AB8" s="80"/>
      <c r="AC8" s="80"/>
      <c r="AD8" s="80"/>
      <c r="AE8" s="80"/>
      <c r="AF8" s="80"/>
      <c r="AG8" s="80"/>
      <c r="AH8" s="80"/>
      <c r="AI8" s="80"/>
      <c r="AJ8" s="80"/>
      <c r="AK8" s="80"/>
      <c r="AL8" s="80"/>
      <c r="AM8" s="11"/>
      <c r="AN8" s="13"/>
      <c r="AO8" s="13"/>
      <c r="AP8" s="13"/>
      <c r="AQ8" s="8"/>
      <c r="BC8" s="130"/>
      <c r="BD8" s="131"/>
      <c r="BE8" s="131"/>
      <c r="BF8" s="131"/>
      <c r="BG8" s="131"/>
      <c r="BH8" s="131"/>
      <c r="BI8" s="131"/>
      <c r="BJ8" s="131"/>
      <c r="BK8" s="131"/>
      <c r="BL8" s="131"/>
      <c r="BM8" s="131"/>
      <c r="BN8" s="131"/>
      <c r="BO8" s="131"/>
      <c r="BP8" s="131"/>
      <c r="BQ8" s="131"/>
      <c r="BR8" s="131"/>
      <c r="BS8" s="131"/>
      <c r="BT8" s="131"/>
      <c r="BU8" s="131"/>
      <c r="BV8" s="131"/>
      <c r="BW8" s="132"/>
    </row>
    <row r="9" spans="1:75" ht="17.100000000000001" customHeight="1" x14ac:dyDescent="0.15">
      <c r="D9" s="1"/>
      <c r="S9" s="96"/>
      <c r="T9" s="97"/>
      <c r="U9" s="97"/>
      <c r="V9" s="72" t="s">
        <v>181</v>
      </c>
      <c r="W9" s="72"/>
      <c r="X9" s="72"/>
      <c r="Y9" s="72"/>
      <c r="Z9" s="72"/>
      <c r="AA9" s="72"/>
      <c r="AB9" s="72"/>
      <c r="AC9" s="72"/>
      <c r="AD9" s="72"/>
      <c r="AE9" s="72"/>
      <c r="AF9" s="72"/>
      <c r="AG9" s="72"/>
      <c r="AH9" s="72"/>
      <c r="AI9" s="72"/>
      <c r="AJ9" s="72"/>
      <c r="AK9" s="72"/>
      <c r="AL9" s="72"/>
      <c r="AM9" s="11"/>
      <c r="AN9" s="13"/>
      <c r="AO9" s="13"/>
      <c r="AP9" s="13"/>
      <c r="AQ9" s="8"/>
      <c r="BC9" s="130"/>
      <c r="BD9" s="131"/>
      <c r="BE9" s="131"/>
      <c r="BF9" s="131"/>
      <c r="BG9" s="131"/>
      <c r="BH9" s="131"/>
      <c r="BI9" s="131"/>
      <c r="BJ9" s="131"/>
      <c r="BK9" s="131"/>
      <c r="BL9" s="131"/>
      <c r="BM9" s="131"/>
      <c r="BN9" s="131"/>
      <c r="BO9" s="131"/>
      <c r="BP9" s="131"/>
      <c r="BQ9" s="131"/>
      <c r="BR9" s="131"/>
      <c r="BS9" s="131"/>
      <c r="BT9" s="131"/>
      <c r="BU9" s="131"/>
      <c r="BV9" s="131"/>
      <c r="BW9" s="132"/>
    </row>
    <row r="10" spans="1:75" ht="17.100000000000001" customHeight="1" x14ac:dyDescent="0.15">
      <c r="D10" s="1"/>
      <c r="S10" s="98" t="s">
        <v>9</v>
      </c>
      <c r="T10" s="99"/>
      <c r="U10" s="99"/>
      <c r="V10" s="79" t="s">
        <v>175</v>
      </c>
      <c r="W10" s="79"/>
      <c r="X10" s="79"/>
      <c r="Y10" s="79"/>
      <c r="Z10" s="79"/>
      <c r="AA10" s="79"/>
      <c r="AB10" s="79"/>
      <c r="AC10" s="79"/>
      <c r="AD10" s="79"/>
      <c r="AE10" s="79"/>
      <c r="AF10" s="79"/>
      <c r="AG10" s="79"/>
      <c r="AH10" s="79"/>
      <c r="AI10" s="79"/>
      <c r="AJ10" s="79"/>
      <c r="AK10" s="79"/>
      <c r="AL10" s="79"/>
      <c r="AM10" s="11"/>
      <c r="AN10" s="13"/>
      <c r="AO10" s="13"/>
      <c r="AP10" s="13"/>
      <c r="AQ10" s="8"/>
      <c r="BC10" s="130"/>
      <c r="BD10" s="131"/>
      <c r="BE10" s="131"/>
      <c r="BF10" s="131"/>
      <c r="BG10" s="131"/>
      <c r="BH10" s="131"/>
      <c r="BI10" s="131"/>
      <c r="BJ10" s="131"/>
      <c r="BK10" s="131"/>
      <c r="BL10" s="131"/>
      <c r="BM10" s="131"/>
      <c r="BN10" s="131"/>
      <c r="BO10" s="131"/>
      <c r="BP10" s="131"/>
      <c r="BQ10" s="131"/>
      <c r="BR10" s="131"/>
      <c r="BS10" s="131"/>
      <c r="BT10" s="131"/>
      <c r="BU10" s="131"/>
      <c r="BV10" s="131"/>
      <c r="BW10" s="132"/>
    </row>
    <row r="11" spans="1:75" ht="17.100000000000001" customHeight="1" x14ac:dyDescent="0.15">
      <c r="D11" s="1"/>
      <c r="S11" s="100"/>
      <c r="T11" s="101"/>
      <c r="U11" s="101"/>
      <c r="V11" s="80" t="s">
        <v>178</v>
      </c>
      <c r="W11" s="80"/>
      <c r="X11" s="80"/>
      <c r="Y11" s="80"/>
      <c r="Z11" s="80"/>
      <c r="AA11" s="80"/>
      <c r="AB11" s="80"/>
      <c r="AC11" s="80"/>
      <c r="AD11" s="80"/>
      <c r="AE11" s="80"/>
      <c r="AF11" s="80"/>
      <c r="AG11" s="80"/>
      <c r="AH11" s="80"/>
      <c r="AI11" s="80"/>
      <c r="AJ11" s="80"/>
      <c r="AK11" s="80"/>
      <c r="AL11" s="80"/>
      <c r="AM11" s="11"/>
      <c r="AN11" s="13"/>
      <c r="AO11" s="13"/>
      <c r="AP11" s="13"/>
      <c r="AQ11" s="8"/>
      <c r="BC11" s="133"/>
      <c r="BD11" s="134"/>
      <c r="BE11" s="134"/>
      <c r="BF11" s="134"/>
      <c r="BG11" s="134"/>
      <c r="BH11" s="134"/>
      <c r="BI11" s="134"/>
      <c r="BJ11" s="134"/>
      <c r="BK11" s="134"/>
      <c r="BL11" s="134"/>
      <c r="BM11" s="134"/>
      <c r="BN11" s="134"/>
      <c r="BO11" s="134"/>
      <c r="BP11" s="134"/>
      <c r="BQ11" s="134"/>
      <c r="BR11" s="134"/>
      <c r="BS11" s="134"/>
      <c r="BT11" s="134"/>
      <c r="BU11" s="134"/>
      <c r="BV11" s="134"/>
      <c r="BW11" s="135"/>
    </row>
    <row r="12" spans="1:75" ht="17.100000000000001" customHeight="1" x14ac:dyDescent="0.15">
      <c r="D12" s="1"/>
      <c r="S12" s="102"/>
      <c r="T12" s="103"/>
      <c r="U12" s="103"/>
      <c r="V12" s="72" t="s">
        <v>177</v>
      </c>
      <c r="W12" s="72"/>
      <c r="X12" s="72"/>
      <c r="Y12" s="72"/>
      <c r="Z12" s="72"/>
      <c r="AA12" s="72"/>
      <c r="AB12" s="72"/>
      <c r="AC12" s="72"/>
      <c r="AD12" s="72"/>
      <c r="AE12" s="72"/>
      <c r="AF12" s="72"/>
      <c r="AG12" s="72"/>
      <c r="AH12" s="72"/>
      <c r="AI12" s="72"/>
      <c r="AJ12" s="72"/>
      <c r="AK12" s="72"/>
      <c r="AL12" s="72"/>
      <c r="AM12" s="11"/>
      <c r="AN12" s="13"/>
      <c r="AO12" s="13"/>
      <c r="AP12" s="13"/>
      <c r="AQ12" s="8"/>
      <c r="BC12" s="133"/>
      <c r="BD12" s="134"/>
      <c r="BE12" s="134"/>
      <c r="BF12" s="134"/>
      <c r="BG12" s="134"/>
      <c r="BH12" s="134"/>
      <c r="BI12" s="134"/>
      <c r="BJ12" s="134"/>
      <c r="BK12" s="134"/>
      <c r="BL12" s="134"/>
      <c r="BM12" s="134"/>
      <c r="BN12" s="134"/>
      <c r="BO12" s="134"/>
      <c r="BP12" s="134"/>
      <c r="BQ12" s="134"/>
      <c r="BR12" s="134"/>
      <c r="BS12" s="134"/>
      <c r="BT12" s="134"/>
      <c r="BU12" s="134"/>
      <c r="BV12" s="134"/>
      <c r="BW12" s="135"/>
    </row>
    <row r="13" spans="1:75" ht="17.100000000000001" customHeight="1" x14ac:dyDescent="0.15">
      <c r="D13" s="1"/>
      <c r="S13" s="153" t="s">
        <v>59</v>
      </c>
      <c r="T13" s="154"/>
      <c r="U13" s="154"/>
      <c r="V13" s="79" t="str">
        <f>IFERROR(VLOOKUP(31,'Ｑ１'!$C$2:$D$101,2,FALSE),"")</f>
        <v/>
      </c>
      <c r="W13" s="79"/>
      <c r="X13" s="79"/>
      <c r="Y13" s="79"/>
      <c r="Z13" s="79"/>
      <c r="AA13" s="79"/>
      <c r="AB13" s="79"/>
      <c r="AC13" s="79"/>
      <c r="AD13" s="79"/>
      <c r="AE13" s="79"/>
      <c r="AF13" s="79"/>
      <c r="AG13" s="79"/>
      <c r="AH13" s="79"/>
      <c r="AI13" s="79"/>
      <c r="AJ13" s="79"/>
      <c r="AK13" s="79"/>
      <c r="AL13" s="79"/>
      <c r="AM13" s="11"/>
      <c r="AN13" s="13"/>
      <c r="AO13" s="13"/>
      <c r="AP13" s="13"/>
      <c r="AQ13" s="8"/>
      <c r="BC13" s="133"/>
      <c r="BD13" s="134"/>
      <c r="BE13" s="134"/>
      <c r="BF13" s="134"/>
      <c r="BG13" s="134"/>
      <c r="BH13" s="134"/>
      <c r="BI13" s="134"/>
      <c r="BJ13" s="134"/>
      <c r="BK13" s="134"/>
      <c r="BL13" s="134"/>
      <c r="BM13" s="134"/>
      <c r="BN13" s="134"/>
      <c r="BO13" s="134"/>
      <c r="BP13" s="134"/>
      <c r="BQ13" s="134"/>
      <c r="BR13" s="134"/>
      <c r="BS13" s="134"/>
      <c r="BT13" s="134"/>
      <c r="BU13" s="134"/>
      <c r="BV13" s="134"/>
      <c r="BW13" s="135"/>
    </row>
    <row r="14" spans="1:75" ht="17.100000000000001" customHeight="1" x14ac:dyDescent="0.15">
      <c r="D14" s="1"/>
      <c r="S14" s="155"/>
      <c r="T14" s="156"/>
      <c r="U14" s="156"/>
      <c r="V14" s="81" t="str">
        <f>IFERROR(VLOOKUP(32,'Ｑ１'!$C$2:$D$101,2,FALSE),"")</f>
        <v/>
      </c>
      <c r="W14" s="81"/>
      <c r="X14" s="81"/>
      <c r="Y14" s="81"/>
      <c r="Z14" s="81"/>
      <c r="AA14" s="81"/>
      <c r="AB14" s="81"/>
      <c r="AC14" s="81"/>
      <c r="AD14" s="81"/>
      <c r="AE14" s="81"/>
      <c r="AF14" s="81"/>
      <c r="AG14" s="81"/>
      <c r="AH14" s="81"/>
      <c r="AI14" s="81"/>
      <c r="AJ14" s="81"/>
      <c r="AK14" s="81"/>
      <c r="AL14" s="81"/>
      <c r="AM14" s="11"/>
      <c r="AN14" s="13"/>
      <c r="AO14" s="13"/>
      <c r="AP14" s="13"/>
      <c r="AQ14" s="8"/>
      <c r="BC14" s="133"/>
      <c r="BD14" s="134"/>
      <c r="BE14" s="134"/>
      <c r="BF14" s="134"/>
      <c r="BG14" s="134"/>
      <c r="BH14" s="134"/>
      <c r="BI14" s="134"/>
      <c r="BJ14" s="134"/>
      <c r="BK14" s="134"/>
      <c r="BL14" s="134"/>
      <c r="BM14" s="134"/>
      <c r="BN14" s="134"/>
      <c r="BO14" s="134"/>
      <c r="BP14" s="134"/>
      <c r="BQ14" s="134"/>
      <c r="BR14" s="134"/>
      <c r="BS14" s="134"/>
      <c r="BT14" s="134"/>
      <c r="BU14" s="134"/>
      <c r="BV14" s="134"/>
      <c r="BW14" s="135"/>
    </row>
    <row r="15" spans="1:75" ht="17.100000000000001" customHeight="1" x14ac:dyDescent="0.15">
      <c r="D15" s="1"/>
      <c r="S15" s="157"/>
      <c r="T15" s="158"/>
      <c r="U15" s="158"/>
      <c r="V15" s="107" t="str">
        <f>IFERROR(VLOOKUP(33,'Ｑ１'!$C$2:$D$101,2,FALSE),"")</f>
        <v/>
      </c>
      <c r="W15" s="107"/>
      <c r="X15" s="107"/>
      <c r="Y15" s="107"/>
      <c r="Z15" s="107"/>
      <c r="AA15" s="107"/>
      <c r="AB15" s="107"/>
      <c r="AC15" s="107"/>
      <c r="AD15" s="107"/>
      <c r="AE15" s="107"/>
      <c r="AF15" s="107"/>
      <c r="AG15" s="107"/>
      <c r="AH15" s="107"/>
      <c r="AI15" s="107"/>
      <c r="AJ15" s="107"/>
      <c r="AK15" s="107"/>
      <c r="AL15" s="107"/>
      <c r="AM15" s="11"/>
      <c r="AN15" s="13"/>
      <c r="AO15" s="13"/>
      <c r="AP15" s="13"/>
      <c r="AQ15" s="8"/>
      <c r="BC15" s="133"/>
      <c r="BD15" s="134"/>
      <c r="BE15" s="134"/>
      <c r="BF15" s="134"/>
      <c r="BG15" s="134"/>
      <c r="BH15" s="134"/>
      <c r="BI15" s="134"/>
      <c r="BJ15" s="134"/>
      <c r="BK15" s="134"/>
      <c r="BL15" s="134"/>
      <c r="BM15" s="134"/>
      <c r="BN15" s="134"/>
      <c r="BO15" s="134"/>
      <c r="BP15" s="134"/>
      <c r="BQ15" s="134"/>
      <c r="BR15" s="134"/>
      <c r="BS15" s="134"/>
      <c r="BT15" s="134"/>
      <c r="BU15" s="134"/>
      <c r="BV15" s="134"/>
      <c r="BW15" s="135"/>
    </row>
    <row r="16" spans="1:75" ht="17.100000000000001" customHeight="1" thickBot="1" x14ac:dyDescent="0.2">
      <c r="D16" s="1"/>
      <c r="S16" s="73" t="s">
        <v>10</v>
      </c>
      <c r="T16" s="74"/>
      <c r="U16" s="74"/>
      <c r="V16" s="79" t="str">
        <f>IFERROR(VLOOKUP(41,'Ｑ１'!$C$2:$D$101,2,FALSE),"")</f>
        <v/>
      </c>
      <c r="W16" s="79"/>
      <c r="X16" s="79"/>
      <c r="Y16" s="79"/>
      <c r="Z16" s="79"/>
      <c r="AA16" s="79"/>
      <c r="AB16" s="79"/>
      <c r="AC16" s="79"/>
      <c r="AD16" s="79"/>
      <c r="AE16" s="79"/>
      <c r="AF16" s="79"/>
      <c r="AG16" s="79"/>
      <c r="AH16" s="79"/>
      <c r="AI16" s="79"/>
      <c r="AJ16" s="79"/>
      <c r="AK16" s="79"/>
      <c r="AL16" s="79"/>
      <c r="AM16" s="11"/>
      <c r="AN16" s="13"/>
      <c r="AO16" s="13"/>
      <c r="AP16" s="13"/>
      <c r="AQ16" s="8"/>
      <c r="BC16" s="136"/>
      <c r="BD16" s="137"/>
      <c r="BE16" s="137"/>
      <c r="BF16" s="137"/>
      <c r="BG16" s="137"/>
      <c r="BH16" s="137"/>
      <c r="BI16" s="137"/>
      <c r="BJ16" s="137"/>
      <c r="BK16" s="137"/>
      <c r="BL16" s="137"/>
      <c r="BM16" s="137"/>
      <c r="BN16" s="137"/>
      <c r="BO16" s="137"/>
      <c r="BP16" s="137"/>
      <c r="BQ16" s="137"/>
      <c r="BR16" s="137"/>
      <c r="BS16" s="137"/>
      <c r="BT16" s="137"/>
      <c r="BU16" s="137"/>
      <c r="BV16" s="137"/>
      <c r="BW16" s="138"/>
    </row>
    <row r="17" spans="1:75" ht="17.100000000000001" customHeight="1" x14ac:dyDescent="0.15">
      <c r="D17" s="1"/>
      <c r="S17" s="75"/>
      <c r="T17" s="76"/>
      <c r="U17" s="76"/>
      <c r="V17" s="80" t="str">
        <f>IFERROR(VLOOKUP(42,'Ｑ１'!$C$2:$D$101,2,FALSE),"")</f>
        <v/>
      </c>
      <c r="W17" s="80"/>
      <c r="X17" s="80"/>
      <c r="Y17" s="80"/>
      <c r="Z17" s="80"/>
      <c r="AA17" s="80"/>
      <c r="AB17" s="80"/>
      <c r="AC17" s="80"/>
      <c r="AD17" s="80"/>
      <c r="AE17" s="80"/>
      <c r="AF17" s="80"/>
      <c r="AG17" s="80"/>
      <c r="AH17" s="80"/>
      <c r="AI17" s="80"/>
      <c r="AJ17" s="80"/>
      <c r="AK17" s="80"/>
      <c r="AL17" s="80"/>
      <c r="AM17" s="11"/>
      <c r="AN17" s="13"/>
      <c r="AO17" s="13"/>
      <c r="AP17" s="13"/>
      <c r="AQ17" s="12"/>
      <c r="AR17" s="10"/>
      <c r="AS17" s="10"/>
      <c r="AT17" s="10"/>
    </row>
    <row r="18" spans="1:75" ht="17.100000000000001" customHeight="1" x14ac:dyDescent="0.15">
      <c r="D18" s="1"/>
      <c r="S18" s="77"/>
      <c r="T18" s="78"/>
      <c r="U18" s="78"/>
      <c r="V18" s="72" t="str">
        <f>IFERROR(VLOOKUP(43,'Ｑ１'!$C$2:$D$101,2,FALSE),"")</f>
        <v/>
      </c>
      <c r="W18" s="72"/>
      <c r="X18" s="72"/>
      <c r="Y18" s="72"/>
      <c r="Z18" s="72"/>
      <c r="AA18" s="72"/>
      <c r="AB18" s="72"/>
      <c r="AC18" s="72"/>
      <c r="AD18" s="72"/>
      <c r="AE18" s="72"/>
      <c r="AF18" s="72"/>
      <c r="AG18" s="72"/>
      <c r="AH18" s="72"/>
      <c r="AI18" s="72"/>
      <c r="AJ18" s="72"/>
      <c r="AK18" s="72"/>
      <c r="AL18" s="72"/>
      <c r="AM18" s="45"/>
      <c r="AN18" s="84" t="s">
        <v>54</v>
      </c>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row>
    <row r="19" spans="1:75" ht="17.100000000000001" customHeight="1" x14ac:dyDescent="0.15">
      <c r="D19" s="1"/>
      <c r="AL19" s="10"/>
      <c r="AM19" s="15"/>
      <c r="AN19" s="106" t="s">
        <v>214</v>
      </c>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row>
    <row r="20" spans="1:75" ht="17.100000000000001" customHeight="1" x14ac:dyDescent="0.15">
      <c r="A20" s="85" t="s">
        <v>65</v>
      </c>
      <c r="B20" s="85"/>
      <c r="C20" s="85"/>
      <c r="D20" s="85"/>
      <c r="E20" s="85"/>
      <c r="F20" s="85"/>
      <c r="G20" s="85"/>
      <c r="H20" s="85"/>
      <c r="I20" s="85"/>
      <c r="J20" s="85"/>
      <c r="K20" s="85"/>
      <c r="L20" s="85"/>
      <c r="M20" s="85"/>
      <c r="N20" s="85"/>
      <c r="O20" s="85"/>
      <c r="P20" s="85"/>
      <c r="Q20" s="85"/>
      <c r="R20" s="85"/>
      <c r="S20" s="85"/>
      <c r="T20" s="86"/>
      <c r="U20" s="86"/>
      <c r="V20" s="86"/>
      <c r="W20" s="86"/>
      <c r="X20" s="86"/>
      <c r="Y20" s="86"/>
      <c r="Z20" s="86"/>
      <c r="AA20" s="86"/>
      <c r="AB20" s="86"/>
      <c r="AC20" s="86"/>
      <c r="AD20" s="86"/>
      <c r="AE20" s="86"/>
      <c r="AF20" s="86"/>
      <c r="AG20" s="86"/>
      <c r="AH20" s="86"/>
      <c r="AI20" s="86"/>
      <c r="AJ20" s="86"/>
      <c r="AK20" s="86"/>
      <c r="AL20" s="10"/>
      <c r="AM20" s="15"/>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row>
    <row r="21" spans="1:75" ht="17.100000000000001" customHeight="1" x14ac:dyDescent="0.15">
      <c r="A21" s="87" t="s">
        <v>183</v>
      </c>
      <c r="B21" s="88"/>
      <c r="C21" s="88"/>
      <c r="D21" s="88"/>
      <c r="E21" s="88"/>
      <c r="F21" s="88"/>
      <c r="G21" s="88"/>
      <c r="H21" s="88"/>
      <c r="I21" s="88"/>
      <c r="J21" s="88"/>
      <c r="K21" s="88"/>
      <c r="L21" s="88"/>
      <c r="M21" s="88"/>
      <c r="N21" s="88"/>
      <c r="O21" s="88"/>
      <c r="P21" s="88"/>
      <c r="Q21" s="88"/>
      <c r="R21" s="88"/>
      <c r="S21" s="89"/>
      <c r="T21" s="110" t="s">
        <v>194</v>
      </c>
      <c r="U21" s="111"/>
      <c r="V21" s="111"/>
      <c r="W21" s="111"/>
      <c r="X21" s="111"/>
      <c r="Y21" s="111"/>
      <c r="Z21" s="111"/>
      <c r="AA21" s="111"/>
      <c r="AB21" s="111"/>
      <c r="AC21" s="111"/>
      <c r="AD21" s="111"/>
      <c r="AE21" s="111"/>
      <c r="AF21" s="111"/>
      <c r="AG21" s="111"/>
      <c r="AH21" s="111"/>
      <c r="AI21" s="111"/>
      <c r="AJ21" s="111"/>
      <c r="AK21" s="111"/>
      <c r="AL21" s="112"/>
      <c r="AM21" s="15"/>
      <c r="AN21" s="83" t="s">
        <v>215</v>
      </c>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row>
    <row r="22" spans="1:75" ht="17.100000000000001" customHeight="1" x14ac:dyDescent="0.15">
      <c r="A22" s="90" t="s">
        <v>185</v>
      </c>
      <c r="B22" s="91"/>
      <c r="C22" s="91"/>
      <c r="D22" s="91"/>
      <c r="E22" s="91"/>
      <c r="F22" s="91"/>
      <c r="G22" s="91"/>
      <c r="H22" s="91"/>
      <c r="I22" s="91"/>
      <c r="J22" s="91"/>
      <c r="K22" s="91"/>
      <c r="L22" s="91"/>
      <c r="M22" s="91"/>
      <c r="N22" s="91"/>
      <c r="O22" s="91"/>
      <c r="P22" s="91"/>
      <c r="Q22" s="91"/>
      <c r="R22" s="91"/>
      <c r="S22" s="91"/>
      <c r="T22" s="113" t="s">
        <v>193</v>
      </c>
      <c r="U22" s="114"/>
      <c r="V22" s="114"/>
      <c r="W22" s="114"/>
      <c r="X22" s="114"/>
      <c r="Y22" s="114"/>
      <c r="Z22" s="114"/>
      <c r="AA22" s="114"/>
      <c r="AB22" s="114"/>
      <c r="AC22" s="114"/>
      <c r="AD22" s="114"/>
      <c r="AE22" s="114"/>
      <c r="AF22" s="114"/>
      <c r="AG22" s="114"/>
      <c r="AH22" s="114"/>
      <c r="AI22" s="114"/>
      <c r="AJ22" s="114"/>
      <c r="AK22" s="114"/>
      <c r="AL22" s="115"/>
      <c r="AM22" s="15"/>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row>
    <row r="23" spans="1:75" ht="17.100000000000001" customHeight="1" x14ac:dyDescent="0.15">
      <c r="A23" s="90" t="s">
        <v>186</v>
      </c>
      <c r="B23" s="91"/>
      <c r="C23" s="91"/>
      <c r="D23" s="91"/>
      <c r="E23" s="91"/>
      <c r="F23" s="91"/>
      <c r="G23" s="91"/>
      <c r="H23" s="91"/>
      <c r="I23" s="91"/>
      <c r="J23" s="91"/>
      <c r="K23" s="91"/>
      <c r="L23" s="91"/>
      <c r="M23" s="91"/>
      <c r="N23" s="91"/>
      <c r="O23" s="91"/>
      <c r="P23" s="91"/>
      <c r="Q23" s="91"/>
      <c r="R23" s="91"/>
      <c r="S23" s="91"/>
      <c r="T23" s="113" t="s">
        <v>191</v>
      </c>
      <c r="U23" s="114"/>
      <c r="V23" s="114"/>
      <c r="W23" s="114"/>
      <c r="X23" s="114"/>
      <c r="Y23" s="114"/>
      <c r="Z23" s="114"/>
      <c r="AA23" s="114"/>
      <c r="AB23" s="114"/>
      <c r="AC23" s="114"/>
      <c r="AD23" s="114"/>
      <c r="AE23" s="114"/>
      <c r="AF23" s="114"/>
      <c r="AG23" s="114"/>
      <c r="AH23" s="114"/>
      <c r="AI23" s="114"/>
      <c r="AJ23" s="114"/>
      <c r="AK23" s="114"/>
      <c r="AL23" s="115"/>
      <c r="AM23" s="15"/>
      <c r="AN23" s="83" t="s">
        <v>216</v>
      </c>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row>
    <row r="24" spans="1:75" ht="17.100000000000001" customHeight="1" x14ac:dyDescent="0.15">
      <c r="A24" s="90" t="s">
        <v>195</v>
      </c>
      <c r="B24" s="91"/>
      <c r="C24" s="91"/>
      <c r="D24" s="91"/>
      <c r="E24" s="91"/>
      <c r="F24" s="91"/>
      <c r="G24" s="91"/>
      <c r="H24" s="91"/>
      <c r="I24" s="91"/>
      <c r="J24" s="91"/>
      <c r="K24" s="91"/>
      <c r="L24" s="91"/>
      <c r="M24" s="91"/>
      <c r="N24" s="91"/>
      <c r="O24" s="91"/>
      <c r="P24" s="91"/>
      <c r="Q24" s="91"/>
      <c r="R24" s="91"/>
      <c r="S24" s="91"/>
      <c r="T24" s="113" t="s">
        <v>189</v>
      </c>
      <c r="U24" s="114"/>
      <c r="V24" s="114"/>
      <c r="W24" s="114"/>
      <c r="X24" s="114"/>
      <c r="Y24" s="114"/>
      <c r="Z24" s="114"/>
      <c r="AA24" s="114"/>
      <c r="AB24" s="114"/>
      <c r="AC24" s="114"/>
      <c r="AD24" s="114"/>
      <c r="AE24" s="114"/>
      <c r="AF24" s="114"/>
      <c r="AG24" s="114"/>
      <c r="AH24" s="114"/>
      <c r="AI24" s="114"/>
      <c r="AJ24" s="114"/>
      <c r="AK24" s="114"/>
      <c r="AL24" s="115"/>
      <c r="AM24" s="15"/>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row>
    <row r="25" spans="1:75" ht="17.100000000000001" customHeight="1" x14ac:dyDescent="0.15">
      <c r="A25" s="123" t="s">
        <v>197</v>
      </c>
      <c r="B25" s="124"/>
      <c r="C25" s="124"/>
      <c r="D25" s="124"/>
      <c r="E25" s="124"/>
      <c r="F25" s="124"/>
      <c r="G25" s="124"/>
      <c r="H25" s="124"/>
      <c r="I25" s="124"/>
      <c r="J25" s="124"/>
      <c r="K25" s="124"/>
      <c r="L25" s="124"/>
      <c r="M25" s="124"/>
      <c r="N25" s="124"/>
      <c r="O25" s="124"/>
      <c r="P25" s="124"/>
      <c r="Q25" s="124"/>
      <c r="R25" s="124"/>
      <c r="S25" s="125"/>
      <c r="T25" s="120" t="s">
        <v>188</v>
      </c>
      <c r="U25" s="121"/>
      <c r="V25" s="121"/>
      <c r="W25" s="121"/>
      <c r="X25" s="121"/>
      <c r="Y25" s="121"/>
      <c r="Z25" s="121"/>
      <c r="AA25" s="121"/>
      <c r="AB25" s="121"/>
      <c r="AC25" s="121"/>
      <c r="AD25" s="121"/>
      <c r="AE25" s="121"/>
      <c r="AF25" s="121"/>
      <c r="AG25" s="121"/>
      <c r="AH25" s="121"/>
      <c r="AI25" s="121"/>
      <c r="AJ25" s="121"/>
      <c r="AK25" s="121"/>
      <c r="AL25" s="122"/>
      <c r="AM25" s="15"/>
      <c r="AN25" s="83" t="s">
        <v>217</v>
      </c>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row>
    <row r="26" spans="1:75" ht="17.100000000000001" customHeight="1" x14ac:dyDescent="0.15">
      <c r="T26" s="9"/>
      <c r="U26" s="9"/>
      <c r="V26" s="9"/>
      <c r="W26" s="9"/>
      <c r="X26" s="9"/>
      <c r="Y26" s="9"/>
      <c r="Z26" s="9"/>
      <c r="AA26" s="9"/>
      <c r="AB26" s="9"/>
      <c r="AC26" s="9"/>
      <c r="AD26" s="9"/>
      <c r="AE26" s="9"/>
      <c r="AF26" s="9"/>
      <c r="AG26" s="9"/>
      <c r="AH26" s="9"/>
      <c r="AI26" s="9"/>
      <c r="AJ26" s="9"/>
      <c r="AK26" s="9"/>
      <c r="AL26" s="9"/>
      <c r="AM26" s="15"/>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row>
    <row r="27" spans="1:75" ht="17.100000000000001" customHeight="1" x14ac:dyDescent="0.15">
      <c r="A27" s="119" t="s">
        <v>66</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27"/>
      <c r="AM27" s="15"/>
      <c r="AN27" s="83" t="s">
        <v>218</v>
      </c>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row>
    <row r="28" spans="1:75" ht="17.100000000000001" customHeight="1" x14ac:dyDescent="0.15">
      <c r="S28" s="79" t="s">
        <v>199</v>
      </c>
      <c r="T28" s="79"/>
      <c r="U28" s="79"/>
      <c r="V28" s="79"/>
      <c r="W28" s="79"/>
      <c r="X28" s="79"/>
      <c r="Y28" s="79"/>
      <c r="Z28" s="79"/>
      <c r="AA28" s="79"/>
      <c r="AB28" s="79"/>
      <c r="AC28" s="79"/>
      <c r="AD28" s="79"/>
      <c r="AE28" s="79"/>
      <c r="AF28" s="79"/>
      <c r="AG28" s="79"/>
      <c r="AH28" s="79"/>
      <c r="AI28" s="79"/>
      <c r="AJ28" s="79"/>
      <c r="AK28" s="79"/>
      <c r="AL28" s="79"/>
      <c r="AM28" s="15"/>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row>
    <row r="29" spans="1:75" ht="17.100000000000001" customHeight="1" x14ac:dyDescent="0.15">
      <c r="S29" s="80" t="s">
        <v>200</v>
      </c>
      <c r="T29" s="80"/>
      <c r="U29" s="80"/>
      <c r="V29" s="80"/>
      <c r="W29" s="80"/>
      <c r="X29" s="80"/>
      <c r="Y29" s="80"/>
      <c r="Z29" s="80"/>
      <c r="AA29" s="80"/>
      <c r="AB29" s="80"/>
      <c r="AC29" s="80"/>
      <c r="AD29" s="80"/>
      <c r="AE29" s="80"/>
      <c r="AF29" s="80"/>
      <c r="AG29" s="80"/>
      <c r="AH29" s="80"/>
      <c r="AI29" s="80"/>
      <c r="AJ29" s="80"/>
      <c r="AK29" s="80"/>
      <c r="AL29" s="80"/>
      <c r="AM29" s="15"/>
      <c r="AN29" s="83" t="s">
        <v>219</v>
      </c>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row>
    <row r="30" spans="1:75" ht="17.100000000000001" customHeight="1" x14ac:dyDescent="0.15">
      <c r="S30" s="80" t="s">
        <v>201</v>
      </c>
      <c r="T30" s="80"/>
      <c r="U30" s="80"/>
      <c r="V30" s="80"/>
      <c r="W30" s="80"/>
      <c r="X30" s="80"/>
      <c r="Y30" s="80"/>
      <c r="Z30" s="80"/>
      <c r="AA30" s="80"/>
      <c r="AB30" s="80"/>
      <c r="AC30" s="80"/>
      <c r="AD30" s="80"/>
      <c r="AE30" s="80"/>
      <c r="AF30" s="80"/>
      <c r="AG30" s="80"/>
      <c r="AH30" s="80"/>
      <c r="AI30" s="80"/>
      <c r="AJ30" s="80"/>
      <c r="AK30" s="80"/>
      <c r="AL30" s="80"/>
      <c r="AM30" s="15"/>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row>
    <row r="31" spans="1:75" ht="17.100000000000001" customHeight="1" x14ac:dyDescent="0.15">
      <c r="S31" s="81" t="s">
        <v>204</v>
      </c>
      <c r="T31" s="81"/>
      <c r="U31" s="81"/>
      <c r="V31" s="81"/>
      <c r="W31" s="81"/>
      <c r="X31" s="81"/>
      <c r="Y31" s="81"/>
      <c r="Z31" s="81"/>
      <c r="AA31" s="81"/>
      <c r="AB31" s="81"/>
      <c r="AC31" s="81"/>
      <c r="AD31" s="81"/>
      <c r="AE31" s="81"/>
      <c r="AF31" s="81"/>
      <c r="AG31" s="81"/>
      <c r="AH31" s="81"/>
      <c r="AI31" s="81"/>
      <c r="AJ31" s="81"/>
      <c r="AK31" s="81"/>
      <c r="AL31" s="81"/>
      <c r="AM31" s="15"/>
      <c r="AN31" s="83" t="s">
        <v>220</v>
      </c>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row>
    <row r="32" spans="1:75" ht="17.100000000000001" customHeight="1" x14ac:dyDescent="0.15">
      <c r="S32" s="82" t="str">
        <f>IFERROR(VLOOKUP(5,'Ｑ３'!$B$2:$C$101,2,FALSE),"")</f>
        <v/>
      </c>
      <c r="T32" s="82"/>
      <c r="U32" s="82"/>
      <c r="V32" s="82"/>
      <c r="W32" s="82"/>
      <c r="X32" s="82"/>
      <c r="Y32" s="82"/>
      <c r="Z32" s="82"/>
      <c r="AA32" s="82"/>
      <c r="AB32" s="82"/>
      <c r="AC32" s="82"/>
      <c r="AD32" s="82"/>
      <c r="AE32" s="82"/>
      <c r="AF32" s="82"/>
      <c r="AG32" s="82"/>
      <c r="AH32" s="82"/>
      <c r="AI32" s="82"/>
      <c r="AJ32" s="82"/>
      <c r="AK32" s="82"/>
      <c r="AL32" s="82"/>
      <c r="AM32" s="15"/>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row>
    <row r="33" spans="1:75" ht="17.100000000000001" customHeight="1" x14ac:dyDescent="0.15">
      <c r="S33" s="80" t="str">
        <f>IFERROR(VLOOKUP(6,'Ｑ３'!$B$2:$C$101,2,FALSE),"")</f>
        <v/>
      </c>
      <c r="T33" s="80"/>
      <c r="U33" s="80"/>
      <c r="V33" s="80"/>
      <c r="W33" s="80"/>
      <c r="X33" s="80"/>
      <c r="Y33" s="80"/>
      <c r="Z33" s="80"/>
      <c r="AA33" s="80"/>
      <c r="AB33" s="80"/>
      <c r="AC33" s="80"/>
      <c r="AD33" s="80"/>
      <c r="AE33" s="80"/>
      <c r="AF33" s="80"/>
      <c r="AG33" s="80"/>
      <c r="AH33" s="80"/>
      <c r="AI33" s="80"/>
      <c r="AJ33" s="80"/>
      <c r="AK33" s="80"/>
      <c r="AL33" s="80"/>
      <c r="AM33" s="15"/>
      <c r="AN33" s="83" t="s">
        <v>221</v>
      </c>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row>
    <row r="34" spans="1:75" ht="17.100000000000001" customHeight="1" x14ac:dyDescent="0.15">
      <c r="S34" s="80" t="str">
        <f>IFERROR(VLOOKUP(7,'Ｑ３'!$B$2:$C$101,2,FALSE),"")</f>
        <v/>
      </c>
      <c r="T34" s="80"/>
      <c r="U34" s="80"/>
      <c r="V34" s="80"/>
      <c r="W34" s="80"/>
      <c r="X34" s="80"/>
      <c r="Y34" s="80"/>
      <c r="Z34" s="80"/>
      <c r="AA34" s="80"/>
      <c r="AB34" s="80"/>
      <c r="AC34" s="80"/>
      <c r="AD34" s="80"/>
      <c r="AE34" s="80"/>
      <c r="AF34" s="80"/>
      <c r="AG34" s="80"/>
      <c r="AH34" s="80"/>
      <c r="AI34" s="80"/>
      <c r="AJ34" s="80"/>
      <c r="AK34" s="80"/>
      <c r="AL34" s="80"/>
      <c r="AM34" s="15"/>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row>
    <row r="35" spans="1:75" ht="17.100000000000001" customHeight="1" x14ac:dyDescent="0.15">
      <c r="S35" s="80" t="str">
        <f>IFERROR(VLOOKUP(8,'Ｑ３'!$B$2:$C$101,2,FALSE),"")</f>
        <v/>
      </c>
      <c r="T35" s="80"/>
      <c r="U35" s="80"/>
      <c r="V35" s="80"/>
      <c r="W35" s="80"/>
      <c r="X35" s="80"/>
      <c r="Y35" s="80"/>
      <c r="Z35" s="80"/>
      <c r="AA35" s="80"/>
      <c r="AB35" s="80"/>
      <c r="AC35" s="80"/>
      <c r="AD35" s="80"/>
      <c r="AE35" s="80"/>
      <c r="AF35" s="80"/>
      <c r="AG35" s="80"/>
      <c r="AH35" s="80"/>
      <c r="AI35" s="80"/>
      <c r="AJ35" s="80"/>
      <c r="AK35" s="80"/>
      <c r="AL35" s="80"/>
      <c r="AM35" s="15"/>
      <c r="AN35" s="83" t="s">
        <v>222</v>
      </c>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row>
    <row r="36" spans="1:75" ht="17.100000000000001" customHeight="1" x14ac:dyDescent="0.15">
      <c r="S36" s="80" t="str">
        <f>IFERROR(VLOOKUP(9,'Ｑ３'!$B$2:$C$101,2,FALSE),"")</f>
        <v/>
      </c>
      <c r="T36" s="80"/>
      <c r="U36" s="80"/>
      <c r="V36" s="80"/>
      <c r="W36" s="80"/>
      <c r="X36" s="80"/>
      <c r="Y36" s="80"/>
      <c r="Z36" s="80"/>
      <c r="AA36" s="80"/>
      <c r="AB36" s="80"/>
      <c r="AC36" s="80"/>
      <c r="AD36" s="80"/>
      <c r="AE36" s="80"/>
      <c r="AF36" s="80"/>
      <c r="AG36" s="80"/>
      <c r="AH36" s="80"/>
      <c r="AI36" s="80"/>
      <c r="AJ36" s="80"/>
      <c r="AK36" s="80"/>
      <c r="AL36" s="80"/>
      <c r="AM36" s="15"/>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row>
    <row r="37" spans="1:75" ht="17.100000000000001" customHeight="1" x14ac:dyDescent="0.15">
      <c r="S37" s="72" t="str">
        <f>IFERROR(VLOOKUP(10,'Ｑ３'!$B$2:$C$101,2,FALSE),"")</f>
        <v/>
      </c>
      <c r="T37" s="72"/>
      <c r="U37" s="72"/>
      <c r="V37" s="72"/>
      <c r="W37" s="72"/>
      <c r="X37" s="72"/>
      <c r="Y37" s="72"/>
      <c r="Z37" s="72"/>
      <c r="AA37" s="72"/>
      <c r="AB37" s="72"/>
      <c r="AC37" s="72"/>
      <c r="AD37" s="72"/>
      <c r="AE37" s="72"/>
      <c r="AF37" s="72"/>
      <c r="AG37" s="72"/>
      <c r="AH37" s="72"/>
      <c r="AI37" s="72"/>
      <c r="AJ37" s="72"/>
      <c r="AK37" s="72"/>
      <c r="AL37" s="72"/>
      <c r="AM37" s="15"/>
      <c r="AN37" s="83" t="s">
        <v>223</v>
      </c>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row>
    <row r="38" spans="1:75" ht="17.100000000000001" customHeight="1" x14ac:dyDescent="0.15">
      <c r="AL38" s="10"/>
      <c r="AM38" s="15"/>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row>
    <row r="39" spans="1:75" ht="10.5" customHeight="1" x14ac:dyDescent="0.15">
      <c r="AM39" s="10"/>
      <c r="AN39" s="10"/>
      <c r="AO39" s="10"/>
      <c r="AP39" s="10"/>
      <c r="AQ39" s="10"/>
      <c r="AR39" s="10"/>
      <c r="AS39" s="10"/>
      <c r="AT39" s="10"/>
      <c r="AU39" s="10"/>
      <c r="AV39" s="10"/>
      <c r="AW39" s="10"/>
      <c r="AX39" s="10"/>
      <c r="AY39" s="10"/>
      <c r="AZ39" s="10"/>
      <c r="BA39" s="10"/>
      <c r="BB39" s="10"/>
      <c r="BC39" s="14"/>
      <c r="BD39" s="14"/>
      <c r="BE39" s="14"/>
      <c r="BF39" s="14"/>
      <c r="BG39" s="14"/>
      <c r="BH39" s="14"/>
      <c r="BI39" s="14"/>
      <c r="BJ39" s="14"/>
      <c r="BK39" s="14"/>
      <c r="BL39" s="14"/>
      <c r="BM39" s="14"/>
      <c r="BN39" s="14"/>
      <c r="BO39" s="14"/>
      <c r="BP39" s="14"/>
      <c r="BQ39" s="14"/>
      <c r="BR39" s="14"/>
      <c r="BS39" s="14"/>
      <c r="BT39" s="14"/>
      <c r="BU39" s="14"/>
      <c r="BV39" s="14"/>
      <c r="BW39" s="14"/>
    </row>
    <row r="40" spans="1:75" ht="17.100000000000001" customHeight="1" x14ac:dyDescent="0.15">
      <c r="A40" s="71" t="s">
        <v>35</v>
      </c>
      <c r="B40" s="71"/>
      <c r="C40" s="71"/>
      <c r="D40" s="71"/>
      <c r="E40" s="71"/>
      <c r="F40" s="71"/>
      <c r="G40" s="71"/>
      <c r="H40" s="71"/>
      <c r="I40" s="71"/>
      <c r="J40" s="71"/>
      <c r="K40" s="71"/>
      <c r="L40" s="71"/>
      <c r="M40" s="71"/>
      <c r="N40" s="71"/>
      <c r="O40" s="71"/>
      <c r="P40" s="71"/>
      <c r="Q40" s="71"/>
      <c r="R40" s="71"/>
      <c r="S40" s="117" t="s">
        <v>56</v>
      </c>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row>
    <row r="41" spans="1:75" ht="17.100000000000001" customHeight="1" x14ac:dyDescent="0.15">
      <c r="AI41" s="116" t="s">
        <v>205</v>
      </c>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row>
    <row r="42" spans="1:75" ht="17.100000000000001" customHeight="1" x14ac:dyDescent="0.15">
      <c r="AI42" s="109" t="s">
        <v>206</v>
      </c>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row>
    <row r="43" spans="1:75" ht="17.100000000000001" customHeight="1" x14ac:dyDescent="0.15">
      <c r="AI43" s="109" t="s">
        <v>207</v>
      </c>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row>
    <row r="44" spans="1:75" ht="17.100000000000001" customHeight="1" x14ac:dyDescent="0.15">
      <c r="AI44" s="109" t="s">
        <v>208</v>
      </c>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row>
    <row r="45" spans="1:75" ht="17.100000000000001" customHeight="1" x14ac:dyDescent="0.15">
      <c r="AI45" s="109" t="s">
        <v>209</v>
      </c>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row>
    <row r="46" spans="1:75" ht="17.100000000000001" customHeight="1" x14ac:dyDescent="0.15">
      <c r="AI46" s="109" t="s">
        <v>224</v>
      </c>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row>
    <row r="47" spans="1:75" ht="17.100000000000001" customHeight="1" x14ac:dyDescent="0.15">
      <c r="AI47" s="109" t="s">
        <v>210</v>
      </c>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row>
    <row r="48" spans="1:75" ht="17.100000000000001" customHeight="1" x14ac:dyDescent="0.15">
      <c r="AI48" s="109" t="s">
        <v>211</v>
      </c>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row>
    <row r="49" spans="35:75" ht="17.100000000000001" customHeight="1" x14ac:dyDescent="0.15">
      <c r="AI49" s="109" t="s">
        <v>213</v>
      </c>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row>
    <row r="50" spans="35:75" ht="17.100000000000001" customHeight="1" x14ac:dyDescent="0.15">
      <c r="AI50" s="126" t="s">
        <v>212</v>
      </c>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row>
    <row r="51" spans="35:75" ht="9.75" customHeight="1" x14ac:dyDescent="0.15">
      <c r="BC51" s="46"/>
      <c r="BD51" s="46"/>
      <c r="BE51" s="46"/>
      <c r="BF51" s="46"/>
      <c r="BG51" s="46"/>
      <c r="BH51" s="46"/>
      <c r="BI51" s="46"/>
      <c r="BJ51" s="46"/>
      <c r="BK51" s="46"/>
      <c r="BL51" s="46"/>
      <c r="BM51" s="46"/>
      <c r="BN51" s="46"/>
      <c r="BO51" s="46"/>
      <c r="BP51" s="46"/>
      <c r="BQ51" s="46"/>
      <c r="BR51" s="46"/>
      <c r="BS51" s="46"/>
      <c r="BT51" s="46"/>
      <c r="BU51" s="46"/>
      <c r="BV51" s="46"/>
      <c r="BW51" s="46"/>
    </row>
    <row r="53" spans="35:75" ht="13.5" customHeight="1" x14ac:dyDescent="0.15"/>
    <row r="54" spans="35:75" ht="13.5" customHeight="1" x14ac:dyDescent="0.15"/>
    <row r="55" spans="35:75" ht="13.5" customHeight="1" x14ac:dyDescent="0.15"/>
    <row r="56" spans="35:75" ht="13.5" customHeight="1" x14ac:dyDescent="0.15"/>
  </sheetData>
  <mergeCells count="78">
    <mergeCell ref="BC7:BW16"/>
    <mergeCell ref="BG1:BU2"/>
    <mergeCell ref="E4:M4"/>
    <mergeCell ref="N4:Q4"/>
    <mergeCell ref="R4:AN4"/>
    <mergeCell ref="AO4:AR4"/>
    <mergeCell ref="BK4:BN4"/>
    <mergeCell ref="BO4:BQ4"/>
    <mergeCell ref="BR4:BT4"/>
    <mergeCell ref="BU4:BW4"/>
    <mergeCell ref="AS4:BJ4"/>
    <mergeCell ref="A1:AB2"/>
    <mergeCell ref="A4:D4"/>
    <mergeCell ref="S13:U15"/>
    <mergeCell ref="AI50:BW50"/>
    <mergeCell ref="AI49:BW49"/>
    <mergeCell ref="AI48:BW48"/>
    <mergeCell ref="AI47:BW47"/>
    <mergeCell ref="AI46:BW46"/>
    <mergeCell ref="A27:AK27"/>
    <mergeCell ref="T25:AL25"/>
    <mergeCell ref="S28:AL28"/>
    <mergeCell ref="A25:S25"/>
    <mergeCell ref="A23:S23"/>
    <mergeCell ref="A24:S24"/>
    <mergeCell ref="AI45:BW45"/>
    <mergeCell ref="T21:AL21"/>
    <mergeCell ref="T22:AL22"/>
    <mergeCell ref="T23:AL23"/>
    <mergeCell ref="T24:AL24"/>
    <mergeCell ref="AI41:BW41"/>
    <mergeCell ref="AI42:BW42"/>
    <mergeCell ref="AI43:BW43"/>
    <mergeCell ref="AI44:BW44"/>
    <mergeCell ref="S33:AL33"/>
    <mergeCell ref="S40:BA40"/>
    <mergeCell ref="AN35:BW36"/>
    <mergeCell ref="AN37:BW38"/>
    <mergeCell ref="S35:AL35"/>
    <mergeCell ref="S36:AL36"/>
    <mergeCell ref="AN33:BW34"/>
    <mergeCell ref="AN18:BW18"/>
    <mergeCell ref="S6:AK6"/>
    <mergeCell ref="V18:AL18"/>
    <mergeCell ref="A21:S21"/>
    <mergeCell ref="A22:S22"/>
    <mergeCell ref="S7:U9"/>
    <mergeCell ref="S10:U12"/>
    <mergeCell ref="BC6:BW6"/>
    <mergeCell ref="A6:R6"/>
    <mergeCell ref="AN19:BW20"/>
    <mergeCell ref="AN21:BW22"/>
    <mergeCell ref="V15:AL15"/>
    <mergeCell ref="V16:AL16"/>
    <mergeCell ref="V17:AL17"/>
    <mergeCell ref="A20:AK20"/>
    <mergeCell ref="AN6:BA6"/>
    <mergeCell ref="AN23:BW24"/>
    <mergeCell ref="AN25:BW26"/>
    <mergeCell ref="AN27:BW28"/>
    <mergeCell ref="AN29:BW30"/>
    <mergeCell ref="AN31:BW32"/>
    <mergeCell ref="A40:R40"/>
    <mergeCell ref="S37:AL37"/>
    <mergeCell ref="S16:U18"/>
    <mergeCell ref="V7:AL7"/>
    <mergeCell ref="V8:AL8"/>
    <mergeCell ref="V9:AL9"/>
    <mergeCell ref="V10:AL10"/>
    <mergeCell ref="V11:AL11"/>
    <mergeCell ref="V12:AL12"/>
    <mergeCell ref="V13:AL13"/>
    <mergeCell ref="V14:AL14"/>
    <mergeCell ref="S34:AL34"/>
    <mergeCell ref="S29:AL29"/>
    <mergeCell ref="S30:AL30"/>
    <mergeCell ref="S31:AL31"/>
    <mergeCell ref="S32:AL32"/>
  </mergeCells>
  <phoneticPr fontId="1"/>
  <conditionalFormatting sqref="A21:A25 T21:T25">
    <cfRule type="containsText" dxfId="15" priority="2" operator="containsText" text="#N/A">
      <formula>NOT(ISERROR(SEARCH("#N/A",A21)))</formula>
    </cfRule>
  </conditionalFormatting>
  <conditionalFormatting sqref="T21">
    <cfRule type="cellIs" dxfId="14" priority="1" operator="equal">
      <formula>#N/A</formula>
    </cfRule>
  </conditionalFormatting>
  <printOptions horizontalCentered="1"/>
  <pageMargins left="0.23622047244094491" right="0.23622047244094491" top="0.55118110236220474" bottom="0.35433070866141736"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111"/>
  <sheetViews>
    <sheetView showGridLines="0" workbookViewId="0">
      <pane xSplit="1" ySplit="11" topLeftCell="B27" activePane="bottomRight" state="frozen"/>
      <selection pane="topRight" activeCell="B1" sqref="B1"/>
      <selection pane="bottomLeft" activeCell="A5" sqref="A5"/>
      <selection pane="bottomRight" activeCell="AI42" sqref="AI42:AO42"/>
    </sheetView>
  </sheetViews>
  <sheetFormatPr defaultRowHeight="13.5" x14ac:dyDescent="0.15"/>
  <cols>
    <col min="1" max="1" width="4.625" style="28" customWidth="1"/>
    <col min="2" max="5" width="4.625" style="25" customWidth="1"/>
    <col min="6" max="6" width="4.625" style="69" customWidth="1"/>
    <col min="7" max="11" width="4.625" style="25" customWidth="1"/>
    <col min="12" max="12" width="4.625" style="69" customWidth="1"/>
    <col min="13" max="19" width="4.625" style="25" customWidth="1"/>
    <col min="20" max="20" width="4.625" style="69" customWidth="1"/>
    <col min="21" max="29" width="4.625" style="25" customWidth="1"/>
    <col min="30" max="30" width="4.625" style="69" customWidth="1"/>
    <col min="31" max="35" width="4.625" style="25" customWidth="1"/>
    <col min="36" max="36" width="4.625" style="69" customWidth="1"/>
    <col min="37" max="48" width="4.625" style="25" customWidth="1"/>
    <col min="49" max="16384" width="9" style="25"/>
  </cols>
  <sheetData>
    <row r="1" spans="1:99" ht="21" customHeight="1" thickTop="1" x14ac:dyDescent="0.15">
      <c r="A1" s="220" t="s">
        <v>22</v>
      </c>
      <c r="B1" s="221"/>
      <c r="C1" s="222" t="s">
        <v>69</v>
      </c>
      <c r="D1" s="144"/>
      <c r="E1" s="144"/>
      <c r="F1" s="144"/>
      <c r="G1" s="144"/>
      <c r="H1" s="144"/>
      <c r="I1" s="144"/>
      <c r="J1" s="144"/>
      <c r="K1" s="144"/>
      <c r="L1" s="144"/>
      <c r="M1" s="144"/>
      <c r="N1" s="144"/>
      <c r="O1" s="220" t="s">
        <v>19</v>
      </c>
      <c r="P1" s="221"/>
      <c r="Q1" s="223">
        <v>42747</v>
      </c>
      <c r="R1" s="149"/>
      <c r="S1" s="149"/>
      <c r="T1" s="149"/>
      <c r="U1" s="149"/>
      <c r="V1" s="149"/>
      <c r="W1" s="149"/>
      <c r="X1" s="149"/>
      <c r="Y1" s="149"/>
      <c r="Z1" s="149"/>
      <c r="AA1" s="150"/>
      <c r="AB1" s="220" t="s">
        <v>1</v>
      </c>
      <c r="AC1" s="221"/>
      <c r="AD1" s="225">
        <v>31</v>
      </c>
      <c r="AE1" s="144"/>
      <c r="AG1" s="226" t="s">
        <v>43</v>
      </c>
      <c r="AH1" s="227"/>
      <c r="AI1" s="227"/>
      <c r="AJ1" s="227"/>
      <c r="AK1" s="227"/>
      <c r="AL1" s="227"/>
      <c r="AM1" s="227"/>
      <c r="AN1" s="227"/>
      <c r="AO1" s="228"/>
      <c r="AZ1" s="10"/>
      <c r="BA1" s="6"/>
      <c r="BB1" s="10"/>
      <c r="BC1" s="10"/>
      <c r="BD1" s="10"/>
      <c r="BE1" s="10"/>
      <c r="BF1" s="10"/>
      <c r="BG1" s="10"/>
      <c r="BH1" s="4"/>
      <c r="BI1" s="10"/>
      <c r="BJ1" s="10"/>
      <c r="BK1" s="5"/>
      <c r="BL1" s="10"/>
      <c r="BM1" s="10"/>
      <c r="BN1" s="10"/>
      <c r="BO1" s="10"/>
      <c r="BP1" s="10"/>
      <c r="BQ1" s="10"/>
      <c r="BR1" s="10"/>
      <c r="BS1" s="10"/>
      <c r="BT1" s="10"/>
      <c r="BU1" s="10"/>
      <c r="BV1" s="10"/>
      <c r="BW1" s="10"/>
      <c r="BX1" s="10"/>
      <c r="BY1" s="10"/>
      <c r="BZ1" s="10"/>
      <c r="CA1" s="4"/>
      <c r="CB1" s="10"/>
      <c r="CC1" s="10"/>
      <c r="CD1" s="5"/>
      <c r="CE1" s="10"/>
      <c r="CF1" s="10"/>
      <c r="CG1" s="10"/>
      <c r="CH1" s="10"/>
      <c r="CI1" s="10"/>
      <c r="CJ1" s="10"/>
      <c r="CK1" s="10"/>
      <c r="CL1" s="10"/>
      <c r="CM1" s="10"/>
      <c r="CN1" s="10"/>
      <c r="CO1" s="10"/>
      <c r="CP1" s="10"/>
      <c r="CQ1" s="10"/>
      <c r="CR1" s="4"/>
      <c r="CS1" s="5"/>
      <c r="CT1" s="4"/>
      <c r="CU1" s="5"/>
    </row>
    <row r="2" spans="1:99" ht="21" customHeight="1" thickBot="1" x14ac:dyDescent="0.2">
      <c r="A2" s="220" t="s">
        <v>18</v>
      </c>
      <c r="B2" s="221"/>
      <c r="C2" s="222" t="s">
        <v>68</v>
      </c>
      <c r="D2" s="144"/>
      <c r="E2" s="144"/>
      <c r="F2" s="144"/>
      <c r="G2" s="144"/>
      <c r="H2" s="144"/>
      <c r="I2" s="144"/>
      <c r="J2" s="144"/>
      <c r="K2" s="144"/>
      <c r="L2" s="144"/>
      <c r="M2" s="144"/>
      <c r="N2" s="144"/>
      <c r="O2" s="220" t="s">
        <v>57</v>
      </c>
      <c r="P2" s="221"/>
      <c r="Q2" s="224" t="s">
        <v>70</v>
      </c>
      <c r="R2" s="144"/>
      <c r="S2" s="144"/>
      <c r="T2" s="144"/>
      <c r="U2" s="144"/>
      <c r="V2" s="144"/>
      <c r="W2" s="144"/>
      <c r="X2" s="144"/>
      <c r="Y2" s="144"/>
      <c r="Z2" s="144"/>
      <c r="AA2" s="144"/>
      <c r="AB2" s="220" t="s">
        <v>20</v>
      </c>
      <c r="AC2" s="221"/>
      <c r="AD2" s="225">
        <f>COUNTA(B12:B62)</f>
        <v>31</v>
      </c>
      <c r="AE2" s="144"/>
      <c r="AG2" s="229"/>
      <c r="AH2" s="230"/>
      <c r="AI2" s="230"/>
      <c r="AJ2" s="230"/>
      <c r="AK2" s="230"/>
      <c r="AL2" s="230"/>
      <c r="AM2" s="230"/>
      <c r="AN2" s="230"/>
      <c r="AO2" s="231"/>
      <c r="AZ2" s="10"/>
      <c r="BA2" s="6"/>
      <c r="BB2" s="10"/>
      <c r="BC2" s="10"/>
      <c r="BD2" s="10"/>
      <c r="BE2" s="10"/>
      <c r="BF2" s="10"/>
      <c r="BG2" s="10"/>
      <c r="BH2" s="4"/>
      <c r="BI2" s="10"/>
      <c r="BJ2" s="10"/>
      <c r="BK2" s="5"/>
      <c r="BL2" s="10"/>
      <c r="BM2" s="10"/>
      <c r="BN2" s="10"/>
      <c r="BO2" s="10"/>
      <c r="BP2" s="10"/>
      <c r="BQ2" s="10"/>
      <c r="BR2" s="10"/>
      <c r="BS2" s="10"/>
      <c r="BT2" s="10"/>
      <c r="BU2" s="10"/>
      <c r="BV2" s="10"/>
      <c r="BW2" s="10"/>
      <c r="BX2" s="10"/>
      <c r="BY2" s="10"/>
      <c r="BZ2" s="10"/>
      <c r="CA2" s="4"/>
      <c r="CB2" s="10"/>
      <c r="CC2" s="10"/>
      <c r="CD2" s="5"/>
      <c r="CE2" s="10"/>
      <c r="CF2" s="10"/>
      <c r="CG2" s="10"/>
      <c r="CH2" s="10"/>
      <c r="CI2" s="10"/>
      <c r="CJ2" s="10"/>
      <c r="CK2" s="10"/>
      <c r="CL2" s="10"/>
      <c r="CM2" s="10"/>
      <c r="CN2" s="10"/>
      <c r="CO2" s="10"/>
      <c r="CP2" s="10"/>
      <c r="CQ2" s="10"/>
      <c r="CR2" s="4"/>
      <c r="CS2" s="5"/>
      <c r="CT2" s="4"/>
      <c r="CU2" s="5"/>
    </row>
    <row r="3" spans="1:99" ht="14.25" thickTop="1" x14ac:dyDescent="0.15"/>
    <row r="4" spans="1:99" ht="13.5" customHeight="1" x14ac:dyDescent="0.15">
      <c r="B4" s="168" t="s">
        <v>60</v>
      </c>
      <c r="C4" s="169"/>
      <c r="D4" s="169"/>
      <c r="E4" s="169"/>
      <c r="F4" s="169"/>
      <c r="G4" s="169"/>
      <c r="H4" s="170"/>
      <c r="J4" s="187" t="s">
        <v>62</v>
      </c>
      <c r="K4" s="188"/>
      <c r="L4" s="188"/>
      <c r="M4" s="188"/>
      <c r="N4" s="188"/>
      <c r="O4" s="189"/>
      <c r="Q4" s="183" t="s">
        <v>67</v>
      </c>
      <c r="R4" s="184"/>
      <c r="S4" s="184"/>
      <c r="T4" s="184"/>
      <c r="U4" s="184"/>
      <c r="V4" s="184"/>
      <c r="W4" s="170"/>
      <c r="Y4" s="177" t="s">
        <v>45</v>
      </c>
      <c r="Z4" s="178"/>
      <c r="AA4" s="178"/>
      <c r="AB4" s="178"/>
      <c r="AC4" s="178"/>
      <c r="AD4" s="178"/>
      <c r="AE4" s="179"/>
      <c r="AG4" s="232" t="s">
        <v>15</v>
      </c>
      <c r="AH4" s="233"/>
      <c r="AI4" s="233"/>
      <c r="AJ4" s="233"/>
      <c r="AK4" s="233"/>
      <c r="AL4" s="234"/>
      <c r="AN4" s="238" t="s">
        <v>52</v>
      </c>
      <c r="AO4" s="239"/>
    </row>
    <row r="5" spans="1:99" x14ac:dyDescent="0.15">
      <c r="B5" s="171"/>
      <c r="C5" s="172"/>
      <c r="D5" s="172"/>
      <c r="E5" s="172"/>
      <c r="F5" s="172"/>
      <c r="G5" s="172"/>
      <c r="H5" s="173"/>
      <c r="J5" s="190"/>
      <c r="K5" s="191"/>
      <c r="L5" s="191"/>
      <c r="M5" s="191"/>
      <c r="N5" s="191"/>
      <c r="O5" s="192"/>
      <c r="Q5" s="185"/>
      <c r="R5" s="186"/>
      <c r="S5" s="186"/>
      <c r="T5" s="186"/>
      <c r="U5" s="186"/>
      <c r="V5" s="186"/>
      <c r="W5" s="173"/>
      <c r="Y5" s="180"/>
      <c r="Z5" s="181"/>
      <c r="AA5" s="181"/>
      <c r="AB5" s="181"/>
      <c r="AC5" s="181"/>
      <c r="AD5" s="181"/>
      <c r="AE5" s="182"/>
      <c r="AG5" s="235"/>
      <c r="AH5" s="236"/>
      <c r="AI5" s="236"/>
      <c r="AJ5" s="236"/>
      <c r="AK5" s="236"/>
      <c r="AL5" s="237"/>
      <c r="AN5" s="39" t="s">
        <v>47</v>
      </c>
      <c r="AO5" s="40">
        <f>SUM(H6:H9)</f>
        <v>31</v>
      </c>
    </row>
    <row r="6" spans="1:99" x14ac:dyDescent="0.15">
      <c r="B6" s="159" t="s">
        <v>11</v>
      </c>
      <c r="C6" s="160"/>
      <c r="D6" s="160"/>
      <c r="E6" s="160"/>
      <c r="F6" s="160"/>
      <c r="G6" s="161"/>
      <c r="H6" s="65">
        <f>COUNTIFS($B$12:$B$112,1)</f>
        <v>27</v>
      </c>
      <c r="J6" s="193" t="s">
        <v>30</v>
      </c>
      <c r="K6" s="194"/>
      <c r="L6" s="194"/>
      <c r="M6" s="194"/>
      <c r="N6" s="194"/>
      <c r="O6" s="68">
        <f>COUNTIFS($Q$12:$Q$112,1)</f>
        <v>4</v>
      </c>
      <c r="Q6" s="159" t="s">
        <v>29</v>
      </c>
      <c r="R6" s="160"/>
      <c r="S6" s="160"/>
      <c r="T6" s="160"/>
      <c r="U6" s="160"/>
      <c r="V6" s="161"/>
      <c r="W6" s="65">
        <f>COUNTIFS($Y$12:$Y$112,1)</f>
        <v>24</v>
      </c>
      <c r="Y6" s="174" t="s">
        <v>33</v>
      </c>
      <c r="Z6" s="175"/>
      <c r="AA6" s="175"/>
      <c r="AB6" s="175"/>
      <c r="AC6" s="175"/>
      <c r="AD6" s="176"/>
      <c r="AE6" s="65">
        <f>COUNTIFS($Z$12:$Z$112,1)</f>
        <v>15</v>
      </c>
      <c r="AG6" s="193" t="s">
        <v>16</v>
      </c>
      <c r="AH6" s="194"/>
      <c r="AI6" s="194"/>
      <c r="AJ6" s="194"/>
      <c r="AK6" s="194"/>
      <c r="AL6" s="68">
        <f>COUNTIFS($AH$12:$AH$112,1)</f>
        <v>31</v>
      </c>
      <c r="AN6" s="37" t="s">
        <v>48</v>
      </c>
      <c r="AO6" s="38">
        <f>SUM(O6:O7)</f>
        <v>28</v>
      </c>
    </row>
    <row r="7" spans="1:99" x14ac:dyDescent="0.15">
      <c r="B7" s="162" t="s">
        <v>12</v>
      </c>
      <c r="C7" s="163"/>
      <c r="D7" s="163"/>
      <c r="E7" s="163"/>
      <c r="F7" s="163"/>
      <c r="G7" s="164"/>
      <c r="H7" s="66">
        <f>COUNTIFS($B$12:$B$112,2)</f>
        <v>4</v>
      </c>
      <c r="J7" s="165" t="s">
        <v>41</v>
      </c>
      <c r="K7" s="166"/>
      <c r="L7" s="166"/>
      <c r="M7" s="166"/>
      <c r="N7" s="166"/>
      <c r="O7" s="67">
        <f>COUNTIFS($Q$12:$Q$112,2)</f>
        <v>24</v>
      </c>
      <c r="Q7" s="162" t="s">
        <v>31</v>
      </c>
      <c r="R7" s="163"/>
      <c r="S7" s="163"/>
      <c r="T7" s="163"/>
      <c r="U7" s="163"/>
      <c r="V7" s="164"/>
      <c r="W7" s="66">
        <f>COUNTIFS($Y$12:$Y$112,2)</f>
        <v>7</v>
      </c>
      <c r="Y7" s="162" t="s">
        <v>44</v>
      </c>
      <c r="Z7" s="163"/>
      <c r="AA7" s="163"/>
      <c r="AB7" s="163"/>
      <c r="AC7" s="163"/>
      <c r="AD7" s="164"/>
      <c r="AE7" s="66">
        <f>COUNTIFS($Z$12:$Z$112,2)</f>
        <v>11</v>
      </c>
      <c r="AG7" s="162" t="s">
        <v>42</v>
      </c>
      <c r="AH7" s="163"/>
      <c r="AI7" s="163"/>
      <c r="AJ7" s="163"/>
      <c r="AK7" s="163"/>
      <c r="AL7" s="66">
        <f>COUNTIFS($AH$12:$AH$112,2)</f>
        <v>0</v>
      </c>
      <c r="AN7" s="31" t="s">
        <v>49</v>
      </c>
      <c r="AO7" s="32">
        <f>SUM(W6:W8)</f>
        <v>31</v>
      </c>
    </row>
    <row r="8" spans="1:99" x14ac:dyDescent="0.15">
      <c r="B8" s="162" t="s">
        <v>13</v>
      </c>
      <c r="C8" s="163"/>
      <c r="D8" s="163"/>
      <c r="E8" s="163"/>
      <c r="F8" s="163"/>
      <c r="G8" s="164"/>
      <c r="H8" s="66">
        <f>COUNTIFS($B$12:$B$112,3)</f>
        <v>0</v>
      </c>
      <c r="Q8" s="165" t="s">
        <v>32</v>
      </c>
      <c r="R8" s="166"/>
      <c r="S8" s="166"/>
      <c r="T8" s="166"/>
      <c r="U8" s="166"/>
      <c r="V8" s="167"/>
      <c r="W8" s="67">
        <f>COUNTIFS($Y$12:$Y$112,3)</f>
        <v>0</v>
      </c>
      <c r="Y8" s="162" t="s">
        <v>34</v>
      </c>
      <c r="Z8" s="163"/>
      <c r="AA8" s="163"/>
      <c r="AB8" s="163"/>
      <c r="AC8" s="163"/>
      <c r="AD8" s="164"/>
      <c r="AE8" s="66">
        <f>COUNTIFS($Z$12:$Z$112,3)</f>
        <v>0</v>
      </c>
      <c r="AG8" s="165" t="s">
        <v>17</v>
      </c>
      <c r="AH8" s="166"/>
      <c r="AI8" s="166"/>
      <c r="AJ8" s="166"/>
      <c r="AK8" s="166"/>
      <c r="AL8" s="67">
        <f>COUNTIFS($AH$12:$AH$112,3)</f>
        <v>0</v>
      </c>
      <c r="AN8" s="33" t="s">
        <v>50</v>
      </c>
      <c r="AO8" s="34">
        <f>SUM(AE6:AE9)</f>
        <v>31</v>
      </c>
    </row>
    <row r="9" spans="1:99" x14ac:dyDescent="0.15">
      <c r="B9" s="165" t="s">
        <v>14</v>
      </c>
      <c r="C9" s="166"/>
      <c r="D9" s="166"/>
      <c r="E9" s="166"/>
      <c r="F9" s="166"/>
      <c r="G9" s="167"/>
      <c r="H9" s="67">
        <f>COUNTIFS($B$12:$B$112,4)</f>
        <v>0</v>
      </c>
      <c r="Y9" s="165" t="s">
        <v>55</v>
      </c>
      <c r="Z9" s="166"/>
      <c r="AA9" s="166"/>
      <c r="AB9" s="166"/>
      <c r="AC9" s="166"/>
      <c r="AD9" s="167"/>
      <c r="AE9" s="67">
        <f>COUNTIFS($Z$12:$Z$112,4)</f>
        <v>5</v>
      </c>
      <c r="AN9" s="35" t="s">
        <v>51</v>
      </c>
      <c r="AO9" s="36">
        <f>SUM(AL6:AL8)</f>
        <v>31</v>
      </c>
    </row>
    <row r="11" spans="1:99" s="3" customFormat="1" x14ac:dyDescent="0.15">
      <c r="A11" s="49" t="s">
        <v>2</v>
      </c>
      <c r="B11" s="50" t="s">
        <v>8</v>
      </c>
      <c r="C11" s="205" t="s">
        <v>7</v>
      </c>
      <c r="D11" s="196"/>
      <c r="E11" s="196"/>
      <c r="F11" s="196"/>
      <c r="G11" s="196"/>
      <c r="H11" s="196"/>
      <c r="I11" s="197"/>
      <c r="J11" s="207" t="s">
        <v>61</v>
      </c>
      <c r="K11" s="202"/>
      <c r="L11" s="202"/>
      <c r="M11" s="202"/>
      <c r="N11" s="202"/>
      <c r="O11" s="202"/>
      <c r="P11" s="203"/>
      <c r="Q11" s="51" t="s">
        <v>3</v>
      </c>
      <c r="R11" s="209" t="s">
        <v>46</v>
      </c>
      <c r="S11" s="196"/>
      <c r="T11" s="196"/>
      <c r="U11" s="196"/>
      <c r="V11" s="196"/>
      <c r="W11" s="196"/>
      <c r="X11" s="197"/>
      <c r="Y11" s="52" t="s">
        <v>4</v>
      </c>
      <c r="Z11" s="53" t="s">
        <v>5</v>
      </c>
      <c r="AA11" s="195" t="s">
        <v>36</v>
      </c>
      <c r="AB11" s="196"/>
      <c r="AC11" s="196"/>
      <c r="AD11" s="196"/>
      <c r="AE11" s="196"/>
      <c r="AF11" s="196"/>
      <c r="AG11" s="197"/>
      <c r="AH11" s="54" t="s">
        <v>6</v>
      </c>
      <c r="AI11" s="200" t="s">
        <v>53</v>
      </c>
      <c r="AJ11" s="201"/>
      <c r="AK11" s="202"/>
      <c r="AL11" s="202"/>
      <c r="AM11" s="202"/>
      <c r="AN11" s="202"/>
      <c r="AO11" s="203"/>
    </row>
    <row r="12" spans="1:99" ht="15" customHeight="1" x14ac:dyDescent="0.15">
      <c r="A12" s="48">
        <v>1</v>
      </c>
      <c r="B12" s="63">
        <v>1</v>
      </c>
      <c r="C12" s="206" t="s">
        <v>71</v>
      </c>
      <c r="D12" s="199"/>
      <c r="E12" s="199"/>
      <c r="F12" s="199"/>
      <c r="G12" s="199"/>
      <c r="H12" s="199"/>
      <c r="I12" s="199"/>
      <c r="J12" s="208" t="s">
        <v>184</v>
      </c>
      <c r="K12" s="199"/>
      <c r="L12" s="199"/>
      <c r="M12" s="199"/>
      <c r="N12" s="199"/>
      <c r="O12" s="199"/>
      <c r="P12" s="199"/>
      <c r="Q12" s="61">
        <v>2</v>
      </c>
      <c r="R12" s="210"/>
      <c r="S12" s="211"/>
      <c r="T12" s="211"/>
      <c r="U12" s="211"/>
      <c r="V12" s="211"/>
      <c r="W12" s="211"/>
      <c r="X12" s="212"/>
      <c r="Y12" s="57">
        <v>1</v>
      </c>
      <c r="Z12" s="58">
        <v>1</v>
      </c>
      <c r="AA12" s="198" t="s">
        <v>72</v>
      </c>
      <c r="AB12" s="199"/>
      <c r="AC12" s="199"/>
      <c r="AD12" s="199"/>
      <c r="AE12" s="199"/>
      <c r="AF12" s="199"/>
      <c r="AG12" s="199"/>
      <c r="AH12" s="55">
        <v>1</v>
      </c>
      <c r="AI12" s="204" t="s">
        <v>73</v>
      </c>
      <c r="AJ12" s="204"/>
      <c r="AK12" s="199"/>
      <c r="AL12" s="199"/>
      <c r="AM12" s="199"/>
      <c r="AN12" s="199"/>
      <c r="AO12" s="199"/>
    </row>
    <row r="13" spans="1:99" ht="15" customHeight="1" x14ac:dyDescent="0.15">
      <c r="A13" s="29">
        <v>2</v>
      </c>
      <c r="B13" s="63">
        <v>1</v>
      </c>
      <c r="C13" s="206" t="s">
        <v>74</v>
      </c>
      <c r="D13" s="199"/>
      <c r="E13" s="199"/>
      <c r="F13" s="199"/>
      <c r="G13" s="199"/>
      <c r="H13" s="199"/>
      <c r="I13" s="199"/>
      <c r="J13" s="208" t="s">
        <v>75</v>
      </c>
      <c r="K13" s="199"/>
      <c r="L13" s="199"/>
      <c r="M13" s="199"/>
      <c r="N13" s="199"/>
      <c r="O13" s="199"/>
      <c r="P13" s="199"/>
      <c r="Q13" s="61">
        <v>1</v>
      </c>
      <c r="R13" s="210" t="s">
        <v>76</v>
      </c>
      <c r="S13" s="211"/>
      <c r="T13" s="211"/>
      <c r="U13" s="211"/>
      <c r="V13" s="211"/>
      <c r="W13" s="211"/>
      <c r="X13" s="212"/>
      <c r="Y13" s="57">
        <v>1</v>
      </c>
      <c r="Z13" s="58">
        <v>2</v>
      </c>
      <c r="AA13" s="198"/>
      <c r="AB13" s="199"/>
      <c r="AC13" s="199"/>
      <c r="AD13" s="199"/>
      <c r="AE13" s="199"/>
      <c r="AF13" s="199"/>
      <c r="AG13" s="199"/>
      <c r="AH13" s="55">
        <v>1</v>
      </c>
      <c r="AI13" s="204" t="s">
        <v>77</v>
      </c>
      <c r="AJ13" s="204"/>
      <c r="AK13" s="199"/>
      <c r="AL13" s="199"/>
      <c r="AM13" s="199"/>
      <c r="AN13" s="199"/>
      <c r="AO13" s="199"/>
    </row>
    <row r="14" spans="1:99" ht="15" customHeight="1" x14ac:dyDescent="0.15">
      <c r="A14" s="29">
        <v>3</v>
      </c>
      <c r="B14" s="63">
        <v>1</v>
      </c>
      <c r="C14" s="206" t="s">
        <v>78</v>
      </c>
      <c r="D14" s="199"/>
      <c r="E14" s="199"/>
      <c r="F14" s="199"/>
      <c r="G14" s="199"/>
      <c r="H14" s="199"/>
      <c r="I14" s="199"/>
      <c r="J14" s="208" t="s">
        <v>79</v>
      </c>
      <c r="K14" s="199"/>
      <c r="L14" s="199"/>
      <c r="M14" s="199"/>
      <c r="N14" s="199"/>
      <c r="O14" s="199"/>
      <c r="P14" s="199"/>
      <c r="Q14" s="61">
        <v>2</v>
      </c>
      <c r="R14" s="210"/>
      <c r="S14" s="211"/>
      <c r="T14" s="211"/>
      <c r="U14" s="211"/>
      <c r="V14" s="211"/>
      <c r="W14" s="211"/>
      <c r="X14" s="212"/>
      <c r="Y14" s="57">
        <v>2</v>
      </c>
      <c r="Z14" s="58">
        <v>1</v>
      </c>
      <c r="AA14" s="198" t="s">
        <v>80</v>
      </c>
      <c r="AB14" s="199"/>
      <c r="AC14" s="199"/>
      <c r="AD14" s="199"/>
      <c r="AE14" s="199"/>
      <c r="AF14" s="199"/>
      <c r="AG14" s="199"/>
      <c r="AH14" s="55">
        <v>1</v>
      </c>
      <c r="AI14" s="204" t="s">
        <v>81</v>
      </c>
      <c r="AJ14" s="204"/>
      <c r="AK14" s="199"/>
      <c r="AL14" s="199"/>
      <c r="AM14" s="199"/>
      <c r="AN14" s="199"/>
      <c r="AO14" s="199"/>
    </row>
    <row r="15" spans="1:99" ht="15" customHeight="1" x14ac:dyDescent="0.15">
      <c r="A15" s="29">
        <v>4</v>
      </c>
      <c r="B15" s="63">
        <v>1</v>
      </c>
      <c r="C15" s="206" t="s">
        <v>82</v>
      </c>
      <c r="D15" s="199"/>
      <c r="E15" s="199"/>
      <c r="F15" s="199"/>
      <c r="G15" s="199"/>
      <c r="H15" s="199"/>
      <c r="I15" s="199"/>
      <c r="J15" s="208" t="s">
        <v>83</v>
      </c>
      <c r="K15" s="199"/>
      <c r="L15" s="199"/>
      <c r="M15" s="199"/>
      <c r="N15" s="199"/>
      <c r="O15" s="199"/>
      <c r="P15" s="199"/>
      <c r="Q15" s="61">
        <v>2</v>
      </c>
      <c r="R15" s="210"/>
      <c r="S15" s="211"/>
      <c r="T15" s="211"/>
      <c r="U15" s="211"/>
      <c r="V15" s="211"/>
      <c r="W15" s="211"/>
      <c r="X15" s="212"/>
      <c r="Y15" s="57">
        <v>1</v>
      </c>
      <c r="Z15" s="58">
        <v>1</v>
      </c>
      <c r="AA15" s="198" t="s">
        <v>84</v>
      </c>
      <c r="AB15" s="199"/>
      <c r="AC15" s="199"/>
      <c r="AD15" s="199"/>
      <c r="AE15" s="199"/>
      <c r="AF15" s="199"/>
      <c r="AG15" s="199"/>
      <c r="AH15" s="55">
        <v>1</v>
      </c>
      <c r="AI15" s="204" t="s">
        <v>85</v>
      </c>
      <c r="AJ15" s="204"/>
      <c r="AK15" s="199"/>
      <c r="AL15" s="199"/>
      <c r="AM15" s="199"/>
      <c r="AN15" s="199"/>
      <c r="AO15" s="199"/>
    </row>
    <row r="16" spans="1:99" ht="15" customHeight="1" x14ac:dyDescent="0.15">
      <c r="A16" s="29">
        <v>5</v>
      </c>
      <c r="B16" s="63">
        <v>1</v>
      </c>
      <c r="C16" s="206" t="s">
        <v>86</v>
      </c>
      <c r="D16" s="199"/>
      <c r="E16" s="199"/>
      <c r="F16" s="199"/>
      <c r="G16" s="199"/>
      <c r="H16" s="199"/>
      <c r="I16" s="199"/>
      <c r="J16" s="208" t="s">
        <v>87</v>
      </c>
      <c r="K16" s="199"/>
      <c r="L16" s="199"/>
      <c r="M16" s="199"/>
      <c r="N16" s="199"/>
      <c r="O16" s="199"/>
      <c r="P16" s="199"/>
      <c r="Q16" s="61"/>
      <c r="R16" s="210" t="s">
        <v>88</v>
      </c>
      <c r="S16" s="211"/>
      <c r="T16" s="211"/>
      <c r="U16" s="211"/>
      <c r="V16" s="211"/>
      <c r="W16" s="211"/>
      <c r="X16" s="212"/>
      <c r="Y16" s="57">
        <v>1</v>
      </c>
      <c r="Z16" s="58">
        <v>1</v>
      </c>
      <c r="AA16" s="198" t="s">
        <v>89</v>
      </c>
      <c r="AB16" s="199"/>
      <c r="AC16" s="199"/>
      <c r="AD16" s="199"/>
      <c r="AE16" s="199"/>
      <c r="AF16" s="199"/>
      <c r="AG16" s="199"/>
      <c r="AH16" s="55">
        <v>1</v>
      </c>
      <c r="AI16" s="204" t="s">
        <v>90</v>
      </c>
      <c r="AJ16" s="204"/>
      <c r="AK16" s="199"/>
      <c r="AL16" s="199"/>
      <c r="AM16" s="199"/>
      <c r="AN16" s="199"/>
      <c r="AO16" s="199"/>
    </row>
    <row r="17" spans="1:41" ht="15" customHeight="1" x14ac:dyDescent="0.15">
      <c r="A17" s="29">
        <v>6</v>
      </c>
      <c r="B17" s="63">
        <v>1</v>
      </c>
      <c r="C17" s="206" t="s">
        <v>182</v>
      </c>
      <c r="D17" s="199"/>
      <c r="E17" s="199"/>
      <c r="F17" s="199"/>
      <c r="G17" s="199"/>
      <c r="H17" s="199"/>
      <c r="I17" s="199"/>
      <c r="J17" s="208" t="s">
        <v>91</v>
      </c>
      <c r="K17" s="199"/>
      <c r="L17" s="199"/>
      <c r="M17" s="199"/>
      <c r="N17" s="199"/>
      <c r="O17" s="199"/>
      <c r="P17" s="199"/>
      <c r="Q17" s="61">
        <v>2</v>
      </c>
      <c r="R17" s="210"/>
      <c r="S17" s="211"/>
      <c r="T17" s="211"/>
      <c r="U17" s="211"/>
      <c r="V17" s="211"/>
      <c r="W17" s="211"/>
      <c r="X17" s="212"/>
      <c r="Y17" s="57">
        <v>1</v>
      </c>
      <c r="Z17" s="58">
        <v>2</v>
      </c>
      <c r="AA17" s="198"/>
      <c r="AB17" s="199"/>
      <c r="AC17" s="199"/>
      <c r="AD17" s="199"/>
      <c r="AE17" s="199"/>
      <c r="AF17" s="199"/>
      <c r="AG17" s="199"/>
      <c r="AH17" s="55">
        <v>1</v>
      </c>
      <c r="AI17" s="204" t="s">
        <v>92</v>
      </c>
      <c r="AJ17" s="204"/>
      <c r="AK17" s="199"/>
      <c r="AL17" s="199"/>
      <c r="AM17" s="199"/>
      <c r="AN17" s="199"/>
      <c r="AO17" s="199"/>
    </row>
    <row r="18" spans="1:41" ht="15" customHeight="1" x14ac:dyDescent="0.15">
      <c r="A18" s="29">
        <v>7</v>
      </c>
      <c r="B18" s="63">
        <v>1</v>
      </c>
      <c r="C18" s="206" t="s">
        <v>93</v>
      </c>
      <c r="D18" s="199"/>
      <c r="E18" s="199"/>
      <c r="F18" s="199"/>
      <c r="G18" s="199"/>
      <c r="H18" s="199"/>
      <c r="I18" s="199"/>
      <c r="J18" s="208" t="s">
        <v>94</v>
      </c>
      <c r="K18" s="199"/>
      <c r="L18" s="199"/>
      <c r="M18" s="199"/>
      <c r="N18" s="199"/>
      <c r="O18" s="199"/>
      <c r="P18" s="199"/>
      <c r="Q18" s="61">
        <v>2</v>
      </c>
      <c r="R18" s="210"/>
      <c r="S18" s="211"/>
      <c r="T18" s="211"/>
      <c r="U18" s="211"/>
      <c r="V18" s="211"/>
      <c r="W18" s="211"/>
      <c r="X18" s="212"/>
      <c r="Y18" s="57">
        <v>1</v>
      </c>
      <c r="Z18" s="58">
        <v>2</v>
      </c>
      <c r="AA18" s="198"/>
      <c r="AB18" s="199"/>
      <c r="AC18" s="199"/>
      <c r="AD18" s="199"/>
      <c r="AE18" s="199"/>
      <c r="AF18" s="199"/>
      <c r="AG18" s="199"/>
      <c r="AH18" s="55">
        <v>1</v>
      </c>
      <c r="AI18" s="204" t="s">
        <v>95</v>
      </c>
      <c r="AJ18" s="204"/>
      <c r="AK18" s="199"/>
      <c r="AL18" s="199"/>
      <c r="AM18" s="199"/>
      <c r="AN18" s="199"/>
      <c r="AO18" s="199"/>
    </row>
    <row r="19" spans="1:41" ht="15" customHeight="1" x14ac:dyDescent="0.15">
      <c r="A19" s="29">
        <v>8</v>
      </c>
      <c r="B19" s="63">
        <v>1</v>
      </c>
      <c r="C19" s="206" t="s">
        <v>96</v>
      </c>
      <c r="D19" s="199"/>
      <c r="E19" s="199"/>
      <c r="F19" s="199"/>
      <c r="G19" s="199"/>
      <c r="H19" s="199"/>
      <c r="I19" s="199"/>
      <c r="J19" s="208" t="s">
        <v>97</v>
      </c>
      <c r="K19" s="199"/>
      <c r="L19" s="199"/>
      <c r="M19" s="199"/>
      <c r="N19" s="199"/>
      <c r="O19" s="199"/>
      <c r="P19" s="199"/>
      <c r="Q19" s="61">
        <v>2</v>
      </c>
      <c r="R19" s="210"/>
      <c r="S19" s="211"/>
      <c r="T19" s="211"/>
      <c r="U19" s="211"/>
      <c r="V19" s="211"/>
      <c r="W19" s="211"/>
      <c r="X19" s="212"/>
      <c r="Y19" s="57">
        <v>1</v>
      </c>
      <c r="Z19" s="58">
        <v>1</v>
      </c>
      <c r="AA19" s="198" t="s">
        <v>98</v>
      </c>
      <c r="AB19" s="199"/>
      <c r="AC19" s="199"/>
      <c r="AD19" s="199"/>
      <c r="AE19" s="199"/>
      <c r="AF19" s="199"/>
      <c r="AG19" s="199"/>
      <c r="AH19" s="55">
        <v>1</v>
      </c>
      <c r="AI19" s="204" t="s">
        <v>99</v>
      </c>
      <c r="AJ19" s="204"/>
      <c r="AK19" s="199"/>
      <c r="AL19" s="199"/>
      <c r="AM19" s="199"/>
      <c r="AN19" s="199"/>
      <c r="AO19" s="199"/>
    </row>
    <row r="20" spans="1:41" ht="15" customHeight="1" x14ac:dyDescent="0.15">
      <c r="A20" s="29">
        <v>9</v>
      </c>
      <c r="B20" s="63">
        <v>1</v>
      </c>
      <c r="C20" s="206" t="s">
        <v>100</v>
      </c>
      <c r="D20" s="199"/>
      <c r="E20" s="199"/>
      <c r="F20" s="199"/>
      <c r="G20" s="199"/>
      <c r="H20" s="199"/>
      <c r="I20" s="199"/>
      <c r="J20" s="208" t="s">
        <v>101</v>
      </c>
      <c r="K20" s="199"/>
      <c r="L20" s="199"/>
      <c r="M20" s="199"/>
      <c r="N20" s="199"/>
      <c r="O20" s="199"/>
      <c r="P20" s="199"/>
      <c r="Q20" s="61">
        <v>2</v>
      </c>
      <c r="R20" s="210"/>
      <c r="S20" s="211"/>
      <c r="T20" s="211"/>
      <c r="U20" s="211"/>
      <c r="V20" s="211"/>
      <c r="W20" s="211"/>
      <c r="X20" s="212"/>
      <c r="Y20" s="57">
        <v>2</v>
      </c>
      <c r="Z20" s="58">
        <v>4</v>
      </c>
      <c r="AA20" s="198"/>
      <c r="AB20" s="199"/>
      <c r="AC20" s="199"/>
      <c r="AD20" s="199"/>
      <c r="AE20" s="199"/>
      <c r="AF20" s="199"/>
      <c r="AG20" s="199"/>
      <c r="AH20" s="55">
        <v>1</v>
      </c>
      <c r="AI20" s="204" t="s">
        <v>102</v>
      </c>
      <c r="AJ20" s="204"/>
      <c r="AK20" s="199"/>
      <c r="AL20" s="199"/>
      <c r="AM20" s="199"/>
      <c r="AN20" s="199"/>
      <c r="AO20" s="199"/>
    </row>
    <row r="21" spans="1:41" ht="15" customHeight="1" x14ac:dyDescent="0.15">
      <c r="A21" s="29">
        <v>10</v>
      </c>
      <c r="B21" s="63">
        <v>1</v>
      </c>
      <c r="C21" s="206" t="s">
        <v>103</v>
      </c>
      <c r="D21" s="199"/>
      <c r="E21" s="199"/>
      <c r="F21" s="199"/>
      <c r="G21" s="199"/>
      <c r="H21" s="199"/>
      <c r="I21" s="199"/>
      <c r="J21" s="208" t="s">
        <v>104</v>
      </c>
      <c r="K21" s="199"/>
      <c r="L21" s="199"/>
      <c r="M21" s="199"/>
      <c r="N21" s="199"/>
      <c r="O21" s="199"/>
      <c r="P21" s="199"/>
      <c r="Q21" s="61">
        <v>2</v>
      </c>
      <c r="R21" s="210"/>
      <c r="S21" s="211"/>
      <c r="T21" s="211"/>
      <c r="U21" s="211"/>
      <c r="V21" s="211"/>
      <c r="W21" s="211"/>
      <c r="X21" s="212"/>
      <c r="Y21" s="57">
        <v>1</v>
      </c>
      <c r="Z21" s="58">
        <v>2</v>
      </c>
      <c r="AA21" s="198"/>
      <c r="AB21" s="199"/>
      <c r="AC21" s="199"/>
      <c r="AD21" s="199"/>
      <c r="AE21" s="199"/>
      <c r="AF21" s="199"/>
      <c r="AG21" s="199"/>
      <c r="AH21" s="55">
        <v>1</v>
      </c>
      <c r="AI21" s="204" t="s">
        <v>105</v>
      </c>
      <c r="AJ21" s="204"/>
      <c r="AK21" s="199"/>
      <c r="AL21" s="199"/>
      <c r="AM21" s="199"/>
      <c r="AN21" s="199"/>
      <c r="AO21" s="199"/>
    </row>
    <row r="22" spans="1:41" ht="15" customHeight="1" x14ac:dyDescent="0.15">
      <c r="A22" s="29">
        <v>11</v>
      </c>
      <c r="B22" s="63">
        <v>1</v>
      </c>
      <c r="C22" s="206" t="s">
        <v>106</v>
      </c>
      <c r="D22" s="199"/>
      <c r="E22" s="199"/>
      <c r="F22" s="199"/>
      <c r="G22" s="199"/>
      <c r="H22" s="199"/>
      <c r="I22" s="199"/>
      <c r="J22" s="208" t="s">
        <v>107</v>
      </c>
      <c r="K22" s="199"/>
      <c r="L22" s="199"/>
      <c r="M22" s="199"/>
      <c r="N22" s="199"/>
      <c r="O22" s="199"/>
      <c r="P22" s="199"/>
      <c r="Q22" s="61">
        <v>1</v>
      </c>
      <c r="R22" s="210" t="s">
        <v>108</v>
      </c>
      <c r="S22" s="211"/>
      <c r="T22" s="211"/>
      <c r="U22" s="211"/>
      <c r="V22" s="211"/>
      <c r="W22" s="211"/>
      <c r="X22" s="212"/>
      <c r="Y22" s="57">
        <v>1</v>
      </c>
      <c r="Z22" s="58">
        <v>1</v>
      </c>
      <c r="AA22" s="198" t="s">
        <v>109</v>
      </c>
      <c r="AB22" s="199"/>
      <c r="AC22" s="199"/>
      <c r="AD22" s="199"/>
      <c r="AE22" s="199"/>
      <c r="AF22" s="199"/>
      <c r="AG22" s="199"/>
      <c r="AH22" s="55">
        <v>1</v>
      </c>
      <c r="AI22" s="204" t="s">
        <v>110</v>
      </c>
      <c r="AJ22" s="204"/>
      <c r="AK22" s="199"/>
      <c r="AL22" s="199"/>
      <c r="AM22" s="199"/>
      <c r="AN22" s="199"/>
      <c r="AO22" s="199"/>
    </row>
    <row r="23" spans="1:41" ht="15" customHeight="1" x14ac:dyDescent="0.15">
      <c r="A23" s="29">
        <v>12</v>
      </c>
      <c r="B23" s="63">
        <v>1</v>
      </c>
      <c r="C23" s="206" t="s">
        <v>111</v>
      </c>
      <c r="D23" s="199"/>
      <c r="E23" s="199"/>
      <c r="F23" s="199"/>
      <c r="G23" s="199"/>
      <c r="H23" s="199"/>
      <c r="I23" s="199"/>
      <c r="J23" s="208" t="s">
        <v>112</v>
      </c>
      <c r="K23" s="199"/>
      <c r="L23" s="199"/>
      <c r="M23" s="199"/>
      <c r="N23" s="199"/>
      <c r="O23" s="199"/>
      <c r="P23" s="199"/>
      <c r="Q23" s="61">
        <v>2</v>
      </c>
      <c r="R23" s="210"/>
      <c r="S23" s="211"/>
      <c r="T23" s="211"/>
      <c r="U23" s="211"/>
      <c r="V23" s="211"/>
      <c r="W23" s="211"/>
      <c r="X23" s="212"/>
      <c r="Y23" s="57">
        <v>1</v>
      </c>
      <c r="Z23" s="58">
        <v>1</v>
      </c>
      <c r="AA23" s="198" t="s">
        <v>113</v>
      </c>
      <c r="AB23" s="199"/>
      <c r="AC23" s="199"/>
      <c r="AD23" s="199"/>
      <c r="AE23" s="199"/>
      <c r="AF23" s="199"/>
      <c r="AG23" s="199"/>
      <c r="AH23" s="55">
        <v>1</v>
      </c>
      <c r="AI23" s="204" t="s">
        <v>114</v>
      </c>
      <c r="AJ23" s="204"/>
      <c r="AK23" s="199"/>
      <c r="AL23" s="199"/>
      <c r="AM23" s="199"/>
      <c r="AN23" s="199"/>
      <c r="AO23" s="199"/>
    </row>
    <row r="24" spans="1:41" ht="15" customHeight="1" x14ac:dyDescent="0.15">
      <c r="A24" s="29">
        <v>13</v>
      </c>
      <c r="B24" s="63">
        <v>1</v>
      </c>
      <c r="C24" s="206" t="s">
        <v>115</v>
      </c>
      <c r="D24" s="199"/>
      <c r="E24" s="199"/>
      <c r="F24" s="199"/>
      <c r="G24" s="199"/>
      <c r="H24" s="199"/>
      <c r="I24" s="199"/>
      <c r="J24" s="208" t="s">
        <v>198</v>
      </c>
      <c r="K24" s="199"/>
      <c r="L24" s="199"/>
      <c r="M24" s="199"/>
      <c r="N24" s="199"/>
      <c r="O24" s="199"/>
      <c r="P24" s="199"/>
      <c r="Q24" s="61">
        <v>2</v>
      </c>
      <c r="R24" s="210"/>
      <c r="S24" s="211"/>
      <c r="T24" s="211"/>
      <c r="U24" s="211"/>
      <c r="V24" s="211"/>
      <c r="W24" s="211"/>
      <c r="X24" s="212"/>
      <c r="Y24" s="57">
        <v>2</v>
      </c>
      <c r="Z24" s="58">
        <v>2</v>
      </c>
      <c r="AA24" s="198"/>
      <c r="AB24" s="199"/>
      <c r="AC24" s="199"/>
      <c r="AD24" s="199"/>
      <c r="AE24" s="199"/>
      <c r="AF24" s="199"/>
      <c r="AG24" s="199"/>
      <c r="AH24" s="55">
        <v>1</v>
      </c>
      <c r="AI24" s="204" t="s">
        <v>116</v>
      </c>
      <c r="AJ24" s="204"/>
      <c r="AK24" s="199"/>
      <c r="AL24" s="199"/>
      <c r="AM24" s="199"/>
      <c r="AN24" s="199"/>
      <c r="AO24" s="199"/>
    </row>
    <row r="25" spans="1:41" ht="15" customHeight="1" x14ac:dyDescent="0.15">
      <c r="A25" s="29">
        <v>14</v>
      </c>
      <c r="B25" s="63">
        <v>1</v>
      </c>
      <c r="C25" s="206" t="s">
        <v>117</v>
      </c>
      <c r="D25" s="199"/>
      <c r="E25" s="199"/>
      <c r="F25" s="199"/>
      <c r="G25" s="199"/>
      <c r="H25" s="199"/>
      <c r="I25" s="199"/>
      <c r="J25" s="208" t="s">
        <v>118</v>
      </c>
      <c r="K25" s="199"/>
      <c r="L25" s="199"/>
      <c r="M25" s="199"/>
      <c r="N25" s="199"/>
      <c r="O25" s="199"/>
      <c r="P25" s="199"/>
      <c r="Q25" s="61">
        <v>2</v>
      </c>
      <c r="R25" s="210"/>
      <c r="S25" s="211"/>
      <c r="T25" s="211"/>
      <c r="U25" s="211"/>
      <c r="V25" s="211"/>
      <c r="W25" s="211"/>
      <c r="X25" s="212"/>
      <c r="Y25" s="57">
        <v>2</v>
      </c>
      <c r="Z25" s="58">
        <v>2</v>
      </c>
      <c r="AA25" s="198"/>
      <c r="AB25" s="199"/>
      <c r="AC25" s="199"/>
      <c r="AD25" s="199"/>
      <c r="AE25" s="199"/>
      <c r="AF25" s="199"/>
      <c r="AG25" s="199"/>
      <c r="AH25" s="55">
        <v>1</v>
      </c>
      <c r="AI25" s="204" t="s">
        <v>119</v>
      </c>
      <c r="AJ25" s="204"/>
      <c r="AK25" s="199"/>
      <c r="AL25" s="199"/>
      <c r="AM25" s="199"/>
      <c r="AN25" s="199"/>
      <c r="AO25" s="199"/>
    </row>
    <row r="26" spans="1:41" ht="15" customHeight="1" x14ac:dyDescent="0.15">
      <c r="A26" s="29">
        <v>15</v>
      </c>
      <c r="B26" s="63">
        <v>2</v>
      </c>
      <c r="C26" s="206" t="s">
        <v>176</v>
      </c>
      <c r="D26" s="199"/>
      <c r="E26" s="199"/>
      <c r="F26" s="199"/>
      <c r="G26" s="199"/>
      <c r="H26" s="199"/>
      <c r="I26" s="199"/>
      <c r="J26" s="208" t="s">
        <v>120</v>
      </c>
      <c r="K26" s="199"/>
      <c r="L26" s="199"/>
      <c r="M26" s="199"/>
      <c r="N26" s="199"/>
      <c r="O26" s="199"/>
      <c r="P26" s="199"/>
      <c r="Q26" s="61">
        <v>1</v>
      </c>
      <c r="R26" s="210" t="s">
        <v>202</v>
      </c>
      <c r="S26" s="211"/>
      <c r="T26" s="211"/>
      <c r="U26" s="211"/>
      <c r="V26" s="211"/>
      <c r="W26" s="211"/>
      <c r="X26" s="212"/>
      <c r="Y26" s="57">
        <v>2</v>
      </c>
      <c r="Z26" s="58">
        <v>1</v>
      </c>
      <c r="AA26" s="198" t="s">
        <v>121</v>
      </c>
      <c r="AB26" s="199"/>
      <c r="AC26" s="199"/>
      <c r="AD26" s="199"/>
      <c r="AE26" s="199"/>
      <c r="AF26" s="199"/>
      <c r="AG26" s="199"/>
      <c r="AH26" s="55">
        <v>1</v>
      </c>
      <c r="AI26" s="204" t="s">
        <v>122</v>
      </c>
      <c r="AJ26" s="204"/>
      <c r="AK26" s="199"/>
      <c r="AL26" s="199"/>
      <c r="AM26" s="199"/>
      <c r="AN26" s="199"/>
      <c r="AO26" s="199"/>
    </row>
    <row r="27" spans="1:41" ht="15" customHeight="1" x14ac:dyDescent="0.15">
      <c r="A27" s="29">
        <v>16</v>
      </c>
      <c r="B27" s="63">
        <v>2</v>
      </c>
      <c r="C27" s="206" t="s">
        <v>123</v>
      </c>
      <c r="D27" s="199"/>
      <c r="E27" s="199"/>
      <c r="F27" s="199"/>
      <c r="G27" s="199"/>
      <c r="H27" s="199"/>
      <c r="I27" s="199"/>
      <c r="J27" s="208" t="s">
        <v>124</v>
      </c>
      <c r="K27" s="199"/>
      <c r="L27" s="199"/>
      <c r="M27" s="199"/>
      <c r="N27" s="199"/>
      <c r="O27" s="199"/>
      <c r="P27" s="199"/>
      <c r="Q27" s="61">
        <v>2</v>
      </c>
      <c r="R27" s="210"/>
      <c r="S27" s="211"/>
      <c r="T27" s="211"/>
      <c r="U27" s="211"/>
      <c r="V27" s="211"/>
      <c r="W27" s="211"/>
      <c r="X27" s="212"/>
      <c r="Y27" s="57">
        <v>1</v>
      </c>
      <c r="Z27" s="58">
        <v>2</v>
      </c>
      <c r="AA27" s="198"/>
      <c r="AB27" s="199"/>
      <c r="AC27" s="199"/>
      <c r="AD27" s="199"/>
      <c r="AE27" s="199"/>
      <c r="AF27" s="199"/>
      <c r="AG27" s="199"/>
      <c r="AH27" s="55">
        <v>1</v>
      </c>
      <c r="AI27" s="204" t="s">
        <v>125</v>
      </c>
      <c r="AJ27" s="204"/>
      <c r="AK27" s="199"/>
      <c r="AL27" s="199"/>
      <c r="AM27" s="199"/>
      <c r="AN27" s="199"/>
      <c r="AO27" s="199"/>
    </row>
    <row r="28" spans="1:41" ht="15" customHeight="1" x14ac:dyDescent="0.15">
      <c r="A28" s="29">
        <v>17</v>
      </c>
      <c r="B28" s="63">
        <v>1</v>
      </c>
      <c r="C28" s="206" t="s">
        <v>126</v>
      </c>
      <c r="D28" s="199"/>
      <c r="E28" s="199"/>
      <c r="F28" s="199"/>
      <c r="G28" s="199"/>
      <c r="H28" s="199"/>
      <c r="I28" s="199"/>
      <c r="J28" s="208" t="s">
        <v>127</v>
      </c>
      <c r="K28" s="199"/>
      <c r="L28" s="199"/>
      <c r="M28" s="199"/>
      <c r="N28" s="199"/>
      <c r="O28" s="199"/>
      <c r="P28" s="199"/>
      <c r="Q28" s="61">
        <v>2</v>
      </c>
      <c r="R28" s="210"/>
      <c r="S28" s="211"/>
      <c r="T28" s="211"/>
      <c r="U28" s="211"/>
      <c r="V28" s="211"/>
      <c r="W28" s="211"/>
      <c r="X28" s="212"/>
      <c r="Y28" s="57">
        <v>1</v>
      </c>
      <c r="Z28" s="58">
        <v>1</v>
      </c>
      <c r="AA28" s="198" t="s">
        <v>128</v>
      </c>
      <c r="AB28" s="199"/>
      <c r="AC28" s="199"/>
      <c r="AD28" s="199"/>
      <c r="AE28" s="199"/>
      <c r="AF28" s="199"/>
      <c r="AG28" s="199"/>
      <c r="AH28" s="55">
        <v>1</v>
      </c>
      <c r="AI28" s="204" t="s">
        <v>129</v>
      </c>
      <c r="AJ28" s="204"/>
      <c r="AK28" s="199"/>
      <c r="AL28" s="199"/>
      <c r="AM28" s="199"/>
      <c r="AN28" s="199"/>
      <c r="AO28" s="199"/>
    </row>
    <row r="29" spans="1:41" ht="15" customHeight="1" x14ac:dyDescent="0.15">
      <c r="A29" s="29">
        <v>18</v>
      </c>
      <c r="B29" s="63">
        <v>1</v>
      </c>
      <c r="C29" s="206" t="s">
        <v>130</v>
      </c>
      <c r="D29" s="199"/>
      <c r="E29" s="199"/>
      <c r="F29" s="199"/>
      <c r="G29" s="199"/>
      <c r="H29" s="199"/>
      <c r="I29" s="199"/>
      <c r="J29" s="208" t="s">
        <v>131</v>
      </c>
      <c r="K29" s="199"/>
      <c r="L29" s="199"/>
      <c r="M29" s="199"/>
      <c r="N29" s="199"/>
      <c r="O29" s="199"/>
      <c r="P29" s="199"/>
      <c r="Q29" s="61">
        <v>2</v>
      </c>
      <c r="R29" s="210"/>
      <c r="S29" s="211"/>
      <c r="T29" s="211"/>
      <c r="U29" s="211"/>
      <c r="V29" s="211"/>
      <c r="W29" s="211"/>
      <c r="X29" s="212"/>
      <c r="Y29" s="57">
        <v>2</v>
      </c>
      <c r="Z29" s="58">
        <v>2</v>
      </c>
      <c r="AA29" s="198"/>
      <c r="AB29" s="199"/>
      <c r="AC29" s="199"/>
      <c r="AD29" s="199"/>
      <c r="AE29" s="199"/>
      <c r="AF29" s="199"/>
      <c r="AG29" s="199"/>
      <c r="AH29" s="55">
        <v>1</v>
      </c>
      <c r="AI29" s="204" t="s">
        <v>132</v>
      </c>
      <c r="AJ29" s="204"/>
      <c r="AK29" s="199"/>
      <c r="AL29" s="199"/>
      <c r="AM29" s="199"/>
      <c r="AN29" s="199"/>
      <c r="AO29" s="199"/>
    </row>
    <row r="30" spans="1:41" ht="15" customHeight="1" x14ac:dyDescent="0.15">
      <c r="A30" s="29">
        <v>19</v>
      </c>
      <c r="B30" s="63">
        <v>1</v>
      </c>
      <c r="C30" s="206" t="s">
        <v>133</v>
      </c>
      <c r="D30" s="199"/>
      <c r="E30" s="199"/>
      <c r="F30" s="199"/>
      <c r="G30" s="199"/>
      <c r="H30" s="199"/>
      <c r="I30" s="199"/>
      <c r="J30" s="208" t="s">
        <v>134</v>
      </c>
      <c r="K30" s="199"/>
      <c r="L30" s="199"/>
      <c r="M30" s="199"/>
      <c r="N30" s="199"/>
      <c r="O30" s="199"/>
      <c r="P30" s="199"/>
      <c r="Q30" s="61">
        <v>2</v>
      </c>
      <c r="R30" s="210"/>
      <c r="S30" s="211"/>
      <c r="T30" s="211"/>
      <c r="U30" s="211"/>
      <c r="V30" s="211"/>
      <c r="W30" s="211"/>
      <c r="X30" s="212"/>
      <c r="Y30" s="57">
        <v>1</v>
      </c>
      <c r="Z30" s="58">
        <v>4</v>
      </c>
      <c r="AA30" s="198"/>
      <c r="AB30" s="199"/>
      <c r="AC30" s="199"/>
      <c r="AD30" s="199"/>
      <c r="AE30" s="199"/>
      <c r="AF30" s="199"/>
      <c r="AG30" s="199"/>
      <c r="AH30" s="55">
        <v>1</v>
      </c>
      <c r="AI30" s="204" t="s">
        <v>135</v>
      </c>
      <c r="AJ30" s="204"/>
      <c r="AK30" s="199"/>
      <c r="AL30" s="199"/>
      <c r="AM30" s="199"/>
      <c r="AN30" s="199"/>
      <c r="AO30" s="199"/>
    </row>
    <row r="31" spans="1:41" ht="15" customHeight="1" x14ac:dyDescent="0.15">
      <c r="A31" s="29">
        <v>20</v>
      </c>
      <c r="B31" s="63">
        <v>1</v>
      </c>
      <c r="C31" s="206" t="s">
        <v>136</v>
      </c>
      <c r="D31" s="199"/>
      <c r="E31" s="199"/>
      <c r="F31" s="199"/>
      <c r="G31" s="199"/>
      <c r="H31" s="199"/>
      <c r="I31" s="199"/>
      <c r="J31" s="208" t="s">
        <v>137</v>
      </c>
      <c r="K31" s="199"/>
      <c r="L31" s="199"/>
      <c r="M31" s="199"/>
      <c r="N31" s="199"/>
      <c r="O31" s="199"/>
      <c r="P31" s="199"/>
      <c r="Q31" s="61">
        <v>2</v>
      </c>
      <c r="R31" s="210"/>
      <c r="S31" s="211"/>
      <c r="T31" s="211"/>
      <c r="U31" s="211"/>
      <c r="V31" s="211"/>
      <c r="W31" s="211"/>
      <c r="X31" s="212"/>
      <c r="Y31" s="57">
        <v>1</v>
      </c>
      <c r="Z31" s="58">
        <v>2</v>
      </c>
      <c r="AA31" s="198"/>
      <c r="AB31" s="199"/>
      <c r="AC31" s="199"/>
      <c r="AD31" s="199"/>
      <c r="AE31" s="199"/>
      <c r="AF31" s="199"/>
      <c r="AG31" s="199"/>
      <c r="AH31" s="55">
        <v>1</v>
      </c>
      <c r="AI31" s="204" t="s">
        <v>138</v>
      </c>
      <c r="AJ31" s="204"/>
      <c r="AK31" s="199"/>
      <c r="AL31" s="199"/>
      <c r="AM31" s="199"/>
      <c r="AN31" s="199"/>
      <c r="AO31" s="199"/>
    </row>
    <row r="32" spans="1:41" ht="15" customHeight="1" x14ac:dyDescent="0.15">
      <c r="A32" s="29">
        <v>21</v>
      </c>
      <c r="B32" s="63">
        <v>1</v>
      </c>
      <c r="C32" s="206" t="s">
        <v>139</v>
      </c>
      <c r="D32" s="199"/>
      <c r="E32" s="199"/>
      <c r="F32" s="199"/>
      <c r="G32" s="199"/>
      <c r="H32" s="199"/>
      <c r="I32" s="199"/>
      <c r="J32" s="208" t="s">
        <v>140</v>
      </c>
      <c r="K32" s="199"/>
      <c r="L32" s="199"/>
      <c r="M32" s="199"/>
      <c r="N32" s="199"/>
      <c r="O32" s="199"/>
      <c r="P32" s="199"/>
      <c r="Q32" s="61">
        <v>2</v>
      </c>
      <c r="R32" s="210"/>
      <c r="S32" s="211"/>
      <c r="T32" s="211"/>
      <c r="U32" s="211"/>
      <c r="V32" s="211"/>
      <c r="W32" s="211"/>
      <c r="X32" s="212"/>
      <c r="Y32" s="57">
        <v>1</v>
      </c>
      <c r="Z32" s="58">
        <v>1</v>
      </c>
      <c r="AA32" s="198" t="s">
        <v>141</v>
      </c>
      <c r="AB32" s="199"/>
      <c r="AC32" s="199"/>
      <c r="AD32" s="199"/>
      <c r="AE32" s="199"/>
      <c r="AF32" s="199"/>
      <c r="AG32" s="199"/>
      <c r="AH32" s="55">
        <v>1</v>
      </c>
      <c r="AI32" s="204" t="s">
        <v>142</v>
      </c>
      <c r="AJ32" s="204"/>
      <c r="AK32" s="199"/>
      <c r="AL32" s="199"/>
      <c r="AM32" s="199"/>
      <c r="AN32" s="199"/>
      <c r="AO32" s="199"/>
    </row>
    <row r="33" spans="1:41" ht="15" customHeight="1" x14ac:dyDescent="0.15">
      <c r="A33" s="29">
        <v>22</v>
      </c>
      <c r="B33" s="63">
        <v>1</v>
      </c>
      <c r="C33" s="206" t="s">
        <v>143</v>
      </c>
      <c r="D33" s="199"/>
      <c r="E33" s="199"/>
      <c r="F33" s="199"/>
      <c r="G33" s="199"/>
      <c r="H33" s="199"/>
      <c r="I33" s="199"/>
      <c r="J33" s="208" t="s">
        <v>192</v>
      </c>
      <c r="K33" s="199"/>
      <c r="L33" s="199"/>
      <c r="M33" s="199"/>
      <c r="N33" s="199"/>
      <c r="O33" s="199"/>
      <c r="P33" s="199"/>
      <c r="Q33" s="61">
        <v>2</v>
      </c>
      <c r="R33" s="210"/>
      <c r="S33" s="211"/>
      <c r="T33" s="211"/>
      <c r="U33" s="211"/>
      <c r="V33" s="211"/>
      <c r="W33" s="211"/>
      <c r="X33" s="212"/>
      <c r="Y33" s="57">
        <v>1</v>
      </c>
      <c r="Z33" s="58">
        <v>2</v>
      </c>
      <c r="AA33" s="198"/>
      <c r="AB33" s="199"/>
      <c r="AC33" s="199"/>
      <c r="AD33" s="199"/>
      <c r="AE33" s="199"/>
      <c r="AF33" s="199"/>
      <c r="AG33" s="199"/>
      <c r="AH33" s="55">
        <v>1</v>
      </c>
      <c r="AI33" s="204" t="s">
        <v>144</v>
      </c>
      <c r="AJ33" s="204"/>
      <c r="AK33" s="199"/>
      <c r="AL33" s="199"/>
      <c r="AM33" s="199"/>
      <c r="AN33" s="199"/>
      <c r="AO33" s="199"/>
    </row>
    <row r="34" spans="1:41" ht="15" customHeight="1" x14ac:dyDescent="0.15">
      <c r="A34" s="29">
        <v>23</v>
      </c>
      <c r="B34" s="63">
        <v>1</v>
      </c>
      <c r="C34" s="206" t="s">
        <v>145</v>
      </c>
      <c r="D34" s="199"/>
      <c r="E34" s="199"/>
      <c r="F34" s="199"/>
      <c r="G34" s="199"/>
      <c r="H34" s="199"/>
      <c r="I34" s="199"/>
      <c r="J34" s="208" t="s">
        <v>146</v>
      </c>
      <c r="K34" s="199"/>
      <c r="L34" s="199"/>
      <c r="M34" s="199"/>
      <c r="N34" s="199"/>
      <c r="O34" s="199"/>
      <c r="P34" s="199"/>
      <c r="Q34" s="61">
        <v>2</v>
      </c>
      <c r="R34" s="210"/>
      <c r="S34" s="211"/>
      <c r="T34" s="211"/>
      <c r="U34" s="211"/>
      <c r="V34" s="211"/>
      <c r="W34" s="211"/>
      <c r="X34" s="212"/>
      <c r="Y34" s="57">
        <v>1</v>
      </c>
      <c r="Z34" s="58">
        <v>2</v>
      </c>
      <c r="AA34" s="198"/>
      <c r="AB34" s="199"/>
      <c r="AC34" s="199"/>
      <c r="AD34" s="199"/>
      <c r="AE34" s="199"/>
      <c r="AF34" s="199"/>
      <c r="AG34" s="199"/>
      <c r="AH34" s="55">
        <v>1</v>
      </c>
      <c r="AI34" s="204" t="s">
        <v>147</v>
      </c>
      <c r="AJ34" s="204"/>
      <c r="AK34" s="199"/>
      <c r="AL34" s="199"/>
      <c r="AM34" s="199"/>
      <c r="AN34" s="199"/>
      <c r="AO34" s="199"/>
    </row>
    <row r="35" spans="1:41" ht="15" customHeight="1" x14ac:dyDescent="0.15">
      <c r="A35" s="29">
        <v>24</v>
      </c>
      <c r="B35" s="63">
        <v>1</v>
      </c>
      <c r="C35" s="206" t="s">
        <v>148</v>
      </c>
      <c r="D35" s="199"/>
      <c r="E35" s="199"/>
      <c r="F35" s="199"/>
      <c r="G35" s="199"/>
      <c r="H35" s="199"/>
      <c r="I35" s="199"/>
      <c r="J35" s="208" t="s">
        <v>149</v>
      </c>
      <c r="K35" s="199"/>
      <c r="L35" s="199"/>
      <c r="M35" s="199"/>
      <c r="N35" s="199"/>
      <c r="O35" s="199"/>
      <c r="P35" s="199"/>
      <c r="Q35" s="61">
        <v>2</v>
      </c>
      <c r="R35" s="210"/>
      <c r="S35" s="211"/>
      <c r="T35" s="211"/>
      <c r="U35" s="211"/>
      <c r="V35" s="211"/>
      <c r="W35" s="211"/>
      <c r="X35" s="212"/>
      <c r="Y35" s="57">
        <v>1</v>
      </c>
      <c r="Z35" s="58">
        <v>1</v>
      </c>
      <c r="AA35" s="198" t="s">
        <v>150</v>
      </c>
      <c r="AB35" s="199"/>
      <c r="AC35" s="199"/>
      <c r="AD35" s="199"/>
      <c r="AE35" s="199"/>
      <c r="AF35" s="199"/>
      <c r="AG35" s="199"/>
      <c r="AH35" s="55">
        <v>1</v>
      </c>
      <c r="AI35" s="204" t="s">
        <v>151</v>
      </c>
      <c r="AJ35" s="204"/>
      <c r="AK35" s="199"/>
      <c r="AL35" s="199"/>
      <c r="AM35" s="199"/>
      <c r="AN35" s="199"/>
      <c r="AO35" s="199"/>
    </row>
    <row r="36" spans="1:41" ht="15" customHeight="1" x14ac:dyDescent="0.15">
      <c r="A36" s="29">
        <v>25</v>
      </c>
      <c r="B36" s="63">
        <v>1</v>
      </c>
      <c r="C36" s="206" t="s">
        <v>152</v>
      </c>
      <c r="D36" s="199"/>
      <c r="E36" s="199"/>
      <c r="F36" s="199"/>
      <c r="G36" s="199"/>
      <c r="H36" s="199"/>
      <c r="I36" s="199"/>
      <c r="J36" s="208" t="s">
        <v>153</v>
      </c>
      <c r="K36" s="199"/>
      <c r="L36" s="199"/>
      <c r="M36" s="199"/>
      <c r="N36" s="199"/>
      <c r="O36" s="199"/>
      <c r="P36" s="199"/>
      <c r="Q36" s="61"/>
      <c r="R36" s="210"/>
      <c r="S36" s="211"/>
      <c r="T36" s="211"/>
      <c r="U36" s="211"/>
      <c r="V36" s="211"/>
      <c r="W36" s="211"/>
      <c r="X36" s="212"/>
      <c r="Y36" s="57">
        <v>1</v>
      </c>
      <c r="Z36" s="58">
        <v>4</v>
      </c>
      <c r="AA36" s="198"/>
      <c r="AB36" s="199"/>
      <c r="AC36" s="199"/>
      <c r="AD36" s="199"/>
      <c r="AE36" s="199"/>
      <c r="AF36" s="199"/>
      <c r="AG36" s="199"/>
      <c r="AH36" s="55">
        <v>1</v>
      </c>
      <c r="AI36" s="204" t="s">
        <v>154</v>
      </c>
      <c r="AJ36" s="204"/>
      <c r="AK36" s="199"/>
      <c r="AL36" s="199"/>
      <c r="AM36" s="199"/>
      <c r="AN36" s="199"/>
      <c r="AO36" s="199"/>
    </row>
    <row r="37" spans="1:41" ht="15" customHeight="1" x14ac:dyDescent="0.15">
      <c r="A37" s="29">
        <v>26</v>
      </c>
      <c r="B37" s="63">
        <v>2</v>
      </c>
      <c r="C37" s="206" t="s">
        <v>155</v>
      </c>
      <c r="D37" s="199"/>
      <c r="E37" s="199"/>
      <c r="F37" s="199"/>
      <c r="G37" s="199"/>
      <c r="H37" s="199"/>
      <c r="I37" s="199"/>
      <c r="J37" s="208" t="s">
        <v>156</v>
      </c>
      <c r="K37" s="199"/>
      <c r="L37" s="199"/>
      <c r="M37" s="199"/>
      <c r="N37" s="199"/>
      <c r="O37" s="199"/>
      <c r="P37" s="199"/>
      <c r="Q37" s="61"/>
      <c r="R37" s="210"/>
      <c r="S37" s="211"/>
      <c r="T37" s="211"/>
      <c r="U37" s="211"/>
      <c r="V37" s="211"/>
      <c r="W37" s="211"/>
      <c r="X37" s="212"/>
      <c r="Y37" s="57">
        <v>2</v>
      </c>
      <c r="Z37" s="58">
        <v>4</v>
      </c>
      <c r="AA37" s="198"/>
      <c r="AB37" s="199"/>
      <c r="AC37" s="199"/>
      <c r="AD37" s="199"/>
      <c r="AE37" s="199"/>
      <c r="AF37" s="199"/>
      <c r="AG37" s="199"/>
      <c r="AH37" s="55">
        <v>1</v>
      </c>
      <c r="AI37" s="204" t="s">
        <v>157</v>
      </c>
      <c r="AJ37" s="204"/>
      <c r="AK37" s="199"/>
      <c r="AL37" s="199"/>
      <c r="AM37" s="199"/>
      <c r="AN37" s="199"/>
      <c r="AO37" s="199"/>
    </row>
    <row r="38" spans="1:41" ht="15" customHeight="1" x14ac:dyDescent="0.15">
      <c r="A38" s="29">
        <v>27</v>
      </c>
      <c r="B38" s="63">
        <v>1</v>
      </c>
      <c r="C38" s="206" t="s">
        <v>158</v>
      </c>
      <c r="D38" s="199"/>
      <c r="E38" s="199"/>
      <c r="F38" s="199"/>
      <c r="G38" s="199"/>
      <c r="H38" s="199"/>
      <c r="I38" s="199"/>
      <c r="J38" s="208" t="s">
        <v>159</v>
      </c>
      <c r="K38" s="199"/>
      <c r="L38" s="199"/>
      <c r="M38" s="199"/>
      <c r="N38" s="199"/>
      <c r="O38" s="199"/>
      <c r="P38" s="199"/>
      <c r="Q38" s="61">
        <v>1</v>
      </c>
      <c r="R38" s="210" t="s">
        <v>203</v>
      </c>
      <c r="S38" s="211"/>
      <c r="T38" s="211"/>
      <c r="U38" s="211"/>
      <c r="V38" s="211"/>
      <c r="W38" s="211"/>
      <c r="X38" s="212"/>
      <c r="Y38" s="57">
        <v>1</v>
      </c>
      <c r="Z38" s="58">
        <v>1</v>
      </c>
      <c r="AA38" s="198" t="s">
        <v>160</v>
      </c>
      <c r="AB38" s="199"/>
      <c r="AC38" s="199"/>
      <c r="AD38" s="199"/>
      <c r="AE38" s="199"/>
      <c r="AF38" s="199"/>
      <c r="AG38" s="199"/>
      <c r="AH38" s="55">
        <v>1</v>
      </c>
      <c r="AI38" s="204" t="s">
        <v>161</v>
      </c>
      <c r="AJ38" s="204"/>
      <c r="AK38" s="199"/>
      <c r="AL38" s="199"/>
      <c r="AM38" s="199"/>
      <c r="AN38" s="199"/>
      <c r="AO38" s="199"/>
    </row>
    <row r="39" spans="1:41" ht="15" customHeight="1" x14ac:dyDescent="0.15">
      <c r="A39" s="29">
        <v>28</v>
      </c>
      <c r="B39" s="63">
        <v>1</v>
      </c>
      <c r="C39" s="206" t="s">
        <v>162</v>
      </c>
      <c r="D39" s="199"/>
      <c r="E39" s="199"/>
      <c r="F39" s="199"/>
      <c r="G39" s="199"/>
      <c r="H39" s="199"/>
      <c r="I39" s="199"/>
      <c r="J39" s="208" t="s">
        <v>163</v>
      </c>
      <c r="K39" s="199"/>
      <c r="L39" s="199"/>
      <c r="M39" s="199"/>
      <c r="N39" s="199"/>
      <c r="O39" s="199"/>
      <c r="P39" s="199"/>
      <c r="Q39" s="61">
        <v>2</v>
      </c>
      <c r="R39" s="210"/>
      <c r="S39" s="211"/>
      <c r="T39" s="211"/>
      <c r="U39" s="211"/>
      <c r="V39" s="211"/>
      <c r="W39" s="211"/>
      <c r="X39" s="212"/>
      <c r="Y39" s="57">
        <v>1</v>
      </c>
      <c r="Z39" s="58">
        <v>1</v>
      </c>
      <c r="AA39" s="198" t="s">
        <v>164</v>
      </c>
      <c r="AB39" s="199"/>
      <c r="AC39" s="199"/>
      <c r="AD39" s="199"/>
      <c r="AE39" s="199"/>
      <c r="AF39" s="199"/>
      <c r="AG39" s="199"/>
      <c r="AH39" s="55">
        <v>1</v>
      </c>
      <c r="AI39" s="204" t="s">
        <v>165</v>
      </c>
      <c r="AJ39" s="204"/>
      <c r="AK39" s="199"/>
      <c r="AL39" s="199"/>
      <c r="AM39" s="199"/>
      <c r="AN39" s="199"/>
      <c r="AO39" s="199"/>
    </row>
    <row r="40" spans="1:41" ht="15" customHeight="1" x14ac:dyDescent="0.15">
      <c r="A40" s="29">
        <v>29</v>
      </c>
      <c r="B40" s="63">
        <v>1</v>
      </c>
      <c r="C40" s="206" t="s">
        <v>166</v>
      </c>
      <c r="D40" s="199"/>
      <c r="E40" s="199"/>
      <c r="F40" s="199"/>
      <c r="G40" s="199"/>
      <c r="H40" s="199"/>
      <c r="I40" s="199"/>
      <c r="J40" s="208" t="s">
        <v>190</v>
      </c>
      <c r="K40" s="199"/>
      <c r="L40" s="199"/>
      <c r="M40" s="199"/>
      <c r="N40" s="199"/>
      <c r="O40" s="199"/>
      <c r="P40" s="199"/>
      <c r="Q40" s="61">
        <v>2</v>
      </c>
      <c r="R40" s="210"/>
      <c r="S40" s="211"/>
      <c r="T40" s="211"/>
      <c r="U40" s="211"/>
      <c r="V40" s="211"/>
      <c r="W40" s="211"/>
      <c r="X40" s="212"/>
      <c r="Y40" s="57">
        <v>1</v>
      </c>
      <c r="Z40" s="58">
        <v>4</v>
      </c>
      <c r="AA40" s="198"/>
      <c r="AB40" s="199"/>
      <c r="AC40" s="199"/>
      <c r="AD40" s="199"/>
      <c r="AE40" s="199"/>
      <c r="AF40" s="199"/>
      <c r="AG40" s="199"/>
      <c r="AH40" s="55">
        <v>1</v>
      </c>
      <c r="AI40" s="204" t="s">
        <v>167</v>
      </c>
      <c r="AJ40" s="204"/>
      <c r="AK40" s="199"/>
      <c r="AL40" s="199"/>
      <c r="AM40" s="199"/>
      <c r="AN40" s="199"/>
      <c r="AO40" s="199"/>
    </row>
    <row r="41" spans="1:41" ht="15" customHeight="1" x14ac:dyDescent="0.15">
      <c r="A41" s="29">
        <v>30</v>
      </c>
      <c r="B41" s="63">
        <v>1</v>
      </c>
      <c r="C41" s="206" t="s">
        <v>168</v>
      </c>
      <c r="D41" s="199"/>
      <c r="E41" s="199"/>
      <c r="F41" s="199"/>
      <c r="G41" s="199"/>
      <c r="H41" s="199"/>
      <c r="I41" s="199"/>
      <c r="J41" s="208" t="s">
        <v>169</v>
      </c>
      <c r="K41" s="199"/>
      <c r="L41" s="199"/>
      <c r="M41" s="199"/>
      <c r="N41" s="199"/>
      <c r="O41" s="199"/>
      <c r="P41" s="199"/>
      <c r="Q41" s="61">
        <v>2</v>
      </c>
      <c r="R41" s="210"/>
      <c r="S41" s="211"/>
      <c r="T41" s="211"/>
      <c r="U41" s="211"/>
      <c r="V41" s="211"/>
      <c r="W41" s="211"/>
      <c r="X41" s="212"/>
      <c r="Y41" s="57">
        <v>1</v>
      </c>
      <c r="Z41" s="58">
        <v>1</v>
      </c>
      <c r="AA41" s="198" t="s">
        <v>170</v>
      </c>
      <c r="AB41" s="199"/>
      <c r="AC41" s="199"/>
      <c r="AD41" s="199"/>
      <c r="AE41" s="199"/>
      <c r="AF41" s="199"/>
      <c r="AG41" s="199"/>
      <c r="AH41" s="55">
        <v>1</v>
      </c>
      <c r="AI41" s="204" t="s">
        <v>171</v>
      </c>
      <c r="AJ41" s="204"/>
      <c r="AK41" s="199"/>
      <c r="AL41" s="199"/>
      <c r="AM41" s="199"/>
      <c r="AN41" s="199"/>
      <c r="AO41" s="199"/>
    </row>
    <row r="42" spans="1:41" ht="15" customHeight="1" x14ac:dyDescent="0.15">
      <c r="A42" s="29">
        <v>31</v>
      </c>
      <c r="B42" s="63">
        <v>2</v>
      </c>
      <c r="C42" s="206" t="s">
        <v>172</v>
      </c>
      <c r="D42" s="199"/>
      <c r="E42" s="199"/>
      <c r="F42" s="199"/>
      <c r="G42" s="199"/>
      <c r="H42" s="199"/>
      <c r="I42" s="199"/>
      <c r="J42" s="208" t="s">
        <v>187</v>
      </c>
      <c r="K42" s="199"/>
      <c r="L42" s="199"/>
      <c r="M42" s="199"/>
      <c r="N42" s="199"/>
      <c r="O42" s="199"/>
      <c r="P42" s="199"/>
      <c r="Q42" s="61">
        <v>2</v>
      </c>
      <c r="R42" s="210"/>
      <c r="S42" s="211"/>
      <c r="T42" s="211"/>
      <c r="U42" s="211"/>
      <c r="V42" s="211"/>
      <c r="W42" s="211"/>
      <c r="X42" s="212"/>
      <c r="Y42" s="57">
        <v>1</v>
      </c>
      <c r="Z42" s="58">
        <v>1</v>
      </c>
      <c r="AA42" s="198" t="s">
        <v>173</v>
      </c>
      <c r="AB42" s="199"/>
      <c r="AC42" s="199"/>
      <c r="AD42" s="199"/>
      <c r="AE42" s="199"/>
      <c r="AF42" s="199"/>
      <c r="AG42" s="199"/>
      <c r="AH42" s="55">
        <v>1</v>
      </c>
      <c r="AI42" s="204" t="s">
        <v>174</v>
      </c>
      <c r="AJ42" s="204"/>
      <c r="AK42" s="199"/>
      <c r="AL42" s="199"/>
      <c r="AM42" s="199"/>
      <c r="AN42" s="199"/>
      <c r="AO42" s="199"/>
    </row>
    <row r="43" spans="1:41" ht="15" customHeight="1" x14ac:dyDescent="0.15">
      <c r="A43" s="29">
        <v>32</v>
      </c>
      <c r="B43" s="63"/>
      <c r="C43" s="206"/>
      <c r="D43" s="199"/>
      <c r="E43" s="199"/>
      <c r="F43" s="199"/>
      <c r="G43" s="199"/>
      <c r="H43" s="199"/>
      <c r="I43" s="199"/>
      <c r="J43" s="208"/>
      <c r="K43" s="199"/>
      <c r="L43" s="199"/>
      <c r="M43" s="199"/>
      <c r="N43" s="199"/>
      <c r="O43" s="199"/>
      <c r="P43" s="199"/>
      <c r="Q43" s="61"/>
      <c r="R43" s="210"/>
      <c r="S43" s="211"/>
      <c r="T43" s="211"/>
      <c r="U43" s="211"/>
      <c r="V43" s="211"/>
      <c r="W43" s="211"/>
      <c r="X43" s="212"/>
      <c r="Y43" s="57"/>
      <c r="Z43" s="58"/>
      <c r="AA43" s="198"/>
      <c r="AB43" s="199"/>
      <c r="AC43" s="199"/>
      <c r="AD43" s="199"/>
      <c r="AE43" s="199"/>
      <c r="AF43" s="199"/>
      <c r="AG43" s="199"/>
      <c r="AH43" s="55"/>
      <c r="AI43" s="204"/>
      <c r="AJ43" s="204"/>
      <c r="AK43" s="199"/>
      <c r="AL43" s="199"/>
      <c r="AM43" s="199"/>
      <c r="AN43" s="199"/>
      <c r="AO43" s="199"/>
    </row>
    <row r="44" spans="1:41" ht="15" customHeight="1" x14ac:dyDescent="0.15">
      <c r="A44" s="29">
        <v>33</v>
      </c>
      <c r="B44" s="63"/>
      <c r="C44" s="206"/>
      <c r="D44" s="199"/>
      <c r="E44" s="199"/>
      <c r="F44" s="199"/>
      <c r="G44" s="199"/>
      <c r="H44" s="199"/>
      <c r="I44" s="199"/>
      <c r="J44" s="208"/>
      <c r="K44" s="199"/>
      <c r="L44" s="199"/>
      <c r="M44" s="199"/>
      <c r="N44" s="199"/>
      <c r="O44" s="199"/>
      <c r="P44" s="199"/>
      <c r="Q44" s="61"/>
      <c r="R44" s="210"/>
      <c r="S44" s="211"/>
      <c r="T44" s="211"/>
      <c r="U44" s="211"/>
      <c r="V44" s="211"/>
      <c r="W44" s="211"/>
      <c r="X44" s="212"/>
      <c r="Y44" s="57"/>
      <c r="Z44" s="58"/>
      <c r="AA44" s="198"/>
      <c r="AB44" s="199"/>
      <c r="AC44" s="199"/>
      <c r="AD44" s="199"/>
      <c r="AE44" s="199"/>
      <c r="AF44" s="199"/>
      <c r="AG44" s="199"/>
      <c r="AH44" s="55"/>
      <c r="AI44" s="204"/>
      <c r="AJ44" s="204"/>
      <c r="AK44" s="199"/>
      <c r="AL44" s="199"/>
      <c r="AM44" s="199"/>
      <c r="AN44" s="199"/>
      <c r="AO44" s="199"/>
    </row>
    <row r="45" spans="1:41" ht="15" customHeight="1" x14ac:dyDescent="0.15">
      <c r="A45" s="29">
        <v>34</v>
      </c>
      <c r="B45" s="63"/>
      <c r="C45" s="206"/>
      <c r="D45" s="199"/>
      <c r="E45" s="199"/>
      <c r="F45" s="199"/>
      <c r="G45" s="199"/>
      <c r="H45" s="199"/>
      <c r="I45" s="199"/>
      <c r="J45" s="208"/>
      <c r="K45" s="199"/>
      <c r="L45" s="199"/>
      <c r="M45" s="199"/>
      <c r="N45" s="199"/>
      <c r="O45" s="199"/>
      <c r="P45" s="199"/>
      <c r="Q45" s="61"/>
      <c r="R45" s="210"/>
      <c r="S45" s="211"/>
      <c r="T45" s="211"/>
      <c r="U45" s="211"/>
      <c r="V45" s="211"/>
      <c r="W45" s="211"/>
      <c r="X45" s="212"/>
      <c r="Y45" s="57"/>
      <c r="Z45" s="58"/>
      <c r="AA45" s="198"/>
      <c r="AB45" s="199"/>
      <c r="AC45" s="199"/>
      <c r="AD45" s="199"/>
      <c r="AE45" s="199"/>
      <c r="AF45" s="199"/>
      <c r="AG45" s="199"/>
      <c r="AH45" s="55"/>
      <c r="AI45" s="204"/>
      <c r="AJ45" s="204"/>
      <c r="AK45" s="199"/>
      <c r="AL45" s="199"/>
      <c r="AM45" s="199"/>
      <c r="AN45" s="199"/>
      <c r="AO45" s="199"/>
    </row>
    <row r="46" spans="1:41" ht="15" customHeight="1" x14ac:dyDescent="0.15">
      <c r="A46" s="29">
        <v>35</v>
      </c>
      <c r="B46" s="63"/>
      <c r="C46" s="206"/>
      <c r="D46" s="199"/>
      <c r="E46" s="199"/>
      <c r="F46" s="199"/>
      <c r="G46" s="199"/>
      <c r="H46" s="199"/>
      <c r="I46" s="199"/>
      <c r="J46" s="208"/>
      <c r="K46" s="199"/>
      <c r="L46" s="199"/>
      <c r="M46" s="199"/>
      <c r="N46" s="199"/>
      <c r="O46" s="199"/>
      <c r="P46" s="199"/>
      <c r="Q46" s="61"/>
      <c r="R46" s="210"/>
      <c r="S46" s="211"/>
      <c r="T46" s="211"/>
      <c r="U46" s="211"/>
      <c r="V46" s="211"/>
      <c r="W46" s="211"/>
      <c r="X46" s="212"/>
      <c r="Y46" s="57"/>
      <c r="Z46" s="58"/>
      <c r="AA46" s="198"/>
      <c r="AB46" s="199"/>
      <c r="AC46" s="199"/>
      <c r="AD46" s="199"/>
      <c r="AE46" s="199"/>
      <c r="AF46" s="199"/>
      <c r="AG46" s="199"/>
      <c r="AH46" s="55"/>
      <c r="AI46" s="204"/>
      <c r="AJ46" s="204"/>
      <c r="AK46" s="199"/>
      <c r="AL46" s="199"/>
      <c r="AM46" s="199"/>
      <c r="AN46" s="199"/>
      <c r="AO46" s="199"/>
    </row>
    <row r="47" spans="1:41" ht="15" customHeight="1" x14ac:dyDescent="0.15">
      <c r="A47" s="29">
        <v>36</v>
      </c>
      <c r="B47" s="63"/>
      <c r="C47" s="206"/>
      <c r="D47" s="199"/>
      <c r="E47" s="199"/>
      <c r="F47" s="199"/>
      <c r="G47" s="199"/>
      <c r="H47" s="199"/>
      <c r="I47" s="199"/>
      <c r="J47" s="208"/>
      <c r="K47" s="199"/>
      <c r="L47" s="199"/>
      <c r="M47" s="199"/>
      <c r="N47" s="199"/>
      <c r="O47" s="199"/>
      <c r="P47" s="199"/>
      <c r="Q47" s="61"/>
      <c r="R47" s="210"/>
      <c r="S47" s="211"/>
      <c r="T47" s="211"/>
      <c r="U47" s="211"/>
      <c r="V47" s="211"/>
      <c r="W47" s="211"/>
      <c r="X47" s="212"/>
      <c r="Y47" s="57"/>
      <c r="Z47" s="58"/>
      <c r="AA47" s="198"/>
      <c r="AB47" s="199"/>
      <c r="AC47" s="199"/>
      <c r="AD47" s="199"/>
      <c r="AE47" s="199"/>
      <c r="AF47" s="199"/>
      <c r="AG47" s="199"/>
      <c r="AH47" s="55"/>
      <c r="AI47" s="204"/>
      <c r="AJ47" s="204"/>
      <c r="AK47" s="199"/>
      <c r="AL47" s="199"/>
      <c r="AM47" s="199"/>
      <c r="AN47" s="199"/>
      <c r="AO47" s="199"/>
    </row>
    <row r="48" spans="1:41" ht="15" customHeight="1" x14ac:dyDescent="0.15">
      <c r="A48" s="29">
        <v>37</v>
      </c>
      <c r="B48" s="63"/>
      <c r="C48" s="206"/>
      <c r="D48" s="199"/>
      <c r="E48" s="199"/>
      <c r="F48" s="199"/>
      <c r="G48" s="199"/>
      <c r="H48" s="199"/>
      <c r="I48" s="199"/>
      <c r="J48" s="208"/>
      <c r="K48" s="199"/>
      <c r="L48" s="199"/>
      <c r="M48" s="199"/>
      <c r="N48" s="199"/>
      <c r="O48" s="199"/>
      <c r="P48" s="199"/>
      <c r="Q48" s="61"/>
      <c r="R48" s="210"/>
      <c r="S48" s="211"/>
      <c r="T48" s="211"/>
      <c r="U48" s="211"/>
      <c r="V48" s="211"/>
      <c r="W48" s="211"/>
      <c r="X48" s="212"/>
      <c r="Y48" s="57"/>
      <c r="Z48" s="58"/>
      <c r="AA48" s="198"/>
      <c r="AB48" s="199"/>
      <c r="AC48" s="199"/>
      <c r="AD48" s="199"/>
      <c r="AE48" s="199"/>
      <c r="AF48" s="199"/>
      <c r="AG48" s="199"/>
      <c r="AH48" s="55"/>
      <c r="AI48" s="204"/>
      <c r="AJ48" s="204"/>
      <c r="AK48" s="199"/>
      <c r="AL48" s="199"/>
      <c r="AM48" s="199"/>
      <c r="AN48" s="199"/>
      <c r="AO48" s="199"/>
    </row>
    <row r="49" spans="1:41" ht="15" customHeight="1" x14ac:dyDescent="0.15">
      <c r="A49" s="29">
        <v>38</v>
      </c>
      <c r="B49" s="63"/>
      <c r="C49" s="206"/>
      <c r="D49" s="199"/>
      <c r="E49" s="199"/>
      <c r="F49" s="199"/>
      <c r="G49" s="199"/>
      <c r="H49" s="199"/>
      <c r="I49" s="199"/>
      <c r="J49" s="208"/>
      <c r="K49" s="199"/>
      <c r="L49" s="199"/>
      <c r="M49" s="199"/>
      <c r="N49" s="199"/>
      <c r="O49" s="199"/>
      <c r="P49" s="199"/>
      <c r="Q49" s="61"/>
      <c r="R49" s="210"/>
      <c r="S49" s="211"/>
      <c r="T49" s="211"/>
      <c r="U49" s="211"/>
      <c r="V49" s="211"/>
      <c r="W49" s="211"/>
      <c r="X49" s="212"/>
      <c r="Y49" s="57"/>
      <c r="Z49" s="58"/>
      <c r="AA49" s="198"/>
      <c r="AB49" s="199"/>
      <c r="AC49" s="199"/>
      <c r="AD49" s="199"/>
      <c r="AE49" s="199"/>
      <c r="AF49" s="199"/>
      <c r="AG49" s="199"/>
      <c r="AH49" s="55"/>
      <c r="AI49" s="204"/>
      <c r="AJ49" s="204"/>
      <c r="AK49" s="199"/>
      <c r="AL49" s="199"/>
      <c r="AM49" s="199"/>
      <c r="AN49" s="199"/>
      <c r="AO49" s="199"/>
    </row>
    <row r="50" spans="1:41" ht="15" customHeight="1" x14ac:dyDescent="0.15">
      <c r="A50" s="29">
        <v>39</v>
      </c>
      <c r="B50" s="63"/>
      <c r="C50" s="206"/>
      <c r="D50" s="199"/>
      <c r="E50" s="199"/>
      <c r="F50" s="199"/>
      <c r="G50" s="199"/>
      <c r="H50" s="199"/>
      <c r="I50" s="199"/>
      <c r="J50" s="208"/>
      <c r="K50" s="199"/>
      <c r="L50" s="199"/>
      <c r="M50" s="199"/>
      <c r="N50" s="199"/>
      <c r="O50" s="199"/>
      <c r="P50" s="199"/>
      <c r="Q50" s="61"/>
      <c r="R50" s="210"/>
      <c r="S50" s="211"/>
      <c r="T50" s="211"/>
      <c r="U50" s="211"/>
      <c r="V50" s="211"/>
      <c r="W50" s="211"/>
      <c r="X50" s="212"/>
      <c r="Y50" s="57"/>
      <c r="Z50" s="58"/>
      <c r="AA50" s="198"/>
      <c r="AB50" s="199"/>
      <c r="AC50" s="199"/>
      <c r="AD50" s="199"/>
      <c r="AE50" s="199"/>
      <c r="AF50" s="199"/>
      <c r="AG50" s="199"/>
      <c r="AH50" s="55"/>
      <c r="AI50" s="204"/>
      <c r="AJ50" s="204"/>
      <c r="AK50" s="199"/>
      <c r="AL50" s="199"/>
      <c r="AM50" s="199"/>
      <c r="AN50" s="199"/>
      <c r="AO50" s="199"/>
    </row>
    <row r="51" spans="1:41" ht="15" customHeight="1" x14ac:dyDescent="0.15">
      <c r="A51" s="29">
        <v>40</v>
      </c>
      <c r="B51" s="63"/>
      <c r="C51" s="206"/>
      <c r="D51" s="199"/>
      <c r="E51" s="199"/>
      <c r="F51" s="199"/>
      <c r="G51" s="199"/>
      <c r="H51" s="199"/>
      <c r="I51" s="199"/>
      <c r="J51" s="208"/>
      <c r="K51" s="199"/>
      <c r="L51" s="199"/>
      <c r="M51" s="199"/>
      <c r="N51" s="199"/>
      <c r="O51" s="199"/>
      <c r="P51" s="199"/>
      <c r="Q51" s="61"/>
      <c r="R51" s="210"/>
      <c r="S51" s="211"/>
      <c r="T51" s="211"/>
      <c r="U51" s="211"/>
      <c r="V51" s="211"/>
      <c r="W51" s="211"/>
      <c r="X51" s="212"/>
      <c r="Y51" s="57"/>
      <c r="Z51" s="58"/>
      <c r="AA51" s="198"/>
      <c r="AB51" s="199"/>
      <c r="AC51" s="199"/>
      <c r="AD51" s="199"/>
      <c r="AE51" s="199"/>
      <c r="AF51" s="199"/>
      <c r="AG51" s="199"/>
      <c r="AH51" s="55"/>
      <c r="AI51" s="204"/>
      <c r="AJ51" s="204"/>
      <c r="AK51" s="199"/>
      <c r="AL51" s="199"/>
      <c r="AM51" s="199"/>
      <c r="AN51" s="199"/>
      <c r="AO51" s="199"/>
    </row>
    <row r="52" spans="1:41" ht="15" customHeight="1" x14ac:dyDescent="0.15">
      <c r="A52" s="29">
        <v>41</v>
      </c>
      <c r="B52" s="63"/>
      <c r="C52" s="206"/>
      <c r="D52" s="199"/>
      <c r="E52" s="199"/>
      <c r="F52" s="199"/>
      <c r="G52" s="199"/>
      <c r="H52" s="199"/>
      <c r="I52" s="199"/>
      <c r="J52" s="208"/>
      <c r="K52" s="199"/>
      <c r="L52" s="199"/>
      <c r="M52" s="199"/>
      <c r="N52" s="199"/>
      <c r="O52" s="199"/>
      <c r="P52" s="199"/>
      <c r="Q52" s="61"/>
      <c r="R52" s="210"/>
      <c r="S52" s="211"/>
      <c r="T52" s="211"/>
      <c r="U52" s="211"/>
      <c r="V52" s="211"/>
      <c r="W52" s="211"/>
      <c r="X52" s="212"/>
      <c r="Y52" s="57"/>
      <c r="Z52" s="58"/>
      <c r="AA52" s="198"/>
      <c r="AB52" s="199"/>
      <c r="AC52" s="199"/>
      <c r="AD52" s="199"/>
      <c r="AE52" s="199"/>
      <c r="AF52" s="199"/>
      <c r="AG52" s="199"/>
      <c r="AH52" s="55"/>
      <c r="AI52" s="204"/>
      <c r="AJ52" s="204"/>
      <c r="AK52" s="199"/>
      <c r="AL52" s="199"/>
      <c r="AM52" s="199"/>
      <c r="AN52" s="199"/>
      <c r="AO52" s="199"/>
    </row>
    <row r="53" spans="1:41" ht="15" customHeight="1" x14ac:dyDescent="0.15">
      <c r="A53" s="29">
        <v>42</v>
      </c>
      <c r="B53" s="63"/>
      <c r="C53" s="206"/>
      <c r="D53" s="199"/>
      <c r="E53" s="199"/>
      <c r="F53" s="199"/>
      <c r="G53" s="199"/>
      <c r="H53" s="199"/>
      <c r="I53" s="199"/>
      <c r="J53" s="208"/>
      <c r="K53" s="199"/>
      <c r="L53" s="199"/>
      <c r="M53" s="199"/>
      <c r="N53" s="199"/>
      <c r="O53" s="199"/>
      <c r="P53" s="199"/>
      <c r="Q53" s="61"/>
      <c r="R53" s="210"/>
      <c r="S53" s="211"/>
      <c r="T53" s="211"/>
      <c r="U53" s="211"/>
      <c r="V53" s="211"/>
      <c r="W53" s="211"/>
      <c r="X53" s="212"/>
      <c r="Y53" s="57"/>
      <c r="Z53" s="58"/>
      <c r="AA53" s="198"/>
      <c r="AB53" s="199"/>
      <c r="AC53" s="199"/>
      <c r="AD53" s="199"/>
      <c r="AE53" s="199"/>
      <c r="AF53" s="199"/>
      <c r="AG53" s="199"/>
      <c r="AH53" s="55"/>
      <c r="AI53" s="204"/>
      <c r="AJ53" s="204"/>
      <c r="AK53" s="199"/>
      <c r="AL53" s="199"/>
      <c r="AM53" s="199"/>
      <c r="AN53" s="199"/>
      <c r="AO53" s="199"/>
    </row>
    <row r="54" spans="1:41" ht="15" customHeight="1" x14ac:dyDescent="0.15">
      <c r="A54" s="29">
        <v>43</v>
      </c>
      <c r="B54" s="63"/>
      <c r="C54" s="206"/>
      <c r="D54" s="199"/>
      <c r="E54" s="199"/>
      <c r="F54" s="199"/>
      <c r="G54" s="199"/>
      <c r="H54" s="199"/>
      <c r="I54" s="199"/>
      <c r="J54" s="208"/>
      <c r="K54" s="199"/>
      <c r="L54" s="199"/>
      <c r="M54" s="199"/>
      <c r="N54" s="199"/>
      <c r="O54" s="199"/>
      <c r="P54" s="199"/>
      <c r="Q54" s="61"/>
      <c r="R54" s="210"/>
      <c r="S54" s="211"/>
      <c r="T54" s="211"/>
      <c r="U54" s="211"/>
      <c r="V54" s="211"/>
      <c r="W54" s="211"/>
      <c r="X54" s="212"/>
      <c r="Y54" s="57"/>
      <c r="Z54" s="58"/>
      <c r="AA54" s="198"/>
      <c r="AB54" s="199"/>
      <c r="AC54" s="199"/>
      <c r="AD54" s="199"/>
      <c r="AE54" s="199"/>
      <c r="AF54" s="199"/>
      <c r="AG54" s="199"/>
      <c r="AH54" s="55"/>
      <c r="AI54" s="204"/>
      <c r="AJ54" s="204"/>
      <c r="AK54" s="199"/>
      <c r="AL54" s="199"/>
      <c r="AM54" s="199"/>
      <c r="AN54" s="199"/>
      <c r="AO54" s="199"/>
    </row>
    <row r="55" spans="1:41" ht="15" customHeight="1" x14ac:dyDescent="0.15">
      <c r="A55" s="29">
        <v>44</v>
      </c>
      <c r="B55" s="63"/>
      <c r="C55" s="206"/>
      <c r="D55" s="199"/>
      <c r="E55" s="199"/>
      <c r="F55" s="199"/>
      <c r="G55" s="199"/>
      <c r="H55" s="199"/>
      <c r="I55" s="199"/>
      <c r="J55" s="208"/>
      <c r="K55" s="199"/>
      <c r="L55" s="199"/>
      <c r="M55" s="199"/>
      <c r="N55" s="199"/>
      <c r="O55" s="199"/>
      <c r="P55" s="199"/>
      <c r="Q55" s="61"/>
      <c r="R55" s="210"/>
      <c r="S55" s="211"/>
      <c r="T55" s="211"/>
      <c r="U55" s="211"/>
      <c r="V55" s="211"/>
      <c r="W55" s="211"/>
      <c r="X55" s="212"/>
      <c r="Y55" s="57"/>
      <c r="Z55" s="58"/>
      <c r="AA55" s="198"/>
      <c r="AB55" s="199"/>
      <c r="AC55" s="199"/>
      <c r="AD55" s="199"/>
      <c r="AE55" s="199"/>
      <c r="AF55" s="199"/>
      <c r="AG55" s="199"/>
      <c r="AH55" s="55"/>
      <c r="AI55" s="204"/>
      <c r="AJ55" s="204"/>
      <c r="AK55" s="199"/>
      <c r="AL55" s="199"/>
      <c r="AM55" s="199"/>
      <c r="AN55" s="199"/>
      <c r="AO55" s="199"/>
    </row>
    <row r="56" spans="1:41" ht="15" customHeight="1" x14ac:dyDescent="0.15">
      <c r="A56" s="29">
        <v>45</v>
      </c>
      <c r="B56" s="63"/>
      <c r="C56" s="206"/>
      <c r="D56" s="199"/>
      <c r="E56" s="199"/>
      <c r="F56" s="199"/>
      <c r="G56" s="199"/>
      <c r="H56" s="199"/>
      <c r="I56" s="199"/>
      <c r="J56" s="208"/>
      <c r="K56" s="199"/>
      <c r="L56" s="199"/>
      <c r="M56" s="199"/>
      <c r="N56" s="199"/>
      <c r="O56" s="199"/>
      <c r="P56" s="199"/>
      <c r="Q56" s="61"/>
      <c r="R56" s="210"/>
      <c r="S56" s="211"/>
      <c r="T56" s="211"/>
      <c r="U56" s="211"/>
      <c r="V56" s="211"/>
      <c r="W56" s="211"/>
      <c r="X56" s="212"/>
      <c r="Y56" s="57"/>
      <c r="Z56" s="58"/>
      <c r="AA56" s="198"/>
      <c r="AB56" s="199"/>
      <c r="AC56" s="199"/>
      <c r="AD56" s="199"/>
      <c r="AE56" s="199"/>
      <c r="AF56" s="199"/>
      <c r="AG56" s="199"/>
      <c r="AH56" s="55"/>
      <c r="AI56" s="204"/>
      <c r="AJ56" s="204"/>
      <c r="AK56" s="199"/>
      <c r="AL56" s="199"/>
      <c r="AM56" s="199"/>
      <c r="AN56" s="199"/>
      <c r="AO56" s="199"/>
    </row>
    <row r="57" spans="1:41" ht="15" customHeight="1" x14ac:dyDescent="0.15">
      <c r="A57" s="29">
        <v>46</v>
      </c>
      <c r="B57" s="63"/>
      <c r="C57" s="206"/>
      <c r="D57" s="199"/>
      <c r="E57" s="199"/>
      <c r="F57" s="199"/>
      <c r="G57" s="199"/>
      <c r="H57" s="199"/>
      <c r="I57" s="199"/>
      <c r="J57" s="208"/>
      <c r="K57" s="199"/>
      <c r="L57" s="199"/>
      <c r="M57" s="199"/>
      <c r="N57" s="199"/>
      <c r="O57" s="199"/>
      <c r="P57" s="199"/>
      <c r="Q57" s="61"/>
      <c r="R57" s="210"/>
      <c r="S57" s="211"/>
      <c r="T57" s="211"/>
      <c r="U57" s="211"/>
      <c r="V57" s="211"/>
      <c r="W57" s="211"/>
      <c r="X57" s="212"/>
      <c r="Y57" s="57"/>
      <c r="Z57" s="58"/>
      <c r="AA57" s="198"/>
      <c r="AB57" s="199"/>
      <c r="AC57" s="199"/>
      <c r="AD57" s="199"/>
      <c r="AE57" s="199"/>
      <c r="AF57" s="199"/>
      <c r="AG57" s="199"/>
      <c r="AH57" s="55"/>
      <c r="AI57" s="204"/>
      <c r="AJ57" s="204"/>
      <c r="AK57" s="199"/>
      <c r="AL57" s="199"/>
      <c r="AM57" s="199"/>
      <c r="AN57" s="199"/>
      <c r="AO57" s="199"/>
    </row>
    <row r="58" spans="1:41" ht="15" customHeight="1" x14ac:dyDescent="0.15">
      <c r="A58" s="29">
        <v>47</v>
      </c>
      <c r="B58" s="63"/>
      <c r="C58" s="206"/>
      <c r="D58" s="199"/>
      <c r="E58" s="199"/>
      <c r="F58" s="199"/>
      <c r="G58" s="199"/>
      <c r="H58" s="199"/>
      <c r="I58" s="199"/>
      <c r="J58" s="208"/>
      <c r="K58" s="199"/>
      <c r="L58" s="199"/>
      <c r="M58" s="199"/>
      <c r="N58" s="199"/>
      <c r="O58" s="199"/>
      <c r="P58" s="199"/>
      <c r="Q58" s="61"/>
      <c r="R58" s="210"/>
      <c r="S58" s="211"/>
      <c r="T58" s="211"/>
      <c r="U58" s="211"/>
      <c r="V58" s="211"/>
      <c r="W58" s="211"/>
      <c r="X58" s="212"/>
      <c r="Y58" s="57"/>
      <c r="Z58" s="58"/>
      <c r="AA58" s="198"/>
      <c r="AB58" s="199"/>
      <c r="AC58" s="199"/>
      <c r="AD58" s="199"/>
      <c r="AE58" s="199"/>
      <c r="AF58" s="199"/>
      <c r="AG58" s="199"/>
      <c r="AH58" s="55"/>
      <c r="AI58" s="204"/>
      <c r="AJ58" s="204"/>
      <c r="AK58" s="199"/>
      <c r="AL58" s="199"/>
      <c r="AM58" s="199"/>
      <c r="AN58" s="199"/>
      <c r="AO58" s="199"/>
    </row>
    <row r="59" spans="1:41" ht="15" customHeight="1" x14ac:dyDescent="0.15">
      <c r="A59" s="29">
        <v>48</v>
      </c>
      <c r="B59" s="63"/>
      <c r="C59" s="206"/>
      <c r="D59" s="199"/>
      <c r="E59" s="199"/>
      <c r="F59" s="199"/>
      <c r="G59" s="199"/>
      <c r="H59" s="199"/>
      <c r="I59" s="199"/>
      <c r="J59" s="208"/>
      <c r="K59" s="199"/>
      <c r="L59" s="199"/>
      <c r="M59" s="199"/>
      <c r="N59" s="199"/>
      <c r="O59" s="199"/>
      <c r="P59" s="199"/>
      <c r="Q59" s="61"/>
      <c r="R59" s="210"/>
      <c r="S59" s="211"/>
      <c r="T59" s="211"/>
      <c r="U59" s="211"/>
      <c r="V59" s="211"/>
      <c r="W59" s="211"/>
      <c r="X59" s="212"/>
      <c r="Y59" s="57"/>
      <c r="Z59" s="58"/>
      <c r="AA59" s="198"/>
      <c r="AB59" s="199"/>
      <c r="AC59" s="199"/>
      <c r="AD59" s="199"/>
      <c r="AE59" s="199"/>
      <c r="AF59" s="199"/>
      <c r="AG59" s="199"/>
      <c r="AH59" s="55"/>
      <c r="AI59" s="204"/>
      <c r="AJ59" s="204"/>
      <c r="AK59" s="199"/>
      <c r="AL59" s="199"/>
      <c r="AM59" s="199"/>
      <c r="AN59" s="199"/>
      <c r="AO59" s="199"/>
    </row>
    <row r="60" spans="1:41" ht="15" customHeight="1" x14ac:dyDescent="0.15">
      <c r="A60" s="29">
        <v>49</v>
      </c>
      <c r="B60" s="63"/>
      <c r="C60" s="206"/>
      <c r="D60" s="199"/>
      <c r="E60" s="199"/>
      <c r="F60" s="199"/>
      <c r="G60" s="199"/>
      <c r="H60" s="199"/>
      <c r="I60" s="199"/>
      <c r="J60" s="208"/>
      <c r="K60" s="199"/>
      <c r="L60" s="199"/>
      <c r="M60" s="199"/>
      <c r="N60" s="199"/>
      <c r="O60" s="199"/>
      <c r="P60" s="199"/>
      <c r="Q60" s="61"/>
      <c r="R60" s="210"/>
      <c r="S60" s="211"/>
      <c r="T60" s="211"/>
      <c r="U60" s="211"/>
      <c r="V60" s="211"/>
      <c r="W60" s="211"/>
      <c r="X60" s="212"/>
      <c r="Y60" s="57"/>
      <c r="Z60" s="58"/>
      <c r="AA60" s="198"/>
      <c r="AB60" s="199"/>
      <c r="AC60" s="199"/>
      <c r="AD60" s="199"/>
      <c r="AE60" s="199"/>
      <c r="AF60" s="199"/>
      <c r="AG60" s="199"/>
      <c r="AH60" s="55"/>
      <c r="AI60" s="204"/>
      <c r="AJ60" s="204"/>
      <c r="AK60" s="199"/>
      <c r="AL60" s="199"/>
      <c r="AM60" s="199"/>
      <c r="AN60" s="199"/>
      <c r="AO60" s="199"/>
    </row>
    <row r="61" spans="1:41" ht="15" customHeight="1" x14ac:dyDescent="0.15">
      <c r="A61" s="29">
        <v>50</v>
      </c>
      <c r="B61" s="63"/>
      <c r="C61" s="206"/>
      <c r="D61" s="199"/>
      <c r="E61" s="199"/>
      <c r="F61" s="199"/>
      <c r="G61" s="199"/>
      <c r="H61" s="199"/>
      <c r="I61" s="199"/>
      <c r="J61" s="208"/>
      <c r="K61" s="199"/>
      <c r="L61" s="199"/>
      <c r="M61" s="199"/>
      <c r="N61" s="199"/>
      <c r="O61" s="199"/>
      <c r="P61" s="199"/>
      <c r="Q61" s="61"/>
      <c r="R61" s="210"/>
      <c r="S61" s="211"/>
      <c r="T61" s="211"/>
      <c r="U61" s="211"/>
      <c r="V61" s="211"/>
      <c r="W61" s="211"/>
      <c r="X61" s="212"/>
      <c r="Y61" s="57"/>
      <c r="Z61" s="58"/>
      <c r="AA61" s="198"/>
      <c r="AB61" s="199"/>
      <c r="AC61" s="199"/>
      <c r="AD61" s="199"/>
      <c r="AE61" s="199"/>
      <c r="AF61" s="199"/>
      <c r="AG61" s="199"/>
      <c r="AH61" s="55"/>
      <c r="AI61" s="204"/>
      <c r="AJ61" s="204"/>
      <c r="AK61" s="199"/>
      <c r="AL61" s="199"/>
      <c r="AM61" s="199"/>
      <c r="AN61" s="199"/>
      <c r="AO61" s="199"/>
    </row>
    <row r="62" spans="1:41" ht="15" customHeight="1" x14ac:dyDescent="0.15">
      <c r="A62" s="29">
        <v>51</v>
      </c>
      <c r="B62" s="63"/>
      <c r="C62" s="206"/>
      <c r="D62" s="199"/>
      <c r="E62" s="199"/>
      <c r="F62" s="199"/>
      <c r="G62" s="199"/>
      <c r="H62" s="199"/>
      <c r="I62" s="199"/>
      <c r="J62" s="208"/>
      <c r="K62" s="199"/>
      <c r="L62" s="199"/>
      <c r="M62" s="199"/>
      <c r="N62" s="199"/>
      <c r="O62" s="199"/>
      <c r="P62" s="199"/>
      <c r="Q62" s="61"/>
      <c r="R62" s="210"/>
      <c r="S62" s="211"/>
      <c r="T62" s="211"/>
      <c r="U62" s="211"/>
      <c r="V62" s="211"/>
      <c r="W62" s="211"/>
      <c r="X62" s="212"/>
      <c r="Y62" s="57"/>
      <c r="Z62" s="58"/>
      <c r="AA62" s="198"/>
      <c r="AB62" s="199"/>
      <c r="AC62" s="199"/>
      <c r="AD62" s="199"/>
      <c r="AE62" s="199"/>
      <c r="AF62" s="199"/>
      <c r="AG62" s="199"/>
      <c r="AH62" s="55"/>
      <c r="AI62" s="204"/>
      <c r="AJ62" s="204"/>
      <c r="AK62" s="199"/>
      <c r="AL62" s="199"/>
      <c r="AM62" s="199"/>
      <c r="AN62" s="199"/>
      <c r="AO62" s="199"/>
    </row>
    <row r="63" spans="1:41" ht="15" customHeight="1" x14ac:dyDescent="0.15">
      <c r="A63" s="29">
        <v>52</v>
      </c>
      <c r="B63" s="63"/>
      <c r="C63" s="206"/>
      <c r="D63" s="199"/>
      <c r="E63" s="199"/>
      <c r="F63" s="199"/>
      <c r="G63" s="199"/>
      <c r="H63" s="199"/>
      <c r="I63" s="199"/>
      <c r="J63" s="208"/>
      <c r="K63" s="199"/>
      <c r="L63" s="199"/>
      <c r="M63" s="199"/>
      <c r="N63" s="199"/>
      <c r="O63" s="199"/>
      <c r="P63" s="199"/>
      <c r="Q63" s="61"/>
      <c r="R63" s="210"/>
      <c r="S63" s="211"/>
      <c r="T63" s="211"/>
      <c r="U63" s="211"/>
      <c r="V63" s="211"/>
      <c r="W63" s="211"/>
      <c r="X63" s="212"/>
      <c r="Y63" s="57"/>
      <c r="Z63" s="58"/>
      <c r="AA63" s="198"/>
      <c r="AB63" s="199"/>
      <c r="AC63" s="199"/>
      <c r="AD63" s="199"/>
      <c r="AE63" s="199"/>
      <c r="AF63" s="199"/>
      <c r="AG63" s="199"/>
      <c r="AH63" s="55"/>
      <c r="AI63" s="204"/>
      <c r="AJ63" s="204"/>
      <c r="AK63" s="199"/>
      <c r="AL63" s="199"/>
      <c r="AM63" s="199"/>
      <c r="AN63" s="199"/>
      <c r="AO63" s="199"/>
    </row>
    <row r="64" spans="1:41" ht="15" customHeight="1" x14ac:dyDescent="0.15">
      <c r="A64" s="29">
        <v>53</v>
      </c>
      <c r="B64" s="63"/>
      <c r="C64" s="206"/>
      <c r="D64" s="199"/>
      <c r="E64" s="199"/>
      <c r="F64" s="199"/>
      <c r="G64" s="199"/>
      <c r="H64" s="199"/>
      <c r="I64" s="199"/>
      <c r="J64" s="208"/>
      <c r="K64" s="199"/>
      <c r="L64" s="199"/>
      <c r="M64" s="199"/>
      <c r="N64" s="199"/>
      <c r="O64" s="199"/>
      <c r="P64" s="199"/>
      <c r="Q64" s="61"/>
      <c r="R64" s="210"/>
      <c r="S64" s="211"/>
      <c r="T64" s="211"/>
      <c r="U64" s="211"/>
      <c r="V64" s="211"/>
      <c r="W64" s="211"/>
      <c r="X64" s="212"/>
      <c r="Y64" s="57"/>
      <c r="Z64" s="58"/>
      <c r="AA64" s="198"/>
      <c r="AB64" s="199"/>
      <c r="AC64" s="199"/>
      <c r="AD64" s="199"/>
      <c r="AE64" s="199"/>
      <c r="AF64" s="199"/>
      <c r="AG64" s="199"/>
      <c r="AH64" s="55"/>
      <c r="AI64" s="204"/>
      <c r="AJ64" s="204"/>
      <c r="AK64" s="199"/>
      <c r="AL64" s="199"/>
      <c r="AM64" s="199"/>
      <c r="AN64" s="199"/>
      <c r="AO64" s="199"/>
    </row>
    <row r="65" spans="1:41" ht="15" customHeight="1" x14ac:dyDescent="0.15">
      <c r="A65" s="29">
        <v>54</v>
      </c>
      <c r="B65" s="63"/>
      <c r="C65" s="206"/>
      <c r="D65" s="199"/>
      <c r="E65" s="199"/>
      <c r="F65" s="199"/>
      <c r="G65" s="199"/>
      <c r="H65" s="199"/>
      <c r="I65" s="199"/>
      <c r="J65" s="208"/>
      <c r="K65" s="199"/>
      <c r="L65" s="199"/>
      <c r="M65" s="199"/>
      <c r="N65" s="199"/>
      <c r="O65" s="199"/>
      <c r="P65" s="199"/>
      <c r="Q65" s="61"/>
      <c r="R65" s="210"/>
      <c r="S65" s="211"/>
      <c r="T65" s="211"/>
      <c r="U65" s="211"/>
      <c r="V65" s="211"/>
      <c r="W65" s="211"/>
      <c r="X65" s="212"/>
      <c r="Y65" s="57"/>
      <c r="Z65" s="58"/>
      <c r="AA65" s="198"/>
      <c r="AB65" s="199"/>
      <c r="AC65" s="199"/>
      <c r="AD65" s="199"/>
      <c r="AE65" s="199"/>
      <c r="AF65" s="199"/>
      <c r="AG65" s="199"/>
      <c r="AH65" s="55"/>
      <c r="AI65" s="204"/>
      <c r="AJ65" s="204"/>
      <c r="AK65" s="199"/>
      <c r="AL65" s="199"/>
      <c r="AM65" s="199"/>
      <c r="AN65" s="199"/>
      <c r="AO65" s="199"/>
    </row>
    <row r="66" spans="1:41" ht="15" customHeight="1" x14ac:dyDescent="0.15">
      <c r="A66" s="29">
        <v>55</v>
      </c>
      <c r="B66" s="63"/>
      <c r="C66" s="206"/>
      <c r="D66" s="199"/>
      <c r="E66" s="199"/>
      <c r="F66" s="199"/>
      <c r="G66" s="199"/>
      <c r="H66" s="199"/>
      <c r="I66" s="199"/>
      <c r="J66" s="208"/>
      <c r="K66" s="199"/>
      <c r="L66" s="199"/>
      <c r="M66" s="199"/>
      <c r="N66" s="199"/>
      <c r="O66" s="199"/>
      <c r="P66" s="199"/>
      <c r="Q66" s="61"/>
      <c r="R66" s="210"/>
      <c r="S66" s="211"/>
      <c r="T66" s="211"/>
      <c r="U66" s="211"/>
      <c r="V66" s="211"/>
      <c r="W66" s="211"/>
      <c r="X66" s="212"/>
      <c r="Y66" s="57"/>
      <c r="Z66" s="58"/>
      <c r="AA66" s="198"/>
      <c r="AB66" s="199"/>
      <c r="AC66" s="199"/>
      <c r="AD66" s="199"/>
      <c r="AE66" s="199"/>
      <c r="AF66" s="199"/>
      <c r="AG66" s="199"/>
      <c r="AH66" s="55"/>
      <c r="AI66" s="204"/>
      <c r="AJ66" s="204"/>
      <c r="AK66" s="199"/>
      <c r="AL66" s="199"/>
      <c r="AM66" s="199"/>
      <c r="AN66" s="199"/>
      <c r="AO66" s="199"/>
    </row>
    <row r="67" spans="1:41" ht="15" customHeight="1" x14ac:dyDescent="0.15">
      <c r="A67" s="29">
        <v>56</v>
      </c>
      <c r="B67" s="63"/>
      <c r="C67" s="206"/>
      <c r="D67" s="199"/>
      <c r="E67" s="199"/>
      <c r="F67" s="199"/>
      <c r="G67" s="199"/>
      <c r="H67" s="199"/>
      <c r="I67" s="199"/>
      <c r="J67" s="208"/>
      <c r="K67" s="199"/>
      <c r="L67" s="199"/>
      <c r="M67" s="199"/>
      <c r="N67" s="199"/>
      <c r="O67" s="199"/>
      <c r="P67" s="199"/>
      <c r="Q67" s="61"/>
      <c r="R67" s="210"/>
      <c r="S67" s="211"/>
      <c r="T67" s="211"/>
      <c r="U67" s="211"/>
      <c r="V67" s="211"/>
      <c r="W67" s="211"/>
      <c r="X67" s="212"/>
      <c r="Y67" s="57"/>
      <c r="Z67" s="58"/>
      <c r="AA67" s="198"/>
      <c r="AB67" s="199"/>
      <c r="AC67" s="199"/>
      <c r="AD67" s="199"/>
      <c r="AE67" s="199"/>
      <c r="AF67" s="199"/>
      <c r="AG67" s="199"/>
      <c r="AH67" s="55"/>
      <c r="AI67" s="204"/>
      <c r="AJ67" s="204"/>
      <c r="AK67" s="199"/>
      <c r="AL67" s="199"/>
      <c r="AM67" s="199"/>
      <c r="AN67" s="199"/>
      <c r="AO67" s="199"/>
    </row>
    <row r="68" spans="1:41" ht="15" customHeight="1" x14ac:dyDescent="0.15">
      <c r="A68" s="29">
        <v>57</v>
      </c>
      <c r="B68" s="63"/>
      <c r="C68" s="206"/>
      <c r="D68" s="199"/>
      <c r="E68" s="199"/>
      <c r="F68" s="199"/>
      <c r="G68" s="199"/>
      <c r="H68" s="199"/>
      <c r="I68" s="199"/>
      <c r="J68" s="208"/>
      <c r="K68" s="199"/>
      <c r="L68" s="199"/>
      <c r="M68" s="199"/>
      <c r="N68" s="199"/>
      <c r="O68" s="199"/>
      <c r="P68" s="199"/>
      <c r="Q68" s="61"/>
      <c r="R68" s="210"/>
      <c r="S68" s="211"/>
      <c r="T68" s="211"/>
      <c r="U68" s="211"/>
      <c r="V68" s="211"/>
      <c r="W68" s="211"/>
      <c r="X68" s="212"/>
      <c r="Y68" s="57"/>
      <c r="Z68" s="58"/>
      <c r="AA68" s="198"/>
      <c r="AB68" s="199"/>
      <c r="AC68" s="199"/>
      <c r="AD68" s="199"/>
      <c r="AE68" s="199"/>
      <c r="AF68" s="199"/>
      <c r="AG68" s="199"/>
      <c r="AH68" s="55"/>
      <c r="AI68" s="204"/>
      <c r="AJ68" s="204"/>
      <c r="AK68" s="199"/>
      <c r="AL68" s="199"/>
      <c r="AM68" s="199"/>
      <c r="AN68" s="199"/>
      <c r="AO68" s="199"/>
    </row>
    <row r="69" spans="1:41" ht="15" customHeight="1" x14ac:dyDescent="0.15">
      <c r="A69" s="29">
        <v>58</v>
      </c>
      <c r="B69" s="63"/>
      <c r="C69" s="206"/>
      <c r="D69" s="199"/>
      <c r="E69" s="199"/>
      <c r="F69" s="199"/>
      <c r="G69" s="199"/>
      <c r="H69" s="199"/>
      <c r="I69" s="199"/>
      <c r="J69" s="208"/>
      <c r="K69" s="199"/>
      <c r="L69" s="199"/>
      <c r="M69" s="199"/>
      <c r="N69" s="199"/>
      <c r="O69" s="199"/>
      <c r="P69" s="199"/>
      <c r="Q69" s="61"/>
      <c r="R69" s="210"/>
      <c r="S69" s="211"/>
      <c r="T69" s="211"/>
      <c r="U69" s="211"/>
      <c r="V69" s="211"/>
      <c r="W69" s="211"/>
      <c r="X69" s="212"/>
      <c r="Y69" s="57"/>
      <c r="Z69" s="58"/>
      <c r="AA69" s="198"/>
      <c r="AB69" s="199"/>
      <c r="AC69" s="199"/>
      <c r="AD69" s="199"/>
      <c r="AE69" s="199"/>
      <c r="AF69" s="199"/>
      <c r="AG69" s="199"/>
      <c r="AH69" s="55"/>
      <c r="AI69" s="204"/>
      <c r="AJ69" s="204"/>
      <c r="AK69" s="199"/>
      <c r="AL69" s="199"/>
      <c r="AM69" s="199"/>
      <c r="AN69" s="199"/>
      <c r="AO69" s="199"/>
    </row>
    <row r="70" spans="1:41" ht="15" customHeight="1" x14ac:dyDescent="0.15">
      <c r="A70" s="29">
        <v>59</v>
      </c>
      <c r="B70" s="63"/>
      <c r="C70" s="206"/>
      <c r="D70" s="199"/>
      <c r="E70" s="199"/>
      <c r="F70" s="199"/>
      <c r="G70" s="199"/>
      <c r="H70" s="199"/>
      <c r="I70" s="199"/>
      <c r="J70" s="208"/>
      <c r="K70" s="199"/>
      <c r="L70" s="199"/>
      <c r="M70" s="199"/>
      <c r="N70" s="199"/>
      <c r="O70" s="199"/>
      <c r="P70" s="199"/>
      <c r="Q70" s="61"/>
      <c r="R70" s="210"/>
      <c r="S70" s="211"/>
      <c r="T70" s="211"/>
      <c r="U70" s="211"/>
      <c r="V70" s="211"/>
      <c r="W70" s="211"/>
      <c r="X70" s="212"/>
      <c r="Y70" s="57"/>
      <c r="Z70" s="58"/>
      <c r="AA70" s="198"/>
      <c r="AB70" s="199"/>
      <c r="AC70" s="199"/>
      <c r="AD70" s="199"/>
      <c r="AE70" s="199"/>
      <c r="AF70" s="199"/>
      <c r="AG70" s="199"/>
      <c r="AH70" s="55"/>
      <c r="AI70" s="204"/>
      <c r="AJ70" s="204"/>
      <c r="AK70" s="199"/>
      <c r="AL70" s="199"/>
      <c r="AM70" s="199"/>
      <c r="AN70" s="199"/>
      <c r="AO70" s="199"/>
    </row>
    <row r="71" spans="1:41" ht="15" customHeight="1" x14ac:dyDescent="0.15">
      <c r="A71" s="29">
        <v>60</v>
      </c>
      <c r="B71" s="63"/>
      <c r="C71" s="206"/>
      <c r="D71" s="199"/>
      <c r="E71" s="199"/>
      <c r="F71" s="199"/>
      <c r="G71" s="199"/>
      <c r="H71" s="199"/>
      <c r="I71" s="199"/>
      <c r="J71" s="208"/>
      <c r="K71" s="199"/>
      <c r="L71" s="199"/>
      <c r="M71" s="199"/>
      <c r="N71" s="199"/>
      <c r="O71" s="199"/>
      <c r="P71" s="199"/>
      <c r="Q71" s="61"/>
      <c r="R71" s="210"/>
      <c r="S71" s="211"/>
      <c r="T71" s="211"/>
      <c r="U71" s="211"/>
      <c r="V71" s="211"/>
      <c r="W71" s="211"/>
      <c r="X71" s="212"/>
      <c r="Y71" s="57"/>
      <c r="Z71" s="58"/>
      <c r="AA71" s="198"/>
      <c r="AB71" s="199"/>
      <c r="AC71" s="199"/>
      <c r="AD71" s="199"/>
      <c r="AE71" s="199"/>
      <c r="AF71" s="199"/>
      <c r="AG71" s="199"/>
      <c r="AH71" s="55"/>
      <c r="AI71" s="204"/>
      <c r="AJ71" s="204"/>
      <c r="AK71" s="199"/>
      <c r="AL71" s="199"/>
      <c r="AM71" s="199"/>
      <c r="AN71" s="199"/>
      <c r="AO71" s="199"/>
    </row>
    <row r="72" spans="1:41" ht="15" customHeight="1" x14ac:dyDescent="0.15">
      <c r="A72" s="29">
        <v>61</v>
      </c>
      <c r="B72" s="63"/>
      <c r="C72" s="206"/>
      <c r="D72" s="199"/>
      <c r="E72" s="199"/>
      <c r="F72" s="199"/>
      <c r="G72" s="199"/>
      <c r="H72" s="199"/>
      <c r="I72" s="199"/>
      <c r="J72" s="208"/>
      <c r="K72" s="199"/>
      <c r="L72" s="199"/>
      <c r="M72" s="199"/>
      <c r="N72" s="199"/>
      <c r="O72" s="199"/>
      <c r="P72" s="199"/>
      <c r="Q72" s="61"/>
      <c r="R72" s="210"/>
      <c r="S72" s="211"/>
      <c r="T72" s="211"/>
      <c r="U72" s="211"/>
      <c r="V72" s="211"/>
      <c r="W72" s="211"/>
      <c r="X72" s="212"/>
      <c r="Y72" s="57"/>
      <c r="Z72" s="58"/>
      <c r="AA72" s="198"/>
      <c r="AB72" s="199"/>
      <c r="AC72" s="199"/>
      <c r="AD72" s="199"/>
      <c r="AE72" s="199"/>
      <c r="AF72" s="199"/>
      <c r="AG72" s="199"/>
      <c r="AH72" s="55"/>
      <c r="AI72" s="204"/>
      <c r="AJ72" s="204"/>
      <c r="AK72" s="199"/>
      <c r="AL72" s="199"/>
      <c r="AM72" s="199"/>
      <c r="AN72" s="199"/>
      <c r="AO72" s="199"/>
    </row>
    <row r="73" spans="1:41" ht="15" customHeight="1" x14ac:dyDescent="0.15">
      <c r="A73" s="29">
        <v>62</v>
      </c>
      <c r="B73" s="63"/>
      <c r="C73" s="206"/>
      <c r="D73" s="199"/>
      <c r="E73" s="199"/>
      <c r="F73" s="199"/>
      <c r="G73" s="199"/>
      <c r="H73" s="199"/>
      <c r="I73" s="199"/>
      <c r="J73" s="208"/>
      <c r="K73" s="199"/>
      <c r="L73" s="199"/>
      <c r="M73" s="199"/>
      <c r="N73" s="199"/>
      <c r="O73" s="199"/>
      <c r="P73" s="199"/>
      <c r="Q73" s="61"/>
      <c r="R73" s="210"/>
      <c r="S73" s="211"/>
      <c r="T73" s="211"/>
      <c r="U73" s="211"/>
      <c r="V73" s="211"/>
      <c r="W73" s="211"/>
      <c r="X73" s="212"/>
      <c r="Y73" s="57"/>
      <c r="Z73" s="58"/>
      <c r="AA73" s="198"/>
      <c r="AB73" s="199"/>
      <c r="AC73" s="199"/>
      <c r="AD73" s="199"/>
      <c r="AE73" s="199"/>
      <c r="AF73" s="199"/>
      <c r="AG73" s="199"/>
      <c r="AH73" s="55"/>
      <c r="AI73" s="204"/>
      <c r="AJ73" s="204"/>
      <c r="AK73" s="199"/>
      <c r="AL73" s="199"/>
      <c r="AM73" s="199"/>
      <c r="AN73" s="199"/>
      <c r="AO73" s="199"/>
    </row>
    <row r="74" spans="1:41" ht="15" customHeight="1" x14ac:dyDescent="0.15">
      <c r="A74" s="29">
        <v>63</v>
      </c>
      <c r="B74" s="63"/>
      <c r="C74" s="206"/>
      <c r="D74" s="199"/>
      <c r="E74" s="199"/>
      <c r="F74" s="199"/>
      <c r="G74" s="199"/>
      <c r="H74" s="199"/>
      <c r="I74" s="199"/>
      <c r="J74" s="208"/>
      <c r="K74" s="199"/>
      <c r="L74" s="199"/>
      <c r="M74" s="199"/>
      <c r="N74" s="199"/>
      <c r="O74" s="199"/>
      <c r="P74" s="199"/>
      <c r="Q74" s="61"/>
      <c r="R74" s="210"/>
      <c r="S74" s="211"/>
      <c r="T74" s="211"/>
      <c r="U74" s="211"/>
      <c r="V74" s="211"/>
      <c r="W74" s="211"/>
      <c r="X74" s="212"/>
      <c r="Y74" s="57"/>
      <c r="Z74" s="58"/>
      <c r="AA74" s="198"/>
      <c r="AB74" s="199"/>
      <c r="AC74" s="199"/>
      <c r="AD74" s="199"/>
      <c r="AE74" s="199"/>
      <c r="AF74" s="199"/>
      <c r="AG74" s="199"/>
      <c r="AH74" s="55"/>
      <c r="AI74" s="204"/>
      <c r="AJ74" s="204"/>
      <c r="AK74" s="199"/>
      <c r="AL74" s="199"/>
      <c r="AM74" s="199"/>
      <c r="AN74" s="199"/>
      <c r="AO74" s="199"/>
    </row>
    <row r="75" spans="1:41" ht="15" customHeight="1" x14ac:dyDescent="0.15">
      <c r="A75" s="29">
        <v>64</v>
      </c>
      <c r="B75" s="63"/>
      <c r="C75" s="206"/>
      <c r="D75" s="199"/>
      <c r="E75" s="199"/>
      <c r="F75" s="199"/>
      <c r="G75" s="199"/>
      <c r="H75" s="199"/>
      <c r="I75" s="199"/>
      <c r="J75" s="208"/>
      <c r="K75" s="199"/>
      <c r="L75" s="199"/>
      <c r="M75" s="199"/>
      <c r="N75" s="199"/>
      <c r="O75" s="199"/>
      <c r="P75" s="199"/>
      <c r="Q75" s="61"/>
      <c r="R75" s="210"/>
      <c r="S75" s="211"/>
      <c r="T75" s="211"/>
      <c r="U75" s="211"/>
      <c r="V75" s="211"/>
      <c r="W75" s="211"/>
      <c r="X75" s="212"/>
      <c r="Y75" s="57"/>
      <c r="Z75" s="58"/>
      <c r="AA75" s="198"/>
      <c r="AB75" s="199"/>
      <c r="AC75" s="199"/>
      <c r="AD75" s="199"/>
      <c r="AE75" s="199"/>
      <c r="AF75" s="199"/>
      <c r="AG75" s="199"/>
      <c r="AH75" s="55"/>
      <c r="AI75" s="204"/>
      <c r="AJ75" s="204"/>
      <c r="AK75" s="199"/>
      <c r="AL75" s="199"/>
      <c r="AM75" s="199"/>
      <c r="AN75" s="199"/>
      <c r="AO75" s="199"/>
    </row>
    <row r="76" spans="1:41" ht="15" customHeight="1" x14ac:dyDescent="0.15">
      <c r="A76" s="29">
        <v>65</v>
      </c>
      <c r="B76" s="63"/>
      <c r="C76" s="206"/>
      <c r="D76" s="199"/>
      <c r="E76" s="199"/>
      <c r="F76" s="199"/>
      <c r="G76" s="199"/>
      <c r="H76" s="199"/>
      <c r="I76" s="199"/>
      <c r="J76" s="208"/>
      <c r="K76" s="199"/>
      <c r="L76" s="199"/>
      <c r="M76" s="199"/>
      <c r="N76" s="199"/>
      <c r="O76" s="199"/>
      <c r="P76" s="199"/>
      <c r="Q76" s="61"/>
      <c r="R76" s="210"/>
      <c r="S76" s="211"/>
      <c r="T76" s="211"/>
      <c r="U76" s="211"/>
      <c r="V76" s="211"/>
      <c r="W76" s="211"/>
      <c r="X76" s="212"/>
      <c r="Y76" s="57"/>
      <c r="Z76" s="58"/>
      <c r="AA76" s="198"/>
      <c r="AB76" s="199"/>
      <c r="AC76" s="199"/>
      <c r="AD76" s="199"/>
      <c r="AE76" s="199"/>
      <c r="AF76" s="199"/>
      <c r="AG76" s="199"/>
      <c r="AH76" s="55"/>
      <c r="AI76" s="204"/>
      <c r="AJ76" s="204"/>
      <c r="AK76" s="199"/>
      <c r="AL76" s="199"/>
      <c r="AM76" s="199"/>
      <c r="AN76" s="199"/>
      <c r="AO76" s="199"/>
    </row>
    <row r="77" spans="1:41" ht="15" customHeight="1" x14ac:dyDescent="0.15">
      <c r="A77" s="29">
        <v>66</v>
      </c>
      <c r="B77" s="63"/>
      <c r="C77" s="206"/>
      <c r="D77" s="199"/>
      <c r="E77" s="199"/>
      <c r="F77" s="199"/>
      <c r="G77" s="199"/>
      <c r="H77" s="199"/>
      <c r="I77" s="199"/>
      <c r="J77" s="208"/>
      <c r="K77" s="199"/>
      <c r="L77" s="199"/>
      <c r="M77" s="199"/>
      <c r="N77" s="199"/>
      <c r="O77" s="199"/>
      <c r="P77" s="199"/>
      <c r="Q77" s="61"/>
      <c r="R77" s="210"/>
      <c r="S77" s="211"/>
      <c r="T77" s="211"/>
      <c r="U77" s="211"/>
      <c r="V77" s="211"/>
      <c r="W77" s="211"/>
      <c r="X77" s="212"/>
      <c r="Y77" s="57"/>
      <c r="Z77" s="58"/>
      <c r="AA77" s="198"/>
      <c r="AB77" s="199"/>
      <c r="AC77" s="199"/>
      <c r="AD77" s="199"/>
      <c r="AE77" s="199"/>
      <c r="AF77" s="199"/>
      <c r="AG77" s="199"/>
      <c r="AH77" s="55"/>
      <c r="AI77" s="204"/>
      <c r="AJ77" s="204"/>
      <c r="AK77" s="199"/>
      <c r="AL77" s="199"/>
      <c r="AM77" s="199"/>
      <c r="AN77" s="199"/>
      <c r="AO77" s="199"/>
    </row>
    <row r="78" spans="1:41" ht="15" customHeight="1" x14ac:dyDescent="0.15">
      <c r="A78" s="29">
        <v>67</v>
      </c>
      <c r="B78" s="63"/>
      <c r="C78" s="206"/>
      <c r="D78" s="199"/>
      <c r="E78" s="199"/>
      <c r="F78" s="199"/>
      <c r="G78" s="199"/>
      <c r="H78" s="199"/>
      <c r="I78" s="199"/>
      <c r="J78" s="208"/>
      <c r="K78" s="199"/>
      <c r="L78" s="199"/>
      <c r="M78" s="199"/>
      <c r="N78" s="199"/>
      <c r="O78" s="199"/>
      <c r="P78" s="199"/>
      <c r="Q78" s="61"/>
      <c r="R78" s="210"/>
      <c r="S78" s="211"/>
      <c r="T78" s="211"/>
      <c r="U78" s="211"/>
      <c r="V78" s="211"/>
      <c r="W78" s="211"/>
      <c r="X78" s="212"/>
      <c r="Y78" s="57"/>
      <c r="Z78" s="58"/>
      <c r="AA78" s="198"/>
      <c r="AB78" s="199"/>
      <c r="AC78" s="199"/>
      <c r="AD78" s="199"/>
      <c r="AE78" s="199"/>
      <c r="AF78" s="199"/>
      <c r="AG78" s="199"/>
      <c r="AH78" s="55"/>
      <c r="AI78" s="204"/>
      <c r="AJ78" s="204"/>
      <c r="AK78" s="199"/>
      <c r="AL78" s="199"/>
      <c r="AM78" s="199"/>
      <c r="AN78" s="199"/>
      <c r="AO78" s="199"/>
    </row>
    <row r="79" spans="1:41" ht="15" customHeight="1" x14ac:dyDescent="0.15">
      <c r="A79" s="29">
        <v>68</v>
      </c>
      <c r="B79" s="63"/>
      <c r="C79" s="206"/>
      <c r="D79" s="199"/>
      <c r="E79" s="199"/>
      <c r="F79" s="199"/>
      <c r="G79" s="199"/>
      <c r="H79" s="199"/>
      <c r="I79" s="199"/>
      <c r="J79" s="208"/>
      <c r="K79" s="199"/>
      <c r="L79" s="199"/>
      <c r="M79" s="199"/>
      <c r="N79" s="199"/>
      <c r="O79" s="199"/>
      <c r="P79" s="199"/>
      <c r="Q79" s="61"/>
      <c r="R79" s="210"/>
      <c r="S79" s="211"/>
      <c r="T79" s="211"/>
      <c r="U79" s="211"/>
      <c r="V79" s="211"/>
      <c r="W79" s="211"/>
      <c r="X79" s="212"/>
      <c r="Y79" s="57"/>
      <c r="Z79" s="58"/>
      <c r="AA79" s="198"/>
      <c r="AB79" s="199"/>
      <c r="AC79" s="199"/>
      <c r="AD79" s="199"/>
      <c r="AE79" s="199"/>
      <c r="AF79" s="199"/>
      <c r="AG79" s="199"/>
      <c r="AH79" s="55"/>
      <c r="AI79" s="204"/>
      <c r="AJ79" s="204"/>
      <c r="AK79" s="199"/>
      <c r="AL79" s="199"/>
      <c r="AM79" s="199"/>
      <c r="AN79" s="199"/>
      <c r="AO79" s="199"/>
    </row>
    <row r="80" spans="1:41" ht="15" customHeight="1" x14ac:dyDescent="0.15">
      <c r="A80" s="29">
        <v>69</v>
      </c>
      <c r="B80" s="63"/>
      <c r="C80" s="206"/>
      <c r="D80" s="199"/>
      <c r="E80" s="199"/>
      <c r="F80" s="199"/>
      <c r="G80" s="199"/>
      <c r="H80" s="199"/>
      <c r="I80" s="199"/>
      <c r="J80" s="208"/>
      <c r="K80" s="199"/>
      <c r="L80" s="199"/>
      <c r="M80" s="199"/>
      <c r="N80" s="199"/>
      <c r="O80" s="199"/>
      <c r="P80" s="199"/>
      <c r="Q80" s="61"/>
      <c r="R80" s="210"/>
      <c r="S80" s="211"/>
      <c r="T80" s="211"/>
      <c r="U80" s="211"/>
      <c r="V80" s="211"/>
      <c r="W80" s="211"/>
      <c r="X80" s="212"/>
      <c r="Y80" s="57"/>
      <c r="Z80" s="58"/>
      <c r="AA80" s="198"/>
      <c r="AB80" s="199"/>
      <c r="AC80" s="199"/>
      <c r="AD80" s="199"/>
      <c r="AE80" s="199"/>
      <c r="AF80" s="199"/>
      <c r="AG80" s="199"/>
      <c r="AH80" s="55"/>
      <c r="AI80" s="204"/>
      <c r="AJ80" s="204"/>
      <c r="AK80" s="199"/>
      <c r="AL80" s="199"/>
      <c r="AM80" s="199"/>
      <c r="AN80" s="199"/>
      <c r="AO80" s="199"/>
    </row>
    <row r="81" spans="1:41" ht="15" customHeight="1" x14ac:dyDescent="0.15">
      <c r="A81" s="29">
        <v>70</v>
      </c>
      <c r="B81" s="63"/>
      <c r="C81" s="206"/>
      <c r="D81" s="199"/>
      <c r="E81" s="199"/>
      <c r="F81" s="199"/>
      <c r="G81" s="199"/>
      <c r="H81" s="199"/>
      <c r="I81" s="199"/>
      <c r="J81" s="208"/>
      <c r="K81" s="199"/>
      <c r="L81" s="199"/>
      <c r="M81" s="199"/>
      <c r="N81" s="199"/>
      <c r="O81" s="199"/>
      <c r="P81" s="199"/>
      <c r="Q81" s="61"/>
      <c r="R81" s="210"/>
      <c r="S81" s="211"/>
      <c r="T81" s="211"/>
      <c r="U81" s="211"/>
      <c r="V81" s="211"/>
      <c r="W81" s="211"/>
      <c r="X81" s="212"/>
      <c r="Y81" s="57"/>
      <c r="Z81" s="58"/>
      <c r="AA81" s="198"/>
      <c r="AB81" s="199"/>
      <c r="AC81" s="199"/>
      <c r="AD81" s="199"/>
      <c r="AE81" s="199"/>
      <c r="AF81" s="199"/>
      <c r="AG81" s="199"/>
      <c r="AH81" s="55"/>
      <c r="AI81" s="204"/>
      <c r="AJ81" s="204"/>
      <c r="AK81" s="199"/>
      <c r="AL81" s="199"/>
      <c r="AM81" s="199"/>
      <c r="AN81" s="199"/>
      <c r="AO81" s="199"/>
    </row>
    <row r="82" spans="1:41" ht="15" customHeight="1" x14ac:dyDescent="0.15">
      <c r="A82" s="29">
        <v>71</v>
      </c>
      <c r="B82" s="63"/>
      <c r="C82" s="206"/>
      <c r="D82" s="199"/>
      <c r="E82" s="199"/>
      <c r="F82" s="199"/>
      <c r="G82" s="199"/>
      <c r="H82" s="199"/>
      <c r="I82" s="199"/>
      <c r="J82" s="208"/>
      <c r="K82" s="199"/>
      <c r="L82" s="199"/>
      <c r="M82" s="199"/>
      <c r="N82" s="199"/>
      <c r="O82" s="199"/>
      <c r="P82" s="199"/>
      <c r="Q82" s="61"/>
      <c r="R82" s="210"/>
      <c r="S82" s="211"/>
      <c r="T82" s="211"/>
      <c r="U82" s="211"/>
      <c r="V82" s="211"/>
      <c r="W82" s="211"/>
      <c r="X82" s="212"/>
      <c r="Y82" s="57"/>
      <c r="Z82" s="58"/>
      <c r="AA82" s="198"/>
      <c r="AB82" s="199"/>
      <c r="AC82" s="199"/>
      <c r="AD82" s="199"/>
      <c r="AE82" s="199"/>
      <c r="AF82" s="199"/>
      <c r="AG82" s="199"/>
      <c r="AH82" s="55"/>
      <c r="AI82" s="204"/>
      <c r="AJ82" s="204"/>
      <c r="AK82" s="199"/>
      <c r="AL82" s="199"/>
      <c r="AM82" s="199"/>
      <c r="AN82" s="199"/>
      <c r="AO82" s="199"/>
    </row>
    <row r="83" spans="1:41" ht="15" customHeight="1" x14ac:dyDescent="0.15">
      <c r="A83" s="29">
        <v>72</v>
      </c>
      <c r="B83" s="63"/>
      <c r="C83" s="206"/>
      <c r="D83" s="199"/>
      <c r="E83" s="199"/>
      <c r="F83" s="199"/>
      <c r="G83" s="199"/>
      <c r="H83" s="199"/>
      <c r="I83" s="199"/>
      <c r="J83" s="208"/>
      <c r="K83" s="199"/>
      <c r="L83" s="199"/>
      <c r="M83" s="199"/>
      <c r="N83" s="199"/>
      <c r="O83" s="199"/>
      <c r="P83" s="199"/>
      <c r="Q83" s="61"/>
      <c r="R83" s="210"/>
      <c r="S83" s="211"/>
      <c r="T83" s="211"/>
      <c r="U83" s="211"/>
      <c r="V83" s="211"/>
      <c r="W83" s="211"/>
      <c r="X83" s="212"/>
      <c r="Y83" s="57"/>
      <c r="Z83" s="58"/>
      <c r="AA83" s="198"/>
      <c r="AB83" s="199"/>
      <c r="AC83" s="199"/>
      <c r="AD83" s="199"/>
      <c r="AE83" s="199"/>
      <c r="AF83" s="199"/>
      <c r="AG83" s="199"/>
      <c r="AH83" s="55"/>
      <c r="AI83" s="204"/>
      <c r="AJ83" s="204"/>
      <c r="AK83" s="199"/>
      <c r="AL83" s="199"/>
      <c r="AM83" s="199"/>
      <c r="AN83" s="199"/>
      <c r="AO83" s="199"/>
    </row>
    <row r="84" spans="1:41" ht="15" customHeight="1" x14ac:dyDescent="0.15">
      <c r="A84" s="29">
        <v>73</v>
      </c>
      <c r="B84" s="63"/>
      <c r="C84" s="206"/>
      <c r="D84" s="199"/>
      <c r="E84" s="199"/>
      <c r="F84" s="199"/>
      <c r="G84" s="199"/>
      <c r="H84" s="199"/>
      <c r="I84" s="199"/>
      <c r="J84" s="208"/>
      <c r="K84" s="199"/>
      <c r="L84" s="199"/>
      <c r="M84" s="199"/>
      <c r="N84" s="199"/>
      <c r="O84" s="199"/>
      <c r="P84" s="199"/>
      <c r="Q84" s="61"/>
      <c r="R84" s="210"/>
      <c r="S84" s="211"/>
      <c r="T84" s="211"/>
      <c r="U84" s="211"/>
      <c r="V84" s="211"/>
      <c r="W84" s="211"/>
      <c r="X84" s="212"/>
      <c r="Y84" s="57"/>
      <c r="Z84" s="58"/>
      <c r="AA84" s="198"/>
      <c r="AB84" s="199"/>
      <c r="AC84" s="199"/>
      <c r="AD84" s="199"/>
      <c r="AE84" s="199"/>
      <c r="AF84" s="199"/>
      <c r="AG84" s="199"/>
      <c r="AH84" s="55"/>
      <c r="AI84" s="204"/>
      <c r="AJ84" s="204"/>
      <c r="AK84" s="199"/>
      <c r="AL84" s="199"/>
      <c r="AM84" s="199"/>
      <c r="AN84" s="199"/>
      <c r="AO84" s="199"/>
    </row>
    <row r="85" spans="1:41" ht="15" customHeight="1" x14ac:dyDescent="0.15">
      <c r="A85" s="29">
        <v>74</v>
      </c>
      <c r="B85" s="63"/>
      <c r="C85" s="206"/>
      <c r="D85" s="199"/>
      <c r="E85" s="199"/>
      <c r="F85" s="199"/>
      <c r="G85" s="199"/>
      <c r="H85" s="199"/>
      <c r="I85" s="199"/>
      <c r="J85" s="208"/>
      <c r="K85" s="199"/>
      <c r="L85" s="199"/>
      <c r="M85" s="199"/>
      <c r="N85" s="199"/>
      <c r="O85" s="199"/>
      <c r="P85" s="199"/>
      <c r="Q85" s="61"/>
      <c r="R85" s="210"/>
      <c r="S85" s="211"/>
      <c r="T85" s="211"/>
      <c r="U85" s="211"/>
      <c r="V85" s="211"/>
      <c r="W85" s="211"/>
      <c r="X85" s="212"/>
      <c r="Y85" s="57"/>
      <c r="Z85" s="58"/>
      <c r="AA85" s="198"/>
      <c r="AB85" s="199"/>
      <c r="AC85" s="199"/>
      <c r="AD85" s="199"/>
      <c r="AE85" s="199"/>
      <c r="AF85" s="199"/>
      <c r="AG85" s="199"/>
      <c r="AH85" s="55"/>
      <c r="AI85" s="204"/>
      <c r="AJ85" s="204"/>
      <c r="AK85" s="199"/>
      <c r="AL85" s="199"/>
      <c r="AM85" s="199"/>
      <c r="AN85" s="199"/>
      <c r="AO85" s="199"/>
    </row>
    <row r="86" spans="1:41" ht="15" customHeight="1" x14ac:dyDescent="0.15">
      <c r="A86" s="29">
        <v>75</v>
      </c>
      <c r="B86" s="63"/>
      <c r="C86" s="206"/>
      <c r="D86" s="199"/>
      <c r="E86" s="199"/>
      <c r="F86" s="199"/>
      <c r="G86" s="199"/>
      <c r="H86" s="199"/>
      <c r="I86" s="199"/>
      <c r="J86" s="208"/>
      <c r="K86" s="199"/>
      <c r="L86" s="199"/>
      <c r="M86" s="199"/>
      <c r="N86" s="199"/>
      <c r="O86" s="199"/>
      <c r="P86" s="199"/>
      <c r="Q86" s="61"/>
      <c r="R86" s="210"/>
      <c r="S86" s="211"/>
      <c r="T86" s="211"/>
      <c r="U86" s="211"/>
      <c r="V86" s="211"/>
      <c r="W86" s="211"/>
      <c r="X86" s="212"/>
      <c r="Y86" s="57"/>
      <c r="Z86" s="58"/>
      <c r="AA86" s="198"/>
      <c r="AB86" s="199"/>
      <c r="AC86" s="199"/>
      <c r="AD86" s="199"/>
      <c r="AE86" s="199"/>
      <c r="AF86" s="199"/>
      <c r="AG86" s="199"/>
      <c r="AH86" s="55"/>
      <c r="AI86" s="204"/>
      <c r="AJ86" s="204"/>
      <c r="AK86" s="199"/>
      <c r="AL86" s="199"/>
      <c r="AM86" s="199"/>
      <c r="AN86" s="199"/>
      <c r="AO86" s="199"/>
    </row>
    <row r="87" spans="1:41" ht="15" customHeight="1" x14ac:dyDescent="0.15">
      <c r="A87" s="29">
        <v>76</v>
      </c>
      <c r="B87" s="63"/>
      <c r="C87" s="206"/>
      <c r="D87" s="199"/>
      <c r="E87" s="199"/>
      <c r="F87" s="199"/>
      <c r="G87" s="199"/>
      <c r="H87" s="199"/>
      <c r="I87" s="199"/>
      <c r="J87" s="208"/>
      <c r="K87" s="199"/>
      <c r="L87" s="199"/>
      <c r="M87" s="199"/>
      <c r="N87" s="199"/>
      <c r="O87" s="199"/>
      <c r="P87" s="199"/>
      <c r="Q87" s="61"/>
      <c r="R87" s="210"/>
      <c r="S87" s="211"/>
      <c r="T87" s="211"/>
      <c r="U87" s="211"/>
      <c r="V87" s="211"/>
      <c r="W87" s="211"/>
      <c r="X87" s="212"/>
      <c r="Y87" s="57"/>
      <c r="Z87" s="58"/>
      <c r="AA87" s="198"/>
      <c r="AB87" s="199"/>
      <c r="AC87" s="199"/>
      <c r="AD87" s="199"/>
      <c r="AE87" s="199"/>
      <c r="AF87" s="199"/>
      <c r="AG87" s="199"/>
      <c r="AH87" s="55"/>
      <c r="AI87" s="204"/>
      <c r="AJ87" s="204"/>
      <c r="AK87" s="199"/>
      <c r="AL87" s="199"/>
      <c r="AM87" s="199"/>
      <c r="AN87" s="199"/>
      <c r="AO87" s="199"/>
    </row>
    <row r="88" spans="1:41" ht="15" customHeight="1" x14ac:dyDescent="0.15">
      <c r="A88" s="29">
        <v>77</v>
      </c>
      <c r="B88" s="63"/>
      <c r="C88" s="206"/>
      <c r="D88" s="199"/>
      <c r="E88" s="199"/>
      <c r="F88" s="199"/>
      <c r="G88" s="199"/>
      <c r="H88" s="199"/>
      <c r="I88" s="199"/>
      <c r="J88" s="208"/>
      <c r="K88" s="199"/>
      <c r="L88" s="199"/>
      <c r="M88" s="199"/>
      <c r="N88" s="199"/>
      <c r="O88" s="199"/>
      <c r="P88" s="199"/>
      <c r="Q88" s="61"/>
      <c r="R88" s="210"/>
      <c r="S88" s="211"/>
      <c r="T88" s="211"/>
      <c r="U88" s="211"/>
      <c r="V88" s="211"/>
      <c r="W88" s="211"/>
      <c r="X88" s="212"/>
      <c r="Y88" s="57"/>
      <c r="Z88" s="58"/>
      <c r="AA88" s="198"/>
      <c r="AB88" s="199"/>
      <c r="AC88" s="199"/>
      <c r="AD88" s="199"/>
      <c r="AE88" s="199"/>
      <c r="AF88" s="199"/>
      <c r="AG88" s="199"/>
      <c r="AH88" s="55"/>
      <c r="AI88" s="204"/>
      <c r="AJ88" s="204"/>
      <c r="AK88" s="199"/>
      <c r="AL88" s="199"/>
      <c r="AM88" s="199"/>
      <c r="AN88" s="199"/>
      <c r="AO88" s="199"/>
    </row>
    <row r="89" spans="1:41" ht="15" customHeight="1" x14ac:dyDescent="0.15">
      <c r="A89" s="29">
        <v>78</v>
      </c>
      <c r="B89" s="63"/>
      <c r="C89" s="206"/>
      <c r="D89" s="199"/>
      <c r="E89" s="199"/>
      <c r="F89" s="199"/>
      <c r="G89" s="199"/>
      <c r="H89" s="199"/>
      <c r="I89" s="199"/>
      <c r="J89" s="208"/>
      <c r="K89" s="199"/>
      <c r="L89" s="199"/>
      <c r="M89" s="199"/>
      <c r="N89" s="199"/>
      <c r="O89" s="199"/>
      <c r="P89" s="199"/>
      <c r="Q89" s="61"/>
      <c r="R89" s="210"/>
      <c r="S89" s="211"/>
      <c r="T89" s="211"/>
      <c r="U89" s="211"/>
      <c r="V89" s="211"/>
      <c r="W89" s="211"/>
      <c r="X89" s="212"/>
      <c r="Y89" s="57"/>
      <c r="Z89" s="58"/>
      <c r="AA89" s="198"/>
      <c r="AB89" s="199"/>
      <c r="AC89" s="199"/>
      <c r="AD89" s="199"/>
      <c r="AE89" s="199"/>
      <c r="AF89" s="199"/>
      <c r="AG89" s="199"/>
      <c r="AH89" s="55"/>
      <c r="AI89" s="204"/>
      <c r="AJ89" s="204"/>
      <c r="AK89" s="199"/>
      <c r="AL89" s="199"/>
      <c r="AM89" s="199"/>
      <c r="AN89" s="199"/>
      <c r="AO89" s="199"/>
    </row>
    <row r="90" spans="1:41" ht="15" customHeight="1" x14ac:dyDescent="0.15">
      <c r="A90" s="29">
        <v>79</v>
      </c>
      <c r="B90" s="63"/>
      <c r="C90" s="206"/>
      <c r="D90" s="199"/>
      <c r="E90" s="199"/>
      <c r="F90" s="199"/>
      <c r="G90" s="199"/>
      <c r="H90" s="199"/>
      <c r="I90" s="199"/>
      <c r="J90" s="208"/>
      <c r="K90" s="199"/>
      <c r="L90" s="199"/>
      <c r="M90" s="199"/>
      <c r="N90" s="199"/>
      <c r="O90" s="199"/>
      <c r="P90" s="199"/>
      <c r="Q90" s="61"/>
      <c r="R90" s="210"/>
      <c r="S90" s="211"/>
      <c r="T90" s="211"/>
      <c r="U90" s="211"/>
      <c r="V90" s="211"/>
      <c r="W90" s="211"/>
      <c r="X90" s="212"/>
      <c r="Y90" s="57"/>
      <c r="Z90" s="58"/>
      <c r="AA90" s="198"/>
      <c r="AB90" s="199"/>
      <c r="AC90" s="199"/>
      <c r="AD90" s="199"/>
      <c r="AE90" s="199"/>
      <c r="AF90" s="199"/>
      <c r="AG90" s="199"/>
      <c r="AH90" s="55"/>
      <c r="AI90" s="204"/>
      <c r="AJ90" s="204"/>
      <c r="AK90" s="199"/>
      <c r="AL90" s="199"/>
      <c r="AM90" s="199"/>
      <c r="AN90" s="199"/>
      <c r="AO90" s="199"/>
    </row>
    <row r="91" spans="1:41" ht="15" customHeight="1" x14ac:dyDescent="0.15">
      <c r="A91" s="29">
        <v>80</v>
      </c>
      <c r="B91" s="63"/>
      <c r="C91" s="206"/>
      <c r="D91" s="199"/>
      <c r="E91" s="199"/>
      <c r="F91" s="199"/>
      <c r="G91" s="199"/>
      <c r="H91" s="199"/>
      <c r="I91" s="199"/>
      <c r="J91" s="208"/>
      <c r="K91" s="199"/>
      <c r="L91" s="199"/>
      <c r="M91" s="199"/>
      <c r="N91" s="199"/>
      <c r="O91" s="199"/>
      <c r="P91" s="199"/>
      <c r="Q91" s="61"/>
      <c r="R91" s="210"/>
      <c r="S91" s="211"/>
      <c r="T91" s="211"/>
      <c r="U91" s="211"/>
      <c r="V91" s="211"/>
      <c r="W91" s="211"/>
      <c r="X91" s="212"/>
      <c r="Y91" s="57"/>
      <c r="Z91" s="58"/>
      <c r="AA91" s="198"/>
      <c r="AB91" s="199"/>
      <c r="AC91" s="199"/>
      <c r="AD91" s="199"/>
      <c r="AE91" s="199"/>
      <c r="AF91" s="199"/>
      <c r="AG91" s="199"/>
      <c r="AH91" s="55"/>
      <c r="AI91" s="204"/>
      <c r="AJ91" s="204"/>
      <c r="AK91" s="199"/>
      <c r="AL91" s="199"/>
      <c r="AM91" s="199"/>
      <c r="AN91" s="199"/>
      <c r="AO91" s="199"/>
    </row>
    <row r="92" spans="1:41" ht="15" customHeight="1" x14ac:dyDescent="0.15">
      <c r="A92" s="29">
        <v>81</v>
      </c>
      <c r="B92" s="63"/>
      <c r="C92" s="206"/>
      <c r="D92" s="199"/>
      <c r="E92" s="199"/>
      <c r="F92" s="199"/>
      <c r="G92" s="199"/>
      <c r="H92" s="199"/>
      <c r="I92" s="199"/>
      <c r="J92" s="208"/>
      <c r="K92" s="199"/>
      <c r="L92" s="199"/>
      <c r="M92" s="199"/>
      <c r="N92" s="199"/>
      <c r="O92" s="199"/>
      <c r="P92" s="199"/>
      <c r="Q92" s="61"/>
      <c r="R92" s="210"/>
      <c r="S92" s="211"/>
      <c r="T92" s="211"/>
      <c r="U92" s="211"/>
      <c r="V92" s="211"/>
      <c r="W92" s="211"/>
      <c r="X92" s="212"/>
      <c r="Y92" s="57"/>
      <c r="Z92" s="58"/>
      <c r="AA92" s="198"/>
      <c r="AB92" s="199"/>
      <c r="AC92" s="199"/>
      <c r="AD92" s="199"/>
      <c r="AE92" s="199"/>
      <c r="AF92" s="199"/>
      <c r="AG92" s="199"/>
      <c r="AH92" s="55"/>
      <c r="AI92" s="204"/>
      <c r="AJ92" s="204"/>
      <c r="AK92" s="199"/>
      <c r="AL92" s="199"/>
      <c r="AM92" s="199"/>
      <c r="AN92" s="199"/>
      <c r="AO92" s="199"/>
    </row>
    <row r="93" spans="1:41" ht="15" customHeight="1" x14ac:dyDescent="0.15">
      <c r="A93" s="29">
        <v>82</v>
      </c>
      <c r="B93" s="63"/>
      <c r="C93" s="206"/>
      <c r="D93" s="199"/>
      <c r="E93" s="199"/>
      <c r="F93" s="199"/>
      <c r="G93" s="199"/>
      <c r="H93" s="199"/>
      <c r="I93" s="199"/>
      <c r="J93" s="208"/>
      <c r="K93" s="199"/>
      <c r="L93" s="199"/>
      <c r="M93" s="199"/>
      <c r="N93" s="199"/>
      <c r="O93" s="199"/>
      <c r="P93" s="199"/>
      <c r="Q93" s="61"/>
      <c r="R93" s="210"/>
      <c r="S93" s="211"/>
      <c r="T93" s="211"/>
      <c r="U93" s="211"/>
      <c r="V93" s="211"/>
      <c r="W93" s="211"/>
      <c r="X93" s="212"/>
      <c r="Y93" s="57"/>
      <c r="Z93" s="58"/>
      <c r="AA93" s="198"/>
      <c r="AB93" s="199"/>
      <c r="AC93" s="199"/>
      <c r="AD93" s="199"/>
      <c r="AE93" s="199"/>
      <c r="AF93" s="199"/>
      <c r="AG93" s="199"/>
      <c r="AH93" s="55"/>
      <c r="AI93" s="204"/>
      <c r="AJ93" s="204"/>
      <c r="AK93" s="199"/>
      <c r="AL93" s="199"/>
      <c r="AM93" s="199"/>
      <c r="AN93" s="199"/>
      <c r="AO93" s="199"/>
    </row>
    <row r="94" spans="1:41" ht="15" customHeight="1" x14ac:dyDescent="0.15">
      <c r="A94" s="29">
        <v>83</v>
      </c>
      <c r="B94" s="63"/>
      <c r="C94" s="206"/>
      <c r="D94" s="199"/>
      <c r="E94" s="199"/>
      <c r="F94" s="199"/>
      <c r="G94" s="199"/>
      <c r="H94" s="199"/>
      <c r="I94" s="199"/>
      <c r="J94" s="208"/>
      <c r="K94" s="199"/>
      <c r="L94" s="199"/>
      <c r="M94" s="199"/>
      <c r="N94" s="199"/>
      <c r="O94" s="199"/>
      <c r="P94" s="199"/>
      <c r="Q94" s="61"/>
      <c r="R94" s="210"/>
      <c r="S94" s="211"/>
      <c r="T94" s="211"/>
      <c r="U94" s="211"/>
      <c r="V94" s="211"/>
      <c r="W94" s="211"/>
      <c r="X94" s="212"/>
      <c r="Y94" s="57"/>
      <c r="Z94" s="58"/>
      <c r="AA94" s="198"/>
      <c r="AB94" s="199"/>
      <c r="AC94" s="199"/>
      <c r="AD94" s="199"/>
      <c r="AE94" s="199"/>
      <c r="AF94" s="199"/>
      <c r="AG94" s="199"/>
      <c r="AH94" s="55"/>
      <c r="AI94" s="204"/>
      <c r="AJ94" s="204"/>
      <c r="AK94" s="199"/>
      <c r="AL94" s="199"/>
      <c r="AM94" s="199"/>
      <c r="AN94" s="199"/>
      <c r="AO94" s="199"/>
    </row>
    <row r="95" spans="1:41" ht="15" customHeight="1" x14ac:dyDescent="0.15">
      <c r="A95" s="29">
        <v>84</v>
      </c>
      <c r="B95" s="63"/>
      <c r="C95" s="206"/>
      <c r="D95" s="199"/>
      <c r="E95" s="199"/>
      <c r="F95" s="199"/>
      <c r="G95" s="199"/>
      <c r="H95" s="199"/>
      <c r="I95" s="199"/>
      <c r="J95" s="208"/>
      <c r="K95" s="199"/>
      <c r="L95" s="199"/>
      <c r="M95" s="199"/>
      <c r="N95" s="199"/>
      <c r="O95" s="199"/>
      <c r="P95" s="199"/>
      <c r="Q95" s="61"/>
      <c r="R95" s="210"/>
      <c r="S95" s="211"/>
      <c r="T95" s="211"/>
      <c r="U95" s="211"/>
      <c r="V95" s="211"/>
      <c r="W95" s="211"/>
      <c r="X95" s="212"/>
      <c r="Y95" s="57"/>
      <c r="Z95" s="58"/>
      <c r="AA95" s="198"/>
      <c r="AB95" s="199"/>
      <c r="AC95" s="199"/>
      <c r="AD95" s="199"/>
      <c r="AE95" s="199"/>
      <c r="AF95" s="199"/>
      <c r="AG95" s="199"/>
      <c r="AH95" s="55"/>
      <c r="AI95" s="204"/>
      <c r="AJ95" s="204"/>
      <c r="AK95" s="199"/>
      <c r="AL95" s="199"/>
      <c r="AM95" s="199"/>
      <c r="AN95" s="199"/>
      <c r="AO95" s="199"/>
    </row>
    <row r="96" spans="1:41" ht="15" customHeight="1" x14ac:dyDescent="0.15">
      <c r="A96" s="29">
        <v>85</v>
      </c>
      <c r="B96" s="63"/>
      <c r="C96" s="206"/>
      <c r="D96" s="199"/>
      <c r="E96" s="199"/>
      <c r="F96" s="199"/>
      <c r="G96" s="199"/>
      <c r="H96" s="199"/>
      <c r="I96" s="199"/>
      <c r="J96" s="208"/>
      <c r="K96" s="199"/>
      <c r="L96" s="199"/>
      <c r="M96" s="199"/>
      <c r="N96" s="199"/>
      <c r="O96" s="199"/>
      <c r="P96" s="199"/>
      <c r="Q96" s="61"/>
      <c r="R96" s="210"/>
      <c r="S96" s="211"/>
      <c r="T96" s="211"/>
      <c r="U96" s="211"/>
      <c r="V96" s="211"/>
      <c r="W96" s="211"/>
      <c r="X96" s="212"/>
      <c r="Y96" s="57"/>
      <c r="Z96" s="58"/>
      <c r="AA96" s="198"/>
      <c r="AB96" s="199"/>
      <c r="AC96" s="199"/>
      <c r="AD96" s="199"/>
      <c r="AE96" s="199"/>
      <c r="AF96" s="199"/>
      <c r="AG96" s="199"/>
      <c r="AH96" s="55"/>
      <c r="AI96" s="204"/>
      <c r="AJ96" s="204"/>
      <c r="AK96" s="199"/>
      <c r="AL96" s="199"/>
      <c r="AM96" s="199"/>
      <c r="AN96" s="199"/>
      <c r="AO96" s="199"/>
    </row>
    <row r="97" spans="1:41" ht="15" customHeight="1" x14ac:dyDescent="0.15">
      <c r="A97" s="29">
        <v>86</v>
      </c>
      <c r="B97" s="63"/>
      <c r="C97" s="206"/>
      <c r="D97" s="199"/>
      <c r="E97" s="199"/>
      <c r="F97" s="199"/>
      <c r="G97" s="199"/>
      <c r="H97" s="199"/>
      <c r="I97" s="199"/>
      <c r="J97" s="208"/>
      <c r="K97" s="199"/>
      <c r="L97" s="199"/>
      <c r="M97" s="199"/>
      <c r="N97" s="199"/>
      <c r="O97" s="199"/>
      <c r="P97" s="199"/>
      <c r="Q97" s="61"/>
      <c r="R97" s="210"/>
      <c r="S97" s="211"/>
      <c r="T97" s="211"/>
      <c r="U97" s="211"/>
      <c r="V97" s="211"/>
      <c r="W97" s="211"/>
      <c r="X97" s="212"/>
      <c r="Y97" s="57"/>
      <c r="Z97" s="58"/>
      <c r="AA97" s="198"/>
      <c r="AB97" s="199"/>
      <c r="AC97" s="199"/>
      <c r="AD97" s="199"/>
      <c r="AE97" s="199"/>
      <c r="AF97" s="199"/>
      <c r="AG97" s="199"/>
      <c r="AH97" s="55"/>
      <c r="AI97" s="204"/>
      <c r="AJ97" s="204"/>
      <c r="AK97" s="199"/>
      <c r="AL97" s="199"/>
      <c r="AM97" s="199"/>
      <c r="AN97" s="199"/>
      <c r="AO97" s="199"/>
    </row>
    <row r="98" spans="1:41" ht="15" customHeight="1" x14ac:dyDescent="0.15">
      <c r="A98" s="29">
        <v>87</v>
      </c>
      <c r="B98" s="63"/>
      <c r="C98" s="206"/>
      <c r="D98" s="199"/>
      <c r="E98" s="199"/>
      <c r="F98" s="199"/>
      <c r="G98" s="199"/>
      <c r="H98" s="199"/>
      <c r="I98" s="199"/>
      <c r="J98" s="208"/>
      <c r="K98" s="199"/>
      <c r="L98" s="199"/>
      <c r="M98" s="199"/>
      <c r="N98" s="199"/>
      <c r="O98" s="199"/>
      <c r="P98" s="199"/>
      <c r="Q98" s="61"/>
      <c r="R98" s="210"/>
      <c r="S98" s="211"/>
      <c r="T98" s="211"/>
      <c r="U98" s="211"/>
      <c r="V98" s="211"/>
      <c r="W98" s="211"/>
      <c r="X98" s="212"/>
      <c r="Y98" s="57"/>
      <c r="Z98" s="58"/>
      <c r="AA98" s="198"/>
      <c r="AB98" s="199"/>
      <c r="AC98" s="199"/>
      <c r="AD98" s="199"/>
      <c r="AE98" s="199"/>
      <c r="AF98" s="199"/>
      <c r="AG98" s="199"/>
      <c r="AH98" s="55"/>
      <c r="AI98" s="204"/>
      <c r="AJ98" s="204"/>
      <c r="AK98" s="199"/>
      <c r="AL98" s="199"/>
      <c r="AM98" s="199"/>
      <c r="AN98" s="199"/>
      <c r="AO98" s="199"/>
    </row>
    <row r="99" spans="1:41" ht="15" customHeight="1" x14ac:dyDescent="0.15">
      <c r="A99" s="29">
        <v>88</v>
      </c>
      <c r="B99" s="63"/>
      <c r="C99" s="206"/>
      <c r="D99" s="199"/>
      <c r="E99" s="199"/>
      <c r="F99" s="199"/>
      <c r="G99" s="199"/>
      <c r="H99" s="199"/>
      <c r="I99" s="199"/>
      <c r="J99" s="208"/>
      <c r="K99" s="199"/>
      <c r="L99" s="199"/>
      <c r="M99" s="199"/>
      <c r="N99" s="199"/>
      <c r="O99" s="199"/>
      <c r="P99" s="199"/>
      <c r="Q99" s="61"/>
      <c r="R99" s="210"/>
      <c r="S99" s="211"/>
      <c r="T99" s="211"/>
      <c r="U99" s="211"/>
      <c r="V99" s="211"/>
      <c r="W99" s="211"/>
      <c r="X99" s="212"/>
      <c r="Y99" s="57"/>
      <c r="Z99" s="58"/>
      <c r="AA99" s="198"/>
      <c r="AB99" s="199"/>
      <c r="AC99" s="199"/>
      <c r="AD99" s="199"/>
      <c r="AE99" s="199"/>
      <c r="AF99" s="199"/>
      <c r="AG99" s="199"/>
      <c r="AH99" s="55"/>
      <c r="AI99" s="204"/>
      <c r="AJ99" s="204"/>
      <c r="AK99" s="199"/>
      <c r="AL99" s="199"/>
      <c r="AM99" s="199"/>
      <c r="AN99" s="199"/>
      <c r="AO99" s="199"/>
    </row>
    <row r="100" spans="1:41" ht="15" customHeight="1" x14ac:dyDescent="0.15">
      <c r="A100" s="29">
        <v>89</v>
      </c>
      <c r="B100" s="63"/>
      <c r="C100" s="206"/>
      <c r="D100" s="199"/>
      <c r="E100" s="199"/>
      <c r="F100" s="199"/>
      <c r="G100" s="199"/>
      <c r="H100" s="199"/>
      <c r="I100" s="199"/>
      <c r="J100" s="208"/>
      <c r="K100" s="199"/>
      <c r="L100" s="199"/>
      <c r="M100" s="199"/>
      <c r="N100" s="199"/>
      <c r="O100" s="199"/>
      <c r="P100" s="199"/>
      <c r="Q100" s="61"/>
      <c r="R100" s="210"/>
      <c r="S100" s="211"/>
      <c r="T100" s="211"/>
      <c r="U100" s="211"/>
      <c r="V100" s="211"/>
      <c r="W100" s="211"/>
      <c r="X100" s="212"/>
      <c r="Y100" s="57"/>
      <c r="Z100" s="58"/>
      <c r="AA100" s="198"/>
      <c r="AB100" s="199"/>
      <c r="AC100" s="199"/>
      <c r="AD100" s="199"/>
      <c r="AE100" s="199"/>
      <c r="AF100" s="199"/>
      <c r="AG100" s="199"/>
      <c r="AH100" s="55"/>
      <c r="AI100" s="204"/>
      <c r="AJ100" s="204"/>
      <c r="AK100" s="199"/>
      <c r="AL100" s="199"/>
      <c r="AM100" s="199"/>
      <c r="AN100" s="199"/>
      <c r="AO100" s="199"/>
    </row>
    <row r="101" spans="1:41" ht="15" customHeight="1" x14ac:dyDescent="0.15">
      <c r="A101" s="29">
        <v>90</v>
      </c>
      <c r="B101" s="63"/>
      <c r="C101" s="206"/>
      <c r="D101" s="199"/>
      <c r="E101" s="199"/>
      <c r="F101" s="199"/>
      <c r="G101" s="199"/>
      <c r="H101" s="199"/>
      <c r="I101" s="199"/>
      <c r="J101" s="208"/>
      <c r="K101" s="199"/>
      <c r="L101" s="199"/>
      <c r="M101" s="199"/>
      <c r="N101" s="199"/>
      <c r="O101" s="199"/>
      <c r="P101" s="199"/>
      <c r="Q101" s="61"/>
      <c r="R101" s="210"/>
      <c r="S101" s="211"/>
      <c r="T101" s="211"/>
      <c r="U101" s="211"/>
      <c r="V101" s="211"/>
      <c r="W101" s="211"/>
      <c r="X101" s="212"/>
      <c r="Y101" s="57"/>
      <c r="Z101" s="58"/>
      <c r="AA101" s="198"/>
      <c r="AB101" s="199"/>
      <c r="AC101" s="199"/>
      <c r="AD101" s="199"/>
      <c r="AE101" s="199"/>
      <c r="AF101" s="199"/>
      <c r="AG101" s="199"/>
      <c r="AH101" s="55"/>
      <c r="AI101" s="204"/>
      <c r="AJ101" s="204"/>
      <c r="AK101" s="199"/>
      <c r="AL101" s="199"/>
      <c r="AM101" s="199"/>
      <c r="AN101" s="199"/>
      <c r="AO101" s="199"/>
    </row>
    <row r="102" spans="1:41" ht="15" customHeight="1" x14ac:dyDescent="0.15">
      <c r="A102" s="29">
        <v>91</v>
      </c>
      <c r="B102" s="63"/>
      <c r="C102" s="206"/>
      <c r="D102" s="199"/>
      <c r="E102" s="199"/>
      <c r="F102" s="199"/>
      <c r="G102" s="199"/>
      <c r="H102" s="199"/>
      <c r="I102" s="199"/>
      <c r="J102" s="208"/>
      <c r="K102" s="199"/>
      <c r="L102" s="199"/>
      <c r="M102" s="199"/>
      <c r="N102" s="199"/>
      <c r="O102" s="199"/>
      <c r="P102" s="199"/>
      <c r="Q102" s="61"/>
      <c r="R102" s="210"/>
      <c r="S102" s="211"/>
      <c r="T102" s="211"/>
      <c r="U102" s="211"/>
      <c r="V102" s="211"/>
      <c r="W102" s="211"/>
      <c r="X102" s="212"/>
      <c r="Y102" s="57"/>
      <c r="Z102" s="58"/>
      <c r="AA102" s="198"/>
      <c r="AB102" s="199"/>
      <c r="AC102" s="199"/>
      <c r="AD102" s="199"/>
      <c r="AE102" s="199"/>
      <c r="AF102" s="199"/>
      <c r="AG102" s="199"/>
      <c r="AH102" s="55"/>
      <c r="AI102" s="204"/>
      <c r="AJ102" s="204"/>
      <c r="AK102" s="199"/>
      <c r="AL102" s="199"/>
      <c r="AM102" s="199"/>
      <c r="AN102" s="199"/>
      <c r="AO102" s="199"/>
    </row>
    <row r="103" spans="1:41" ht="15" customHeight="1" x14ac:dyDescent="0.15">
      <c r="A103" s="29">
        <v>92</v>
      </c>
      <c r="B103" s="63"/>
      <c r="C103" s="206"/>
      <c r="D103" s="199"/>
      <c r="E103" s="199"/>
      <c r="F103" s="199"/>
      <c r="G103" s="199"/>
      <c r="H103" s="199"/>
      <c r="I103" s="199"/>
      <c r="J103" s="208"/>
      <c r="K103" s="199"/>
      <c r="L103" s="199"/>
      <c r="M103" s="199"/>
      <c r="N103" s="199"/>
      <c r="O103" s="199"/>
      <c r="P103" s="199"/>
      <c r="Q103" s="61"/>
      <c r="R103" s="210"/>
      <c r="S103" s="211"/>
      <c r="T103" s="211"/>
      <c r="U103" s="211"/>
      <c r="V103" s="211"/>
      <c r="W103" s="211"/>
      <c r="X103" s="212"/>
      <c r="Y103" s="57"/>
      <c r="Z103" s="58"/>
      <c r="AA103" s="198"/>
      <c r="AB103" s="199"/>
      <c r="AC103" s="199"/>
      <c r="AD103" s="199"/>
      <c r="AE103" s="199"/>
      <c r="AF103" s="199"/>
      <c r="AG103" s="199"/>
      <c r="AH103" s="55"/>
      <c r="AI103" s="204"/>
      <c r="AJ103" s="204"/>
      <c r="AK103" s="199"/>
      <c r="AL103" s="199"/>
      <c r="AM103" s="199"/>
      <c r="AN103" s="199"/>
      <c r="AO103" s="199"/>
    </row>
    <row r="104" spans="1:41" ht="15" customHeight="1" x14ac:dyDescent="0.15">
      <c r="A104" s="29">
        <v>93</v>
      </c>
      <c r="B104" s="63"/>
      <c r="C104" s="206"/>
      <c r="D104" s="199"/>
      <c r="E104" s="199"/>
      <c r="F104" s="199"/>
      <c r="G104" s="199"/>
      <c r="H104" s="199"/>
      <c r="I104" s="199"/>
      <c r="J104" s="208"/>
      <c r="K104" s="199"/>
      <c r="L104" s="199"/>
      <c r="M104" s="199"/>
      <c r="N104" s="199"/>
      <c r="O104" s="199"/>
      <c r="P104" s="199"/>
      <c r="Q104" s="61"/>
      <c r="R104" s="210"/>
      <c r="S104" s="211"/>
      <c r="T104" s="211"/>
      <c r="U104" s="211"/>
      <c r="V104" s="211"/>
      <c r="W104" s="211"/>
      <c r="X104" s="212"/>
      <c r="Y104" s="57"/>
      <c r="Z104" s="58"/>
      <c r="AA104" s="198"/>
      <c r="AB104" s="199"/>
      <c r="AC104" s="199"/>
      <c r="AD104" s="199"/>
      <c r="AE104" s="199"/>
      <c r="AF104" s="199"/>
      <c r="AG104" s="199"/>
      <c r="AH104" s="55"/>
      <c r="AI104" s="204"/>
      <c r="AJ104" s="204"/>
      <c r="AK104" s="199"/>
      <c r="AL104" s="199"/>
      <c r="AM104" s="199"/>
      <c r="AN104" s="199"/>
      <c r="AO104" s="199"/>
    </row>
    <row r="105" spans="1:41" ht="15" customHeight="1" x14ac:dyDescent="0.15">
      <c r="A105" s="29">
        <v>94</v>
      </c>
      <c r="B105" s="63"/>
      <c r="C105" s="206"/>
      <c r="D105" s="199"/>
      <c r="E105" s="199"/>
      <c r="F105" s="199"/>
      <c r="G105" s="199"/>
      <c r="H105" s="199"/>
      <c r="I105" s="199"/>
      <c r="J105" s="208"/>
      <c r="K105" s="199"/>
      <c r="L105" s="199"/>
      <c r="M105" s="199"/>
      <c r="N105" s="199"/>
      <c r="O105" s="199"/>
      <c r="P105" s="199"/>
      <c r="Q105" s="61"/>
      <c r="R105" s="210"/>
      <c r="S105" s="211"/>
      <c r="T105" s="211"/>
      <c r="U105" s="211"/>
      <c r="V105" s="211"/>
      <c r="W105" s="211"/>
      <c r="X105" s="212"/>
      <c r="Y105" s="57"/>
      <c r="Z105" s="58"/>
      <c r="AA105" s="198"/>
      <c r="AB105" s="199"/>
      <c r="AC105" s="199"/>
      <c r="AD105" s="199"/>
      <c r="AE105" s="199"/>
      <c r="AF105" s="199"/>
      <c r="AG105" s="199"/>
      <c r="AH105" s="55"/>
      <c r="AI105" s="204"/>
      <c r="AJ105" s="204"/>
      <c r="AK105" s="199"/>
      <c r="AL105" s="199"/>
      <c r="AM105" s="199"/>
      <c r="AN105" s="199"/>
      <c r="AO105" s="199"/>
    </row>
    <row r="106" spans="1:41" ht="15" customHeight="1" x14ac:dyDescent="0.15">
      <c r="A106" s="29">
        <v>95</v>
      </c>
      <c r="B106" s="63"/>
      <c r="C106" s="206"/>
      <c r="D106" s="199"/>
      <c r="E106" s="199"/>
      <c r="F106" s="199"/>
      <c r="G106" s="199"/>
      <c r="H106" s="199"/>
      <c r="I106" s="199"/>
      <c r="J106" s="208"/>
      <c r="K106" s="199"/>
      <c r="L106" s="199"/>
      <c r="M106" s="199"/>
      <c r="N106" s="199"/>
      <c r="O106" s="199"/>
      <c r="P106" s="199"/>
      <c r="Q106" s="61"/>
      <c r="R106" s="210"/>
      <c r="S106" s="211"/>
      <c r="T106" s="211"/>
      <c r="U106" s="211"/>
      <c r="V106" s="211"/>
      <c r="W106" s="211"/>
      <c r="X106" s="212"/>
      <c r="Y106" s="57"/>
      <c r="Z106" s="58"/>
      <c r="AA106" s="198"/>
      <c r="AB106" s="199"/>
      <c r="AC106" s="199"/>
      <c r="AD106" s="199"/>
      <c r="AE106" s="199"/>
      <c r="AF106" s="199"/>
      <c r="AG106" s="199"/>
      <c r="AH106" s="55"/>
      <c r="AI106" s="204"/>
      <c r="AJ106" s="204"/>
      <c r="AK106" s="199"/>
      <c r="AL106" s="199"/>
      <c r="AM106" s="199"/>
      <c r="AN106" s="199"/>
      <c r="AO106" s="199"/>
    </row>
    <row r="107" spans="1:41" ht="15" customHeight="1" x14ac:dyDescent="0.15">
      <c r="A107" s="29">
        <v>96</v>
      </c>
      <c r="B107" s="63"/>
      <c r="C107" s="206"/>
      <c r="D107" s="199"/>
      <c r="E107" s="199"/>
      <c r="F107" s="199"/>
      <c r="G107" s="199"/>
      <c r="H107" s="199"/>
      <c r="I107" s="199"/>
      <c r="J107" s="208"/>
      <c r="K107" s="199"/>
      <c r="L107" s="199"/>
      <c r="M107" s="199"/>
      <c r="N107" s="199"/>
      <c r="O107" s="199"/>
      <c r="P107" s="199"/>
      <c r="Q107" s="61"/>
      <c r="R107" s="210"/>
      <c r="S107" s="211"/>
      <c r="T107" s="211"/>
      <c r="U107" s="211"/>
      <c r="V107" s="211"/>
      <c r="W107" s="211"/>
      <c r="X107" s="212"/>
      <c r="Y107" s="57"/>
      <c r="Z107" s="58"/>
      <c r="AA107" s="198"/>
      <c r="AB107" s="199"/>
      <c r="AC107" s="199"/>
      <c r="AD107" s="199"/>
      <c r="AE107" s="199"/>
      <c r="AF107" s="199"/>
      <c r="AG107" s="199"/>
      <c r="AH107" s="55"/>
      <c r="AI107" s="204"/>
      <c r="AJ107" s="204"/>
      <c r="AK107" s="199"/>
      <c r="AL107" s="199"/>
      <c r="AM107" s="199"/>
      <c r="AN107" s="199"/>
      <c r="AO107" s="199"/>
    </row>
    <row r="108" spans="1:41" ht="15" customHeight="1" x14ac:dyDescent="0.15">
      <c r="A108" s="29">
        <v>97</v>
      </c>
      <c r="B108" s="63"/>
      <c r="C108" s="206"/>
      <c r="D108" s="199"/>
      <c r="E108" s="199"/>
      <c r="F108" s="199"/>
      <c r="G108" s="199"/>
      <c r="H108" s="199"/>
      <c r="I108" s="199"/>
      <c r="J108" s="208"/>
      <c r="K108" s="199"/>
      <c r="L108" s="199"/>
      <c r="M108" s="199"/>
      <c r="N108" s="199"/>
      <c r="O108" s="199"/>
      <c r="P108" s="199"/>
      <c r="Q108" s="61"/>
      <c r="R108" s="210"/>
      <c r="S108" s="211"/>
      <c r="T108" s="211"/>
      <c r="U108" s="211"/>
      <c r="V108" s="211"/>
      <c r="W108" s="211"/>
      <c r="X108" s="212"/>
      <c r="Y108" s="57"/>
      <c r="Z108" s="58"/>
      <c r="AA108" s="198"/>
      <c r="AB108" s="199"/>
      <c r="AC108" s="199"/>
      <c r="AD108" s="199"/>
      <c r="AE108" s="199"/>
      <c r="AF108" s="199"/>
      <c r="AG108" s="199"/>
      <c r="AH108" s="55"/>
      <c r="AI108" s="204"/>
      <c r="AJ108" s="204"/>
      <c r="AK108" s="199"/>
      <c r="AL108" s="199"/>
      <c r="AM108" s="199"/>
      <c r="AN108" s="199"/>
      <c r="AO108" s="199"/>
    </row>
    <row r="109" spans="1:41" ht="15" customHeight="1" x14ac:dyDescent="0.15">
      <c r="A109" s="29">
        <v>98</v>
      </c>
      <c r="B109" s="63"/>
      <c r="C109" s="206"/>
      <c r="D109" s="199"/>
      <c r="E109" s="199"/>
      <c r="F109" s="199"/>
      <c r="G109" s="199"/>
      <c r="H109" s="199"/>
      <c r="I109" s="199"/>
      <c r="J109" s="208"/>
      <c r="K109" s="199"/>
      <c r="L109" s="199"/>
      <c r="M109" s="199"/>
      <c r="N109" s="199"/>
      <c r="O109" s="199"/>
      <c r="P109" s="199"/>
      <c r="Q109" s="61"/>
      <c r="R109" s="210"/>
      <c r="S109" s="211"/>
      <c r="T109" s="211"/>
      <c r="U109" s="211"/>
      <c r="V109" s="211"/>
      <c r="W109" s="211"/>
      <c r="X109" s="212"/>
      <c r="Y109" s="57"/>
      <c r="Z109" s="58"/>
      <c r="AA109" s="198"/>
      <c r="AB109" s="199"/>
      <c r="AC109" s="199"/>
      <c r="AD109" s="199"/>
      <c r="AE109" s="199"/>
      <c r="AF109" s="199"/>
      <c r="AG109" s="199"/>
      <c r="AH109" s="55"/>
      <c r="AI109" s="204"/>
      <c r="AJ109" s="204"/>
      <c r="AK109" s="199"/>
      <c r="AL109" s="199"/>
      <c r="AM109" s="199"/>
      <c r="AN109" s="199"/>
      <c r="AO109" s="199"/>
    </row>
    <row r="110" spans="1:41" ht="15" customHeight="1" x14ac:dyDescent="0.15">
      <c r="A110" s="29">
        <v>99</v>
      </c>
      <c r="B110" s="63"/>
      <c r="C110" s="206"/>
      <c r="D110" s="199"/>
      <c r="E110" s="199"/>
      <c r="F110" s="199"/>
      <c r="G110" s="199"/>
      <c r="H110" s="199"/>
      <c r="I110" s="199"/>
      <c r="J110" s="208"/>
      <c r="K110" s="199"/>
      <c r="L110" s="199"/>
      <c r="M110" s="199"/>
      <c r="N110" s="199"/>
      <c r="O110" s="199"/>
      <c r="P110" s="199"/>
      <c r="Q110" s="61"/>
      <c r="R110" s="210"/>
      <c r="S110" s="211"/>
      <c r="T110" s="211"/>
      <c r="U110" s="211"/>
      <c r="V110" s="211"/>
      <c r="W110" s="211"/>
      <c r="X110" s="212"/>
      <c r="Y110" s="57"/>
      <c r="Z110" s="58"/>
      <c r="AA110" s="198"/>
      <c r="AB110" s="199"/>
      <c r="AC110" s="199"/>
      <c r="AD110" s="199"/>
      <c r="AE110" s="199"/>
      <c r="AF110" s="199"/>
      <c r="AG110" s="199"/>
      <c r="AH110" s="55"/>
      <c r="AI110" s="204"/>
      <c r="AJ110" s="204"/>
      <c r="AK110" s="199"/>
      <c r="AL110" s="199"/>
      <c r="AM110" s="199"/>
      <c r="AN110" s="199"/>
      <c r="AO110" s="199"/>
    </row>
    <row r="111" spans="1:41" ht="15" customHeight="1" x14ac:dyDescent="0.15">
      <c r="A111" s="30">
        <v>100</v>
      </c>
      <c r="B111" s="64"/>
      <c r="C111" s="213"/>
      <c r="D111" s="214"/>
      <c r="E111" s="214"/>
      <c r="F111" s="214"/>
      <c r="G111" s="214"/>
      <c r="H111" s="214"/>
      <c r="I111" s="214"/>
      <c r="J111" s="215"/>
      <c r="K111" s="214"/>
      <c r="L111" s="214"/>
      <c r="M111" s="214"/>
      <c r="N111" s="214"/>
      <c r="O111" s="214"/>
      <c r="P111" s="214"/>
      <c r="Q111" s="62"/>
      <c r="R111" s="216"/>
      <c r="S111" s="217"/>
      <c r="T111" s="217"/>
      <c r="U111" s="217"/>
      <c r="V111" s="217"/>
      <c r="W111" s="217"/>
      <c r="X111" s="218"/>
      <c r="Y111" s="59"/>
      <c r="Z111" s="60"/>
      <c r="AA111" s="219"/>
      <c r="AB111" s="214"/>
      <c r="AC111" s="214"/>
      <c r="AD111" s="214"/>
      <c r="AE111" s="214"/>
      <c r="AF111" s="214"/>
      <c r="AG111" s="214"/>
      <c r="AH111" s="56"/>
      <c r="AI111" s="240"/>
      <c r="AJ111" s="240"/>
      <c r="AK111" s="214"/>
      <c r="AL111" s="214"/>
      <c r="AM111" s="214"/>
      <c r="AN111" s="214"/>
      <c r="AO111" s="214"/>
    </row>
  </sheetData>
  <mergeCells count="540">
    <mergeCell ref="AI111:AO111"/>
    <mergeCell ref="AI109:AO109"/>
    <mergeCell ref="AI110:AO110"/>
    <mergeCell ref="AI107:AO107"/>
    <mergeCell ref="AI108:AO108"/>
    <mergeCell ref="AI106:AO106"/>
    <mergeCell ref="AI103:AO103"/>
    <mergeCell ref="AI104:AO104"/>
    <mergeCell ref="AI105:AO105"/>
    <mergeCell ref="O1:P1"/>
    <mergeCell ref="O2:P2"/>
    <mergeCell ref="C1:N1"/>
    <mergeCell ref="C2:N2"/>
    <mergeCell ref="Q1:AA1"/>
    <mergeCell ref="Q2:AA2"/>
    <mergeCell ref="AD1:AE1"/>
    <mergeCell ref="AD2:AE2"/>
    <mergeCell ref="C103:I103"/>
    <mergeCell ref="J103:P103"/>
    <mergeCell ref="R103:X103"/>
    <mergeCell ref="AA103:AG103"/>
    <mergeCell ref="C102:I102"/>
    <mergeCell ref="C98:I98"/>
    <mergeCell ref="J98:P98"/>
    <mergeCell ref="R98:X98"/>
    <mergeCell ref="AG1:AO2"/>
    <mergeCell ref="AG4:AL5"/>
    <mergeCell ref="AG6:AK6"/>
    <mergeCell ref="AG7:AK7"/>
    <mergeCell ref="AG8:AK8"/>
    <mergeCell ref="AN4:AO4"/>
    <mergeCell ref="AI101:AO101"/>
    <mergeCell ref="AI99:AO99"/>
    <mergeCell ref="A2:B2"/>
    <mergeCell ref="A1:B1"/>
    <mergeCell ref="AB1:AC1"/>
    <mergeCell ref="AB2:AC2"/>
    <mergeCell ref="C109:I109"/>
    <mergeCell ref="J109:P109"/>
    <mergeCell ref="R109:X109"/>
    <mergeCell ref="AA109:AG109"/>
    <mergeCell ref="C108:I108"/>
    <mergeCell ref="J108:P108"/>
    <mergeCell ref="R108:X108"/>
    <mergeCell ref="AA108:AG108"/>
    <mergeCell ref="C105:I105"/>
    <mergeCell ref="J105:P105"/>
    <mergeCell ref="R105:X105"/>
    <mergeCell ref="AA105:AG105"/>
    <mergeCell ref="C104:I104"/>
    <mergeCell ref="J104:P104"/>
    <mergeCell ref="R104:X104"/>
    <mergeCell ref="AA104:AG104"/>
    <mergeCell ref="C99:I99"/>
    <mergeCell ref="J99:P99"/>
    <mergeCell ref="R99:X99"/>
    <mergeCell ref="AA99:AG99"/>
    <mergeCell ref="C111:I111"/>
    <mergeCell ref="J111:P111"/>
    <mergeCell ref="R111:X111"/>
    <mergeCell ref="AA111:AG111"/>
    <mergeCell ref="C110:I110"/>
    <mergeCell ref="J110:P110"/>
    <mergeCell ref="R110:X110"/>
    <mergeCell ref="AA110:AG110"/>
    <mergeCell ref="J102:P102"/>
    <mergeCell ref="R102:X102"/>
    <mergeCell ref="AA102:AG102"/>
    <mergeCell ref="C107:I107"/>
    <mergeCell ref="J107:P107"/>
    <mergeCell ref="R107:X107"/>
    <mergeCell ref="AA107:AG107"/>
    <mergeCell ref="C106:I106"/>
    <mergeCell ref="J106:P106"/>
    <mergeCell ref="R106:X106"/>
    <mergeCell ref="AA106:AG106"/>
    <mergeCell ref="AI102:AO102"/>
    <mergeCell ref="C101:I101"/>
    <mergeCell ref="J101:P101"/>
    <mergeCell ref="R101:X101"/>
    <mergeCell ref="AA101:AG101"/>
    <mergeCell ref="C100:I100"/>
    <mergeCell ref="J100:P100"/>
    <mergeCell ref="R100:X100"/>
    <mergeCell ref="AA100:AG100"/>
    <mergeCell ref="AI100:AO100"/>
    <mergeCell ref="AA98:AG98"/>
    <mergeCell ref="AI98:AO98"/>
    <mergeCell ref="C97:I97"/>
    <mergeCell ref="J97:P97"/>
    <mergeCell ref="R97:X97"/>
    <mergeCell ref="AA97:AG97"/>
    <mergeCell ref="C96:I96"/>
    <mergeCell ref="J96:P96"/>
    <mergeCell ref="R96:X96"/>
    <mergeCell ref="AA96:AG96"/>
    <mergeCell ref="AI96:AO96"/>
    <mergeCell ref="AI97:AO97"/>
    <mergeCell ref="C95:I95"/>
    <mergeCell ref="J95:P95"/>
    <mergeCell ref="R95:X95"/>
    <mergeCell ref="AA95:AG95"/>
    <mergeCell ref="C94:I94"/>
    <mergeCell ref="J94:P94"/>
    <mergeCell ref="R94:X94"/>
    <mergeCell ref="AA94:AG94"/>
    <mergeCell ref="AI94:AO94"/>
    <mergeCell ref="AI95:AO95"/>
    <mergeCell ref="C93:I93"/>
    <mergeCell ref="J93:P93"/>
    <mergeCell ref="R93:X93"/>
    <mergeCell ref="AA93:AG93"/>
    <mergeCell ref="C92:I92"/>
    <mergeCell ref="J92:P92"/>
    <mergeCell ref="R92:X92"/>
    <mergeCell ref="AA92:AG92"/>
    <mergeCell ref="AI92:AO92"/>
    <mergeCell ref="AI93:AO93"/>
    <mergeCell ref="C91:I91"/>
    <mergeCell ref="J91:P91"/>
    <mergeCell ref="R91:X91"/>
    <mergeCell ref="AA91:AG91"/>
    <mergeCell ref="C90:I90"/>
    <mergeCell ref="J90:P90"/>
    <mergeCell ref="R90:X90"/>
    <mergeCell ref="AA90:AG90"/>
    <mergeCell ref="AI90:AO90"/>
    <mergeCell ref="AI91:AO91"/>
    <mergeCell ref="C89:I89"/>
    <mergeCell ref="J89:P89"/>
    <mergeCell ref="R89:X89"/>
    <mergeCell ref="AA89:AG89"/>
    <mergeCell ref="C88:I88"/>
    <mergeCell ref="J88:P88"/>
    <mergeCell ref="R88:X88"/>
    <mergeCell ref="AA88:AG88"/>
    <mergeCell ref="AI88:AO88"/>
    <mergeCell ref="AI89:AO89"/>
    <mergeCell ref="C87:I87"/>
    <mergeCell ref="J87:P87"/>
    <mergeCell ref="R87:X87"/>
    <mergeCell ref="AA87:AG87"/>
    <mergeCell ref="C86:I86"/>
    <mergeCell ref="J86:P86"/>
    <mergeCell ref="R86:X86"/>
    <mergeCell ref="AA86:AG86"/>
    <mergeCell ref="AI86:AO86"/>
    <mergeCell ref="AI87:AO87"/>
    <mergeCell ref="C85:I85"/>
    <mergeCell ref="J85:P85"/>
    <mergeCell ref="R85:X85"/>
    <mergeCell ref="AA85:AG85"/>
    <mergeCell ref="AI83:AO83"/>
    <mergeCell ref="C84:I84"/>
    <mergeCell ref="J84:P84"/>
    <mergeCell ref="R84:X84"/>
    <mergeCell ref="AA84:AG84"/>
    <mergeCell ref="AI84:AO84"/>
    <mergeCell ref="C83:I83"/>
    <mergeCell ref="J83:P83"/>
    <mergeCell ref="R83:X83"/>
    <mergeCell ref="AA83:AG83"/>
    <mergeCell ref="AI85:AO85"/>
    <mergeCell ref="AI81:AO81"/>
    <mergeCell ref="C82:I82"/>
    <mergeCell ref="J82:P82"/>
    <mergeCell ref="R82:X82"/>
    <mergeCell ref="AA82:AG82"/>
    <mergeCell ref="AI82:AO82"/>
    <mergeCell ref="C81:I81"/>
    <mergeCell ref="J81:P81"/>
    <mergeCell ref="R81:X81"/>
    <mergeCell ref="AA81:AG81"/>
    <mergeCell ref="AI79:AO79"/>
    <mergeCell ref="C80:I80"/>
    <mergeCell ref="J80:P80"/>
    <mergeCell ref="R80:X80"/>
    <mergeCell ref="AA80:AG80"/>
    <mergeCell ref="AI80:AO80"/>
    <mergeCell ref="C79:I79"/>
    <mergeCell ref="J79:P79"/>
    <mergeCell ref="R79:X79"/>
    <mergeCell ref="AA79:AG79"/>
    <mergeCell ref="AI77:AO77"/>
    <mergeCell ref="C78:I78"/>
    <mergeCell ref="J78:P78"/>
    <mergeCell ref="R78:X78"/>
    <mergeCell ref="AA78:AG78"/>
    <mergeCell ref="AI78:AO78"/>
    <mergeCell ref="C77:I77"/>
    <mergeCell ref="J77:P77"/>
    <mergeCell ref="R77:X77"/>
    <mergeCell ref="AA77:AG77"/>
    <mergeCell ref="AI75:AO75"/>
    <mergeCell ref="C76:I76"/>
    <mergeCell ref="J76:P76"/>
    <mergeCell ref="R76:X76"/>
    <mergeCell ref="AA76:AG76"/>
    <mergeCell ref="AI76:AO76"/>
    <mergeCell ref="C75:I75"/>
    <mergeCell ref="J75:P75"/>
    <mergeCell ref="R75:X75"/>
    <mergeCell ref="AA75:AG75"/>
    <mergeCell ref="AI73:AO73"/>
    <mergeCell ref="C74:I74"/>
    <mergeCell ref="J74:P74"/>
    <mergeCell ref="R74:X74"/>
    <mergeCell ref="AA74:AG74"/>
    <mergeCell ref="AI74:AO74"/>
    <mergeCell ref="C73:I73"/>
    <mergeCell ref="J73:P73"/>
    <mergeCell ref="R73:X73"/>
    <mergeCell ref="AA73:AG73"/>
    <mergeCell ref="AI71:AO71"/>
    <mergeCell ref="C72:I72"/>
    <mergeCell ref="J72:P72"/>
    <mergeCell ref="R72:X72"/>
    <mergeCell ref="AA72:AG72"/>
    <mergeCell ref="AI72:AO72"/>
    <mergeCell ref="C71:I71"/>
    <mergeCell ref="J71:P71"/>
    <mergeCell ref="R71:X71"/>
    <mergeCell ref="AA71:AG71"/>
    <mergeCell ref="AI69:AO69"/>
    <mergeCell ref="C70:I70"/>
    <mergeCell ref="J70:P70"/>
    <mergeCell ref="R70:X70"/>
    <mergeCell ref="AA70:AG70"/>
    <mergeCell ref="AI70:AO70"/>
    <mergeCell ref="C69:I69"/>
    <mergeCell ref="J69:P69"/>
    <mergeCell ref="R69:X69"/>
    <mergeCell ref="AA69:AG69"/>
    <mergeCell ref="AI67:AO67"/>
    <mergeCell ref="C68:I68"/>
    <mergeCell ref="J68:P68"/>
    <mergeCell ref="R68:X68"/>
    <mergeCell ref="AA68:AG68"/>
    <mergeCell ref="AI68:AO68"/>
    <mergeCell ref="C67:I67"/>
    <mergeCell ref="J67:P67"/>
    <mergeCell ref="R67:X67"/>
    <mergeCell ref="AA67:AG67"/>
    <mergeCell ref="AI65:AO65"/>
    <mergeCell ref="C66:I66"/>
    <mergeCell ref="J66:P66"/>
    <mergeCell ref="R66:X66"/>
    <mergeCell ref="AA66:AG66"/>
    <mergeCell ref="AI66:AO66"/>
    <mergeCell ref="C65:I65"/>
    <mergeCell ref="J65:P65"/>
    <mergeCell ref="R65:X65"/>
    <mergeCell ref="AA65:AG65"/>
    <mergeCell ref="AI63:AO63"/>
    <mergeCell ref="C64:I64"/>
    <mergeCell ref="J64:P64"/>
    <mergeCell ref="R64:X64"/>
    <mergeCell ref="AA64:AG64"/>
    <mergeCell ref="AI64:AO64"/>
    <mergeCell ref="C63:I63"/>
    <mergeCell ref="J63:P63"/>
    <mergeCell ref="R63:X63"/>
    <mergeCell ref="AA63:AG63"/>
    <mergeCell ref="AI61:AO61"/>
    <mergeCell ref="C62:I62"/>
    <mergeCell ref="J62:P62"/>
    <mergeCell ref="R62:X62"/>
    <mergeCell ref="AA62:AG62"/>
    <mergeCell ref="AI62:AO62"/>
    <mergeCell ref="C61:I61"/>
    <mergeCell ref="J61:P61"/>
    <mergeCell ref="R61:X61"/>
    <mergeCell ref="AA61:AG61"/>
    <mergeCell ref="AI59:AO59"/>
    <mergeCell ref="C60:I60"/>
    <mergeCell ref="J60:P60"/>
    <mergeCell ref="R60:X60"/>
    <mergeCell ref="AA60:AG60"/>
    <mergeCell ref="AI60:AO60"/>
    <mergeCell ref="C59:I59"/>
    <mergeCell ref="J59:P59"/>
    <mergeCell ref="R59:X59"/>
    <mergeCell ref="AA59:AG59"/>
    <mergeCell ref="AI57:AO57"/>
    <mergeCell ref="C58:I58"/>
    <mergeCell ref="J58:P58"/>
    <mergeCell ref="R58:X58"/>
    <mergeCell ref="AA58:AG58"/>
    <mergeCell ref="AI58:AO58"/>
    <mergeCell ref="C57:I57"/>
    <mergeCell ref="J57:P57"/>
    <mergeCell ref="R57:X57"/>
    <mergeCell ref="AA57:AG57"/>
    <mergeCell ref="AI55:AO55"/>
    <mergeCell ref="C56:I56"/>
    <mergeCell ref="J56:P56"/>
    <mergeCell ref="R56:X56"/>
    <mergeCell ref="AA56:AG56"/>
    <mergeCell ref="AI56:AO56"/>
    <mergeCell ref="C55:I55"/>
    <mergeCell ref="J55:P55"/>
    <mergeCell ref="R55:X55"/>
    <mergeCell ref="AA55:AG55"/>
    <mergeCell ref="AI53:AO53"/>
    <mergeCell ref="C54:I54"/>
    <mergeCell ref="J54:P54"/>
    <mergeCell ref="R54:X54"/>
    <mergeCell ref="AA54:AG54"/>
    <mergeCell ref="AI54:AO54"/>
    <mergeCell ref="C53:I53"/>
    <mergeCell ref="J53:P53"/>
    <mergeCell ref="R53:X53"/>
    <mergeCell ref="AA53:AG53"/>
    <mergeCell ref="AI51:AO51"/>
    <mergeCell ref="C52:I52"/>
    <mergeCell ref="J52:P52"/>
    <mergeCell ref="R52:X52"/>
    <mergeCell ref="AA52:AG52"/>
    <mergeCell ref="AI52:AO52"/>
    <mergeCell ref="C51:I51"/>
    <mergeCell ref="J51:P51"/>
    <mergeCell ref="R51:X51"/>
    <mergeCell ref="AA51:AG51"/>
    <mergeCell ref="AI49:AO49"/>
    <mergeCell ref="C50:I50"/>
    <mergeCell ref="J50:P50"/>
    <mergeCell ref="R50:X50"/>
    <mergeCell ref="AA50:AG50"/>
    <mergeCell ref="AI50:AO50"/>
    <mergeCell ref="C49:I49"/>
    <mergeCell ref="J49:P49"/>
    <mergeCell ref="R49:X49"/>
    <mergeCell ref="AA49:AG49"/>
    <mergeCell ref="AI47:AO47"/>
    <mergeCell ref="C48:I48"/>
    <mergeCell ref="J48:P48"/>
    <mergeCell ref="R48:X48"/>
    <mergeCell ref="AA48:AG48"/>
    <mergeCell ref="AI48:AO48"/>
    <mergeCell ref="C47:I47"/>
    <mergeCell ref="J47:P47"/>
    <mergeCell ref="R47:X47"/>
    <mergeCell ref="AA47:AG47"/>
    <mergeCell ref="AI45:AO45"/>
    <mergeCell ref="C46:I46"/>
    <mergeCell ref="J46:P46"/>
    <mergeCell ref="R46:X46"/>
    <mergeCell ref="AA46:AG46"/>
    <mergeCell ref="AI46:AO46"/>
    <mergeCell ref="C45:I45"/>
    <mergeCell ref="J45:P45"/>
    <mergeCell ref="R45:X45"/>
    <mergeCell ref="AA45:AG45"/>
    <mergeCell ref="AI43:AO43"/>
    <mergeCell ref="C44:I44"/>
    <mergeCell ref="J44:P44"/>
    <mergeCell ref="R44:X44"/>
    <mergeCell ref="AA44:AG44"/>
    <mergeCell ref="AI44:AO44"/>
    <mergeCell ref="C43:I43"/>
    <mergeCell ref="J43:P43"/>
    <mergeCell ref="R43:X43"/>
    <mergeCell ref="AA43:AG43"/>
    <mergeCell ref="AI41:AO41"/>
    <mergeCell ref="C42:I42"/>
    <mergeCell ref="J42:P42"/>
    <mergeCell ref="R42:X42"/>
    <mergeCell ref="AA42:AG42"/>
    <mergeCell ref="AI42:AO42"/>
    <mergeCell ref="C41:I41"/>
    <mergeCell ref="J41:P41"/>
    <mergeCell ref="R41:X41"/>
    <mergeCell ref="AA41:AG41"/>
    <mergeCell ref="AI39:AO39"/>
    <mergeCell ref="C40:I40"/>
    <mergeCell ref="J40:P40"/>
    <mergeCell ref="R40:X40"/>
    <mergeCell ref="AA40:AG40"/>
    <mergeCell ref="AI40:AO40"/>
    <mergeCell ref="C39:I39"/>
    <mergeCell ref="J39:P39"/>
    <mergeCell ref="R39:X39"/>
    <mergeCell ref="AA39:AG39"/>
    <mergeCell ref="AI37:AO37"/>
    <mergeCell ref="C38:I38"/>
    <mergeCell ref="J38:P38"/>
    <mergeCell ref="R38:X38"/>
    <mergeCell ref="AA38:AG38"/>
    <mergeCell ref="AI38:AO38"/>
    <mergeCell ref="C37:I37"/>
    <mergeCell ref="J37:P37"/>
    <mergeCell ref="R37:X37"/>
    <mergeCell ref="AA37:AG37"/>
    <mergeCell ref="AI35:AO35"/>
    <mergeCell ref="C36:I36"/>
    <mergeCell ref="J36:P36"/>
    <mergeCell ref="R36:X36"/>
    <mergeCell ref="AA36:AG36"/>
    <mergeCell ref="AI36:AO36"/>
    <mergeCell ref="C35:I35"/>
    <mergeCell ref="J35:P35"/>
    <mergeCell ref="R35:X35"/>
    <mergeCell ref="AA35:AG35"/>
    <mergeCell ref="AI33:AO33"/>
    <mergeCell ref="C34:I34"/>
    <mergeCell ref="J34:P34"/>
    <mergeCell ref="R34:X34"/>
    <mergeCell ref="AA34:AG34"/>
    <mergeCell ref="AI34:AO34"/>
    <mergeCell ref="C33:I33"/>
    <mergeCell ref="J33:P33"/>
    <mergeCell ref="R33:X33"/>
    <mergeCell ref="AA33:AG33"/>
    <mergeCell ref="AI31:AO31"/>
    <mergeCell ref="C32:I32"/>
    <mergeCell ref="J32:P32"/>
    <mergeCell ref="R32:X32"/>
    <mergeCell ref="AA32:AG32"/>
    <mergeCell ref="AI32:AO32"/>
    <mergeCell ref="C31:I31"/>
    <mergeCell ref="J31:P31"/>
    <mergeCell ref="R31:X31"/>
    <mergeCell ref="AA31:AG31"/>
    <mergeCell ref="AI29:AO29"/>
    <mergeCell ref="C30:I30"/>
    <mergeCell ref="J30:P30"/>
    <mergeCell ref="R30:X30"/>
    <mergeCell ref="AA30:AG30"/>
    <mergeCell ref="AI30:AO30"/>
    <mergeCell ref="C29:I29"/>
    <mergeCell ref="J29:P29"/>
    <mergeCell ref="R29:X29"/>
    <mergeCell ref="AA29:AG29"/>
    <mergeCell ref="AI27:AO27"/>
    <mergeCell ref="C28:I28"/>
    <mergeCell ref="J28:P28"/>
    <mergeCell ref="R28:X28"/>
    <mergeCell ref="AA28:AG28"/>
    <mergeCell ref="AI28:AO28"/>
    <mergeCell ref="C27:I27"/>
    <mergeCell ref="J27:P27"/>
    <mergeCell ref="R27:X27"/>
    <mergeCell ref="AA27:AG27"/>
    <mergeCell ref="AI25:AO25"/>
    <mergeCell ref="C26:I26"/>
    <mergeCell ref="J26:P26"/>
    <mergeCell ref="R26:X26"/>
    <mergeCell ref="AA26:AG26"/>
    <mergeCell ref="AI26:AO26"/>
    <mergeCell ref="C25:I25"/>
    <mergeCell ref="J25:P25"/>
    <mergeCell ref="R25:X25"/>
    <mergeCell ref="AA25:AG25"/>
    <mergeCell ref="AI23:AO23"/>
    <mergeCell ref="C24:I24"/>
    <mergeCell ref="J24:P24"/>
    <mergeCell ref="R24:X24"/>
    <mergeCell ref="AA24:AG24"/>
    <mergeCell ref="AI24:AO24"/>
    <mergeCell ref="C23:I23"/>
    <mergeCell ref="J23:P23"/>
    <mergeCell ref="R23:X23"/>
    <mergeCell ref="AA23:AG23"/>
    <mergeCell ref="AI21:AO21"/>
    <mergeCell ref="C22:I22"/>
    <mergeCell ref="J22:P22"/>
    <mergeCell ref="R22:X22"/>
    <mergeCell ref="AA22:AG22"/>
    <mergeCell ref="AI22:AO22"/>
    <mergeCell ref="C21:I21"/>
    <mergeCell ref="J21:P21"/>
    <mergeCell ref="R21:X21"/>
    <mergeCell ref="AA21:AG21"/>
    <mergeCell ref="AI19:AO19"/>
    <mergeCell ref="C20:I20"/>
    <mergeCell ref="J20:P20"/>
    <mergeCell ref="R20:X20"/>
    <mergeCell ref="AA20:AG20"/>
    <mergeCell ref="AI20:AO20"/>
    <mergeCell ref="C19:I19"/>
    <mergeCell ref="J19:P19"/>
    <mergeCell ref="R19:X19"/>
    <mergeCell ref="AA19:AG19"/>
    <mergeCell ref="AI17:AO17"/>
    <mergeCell ref="C18:I18"/>
    <mergeCell ref="J18:P18"/>
    <mergeCell ref="R18:X18"/>
    <mergeCell ref="AA18:AG18"/>
    <mergeCell ref="AI18:AO18"/>
    <mergeCell ref="C17:I17"/>
    <mergeCell ref="J17:P17"/>
    <mergeCell ref="R17:X17"/>
    <mergeCell ref="AA17:AG17"/>
    <mergeCell ref="AI15:AO15"/>
    <mergeCell ref="C16:I16"/>
    <mergeCell ref="J16:P16"/>
    <mergeCell ref="R16:X16"/>
    <mergeCell ref="AA16:AG16"/>
    <mergeCell ref="AI16:AO16"/>
    <mergeCell ref="C15:I15"/>
    <mergeCell ref="J15:P15"/>
    <mergeCell ref="R15:X15"/>
    <mergeCell ref="AA15:AG15"/>
    <mergeCell ref="AI13:AO13"/>
    <mergeCell ref="C14:I14"/>
    <mergeCell ref="J14:P14"/>
    <mergeCell ref="R14:X14"/>
    <mergeCell ref="AA14:AG14"/>
    <mergeCell ref="AI14:AO14"/>
    <mergeCell ref="C13:I13"/>
    <mergeCell ref="J13:P13"/>
    <mergeCell ref="R13:X13"/>
    <mergeCell ref="AA13:AG13"/>
    <mergeCell ref="AA11:AG11"/>
    <mergeCell ref="AA12:AG12"/>
    <mergeCell ref="AI11:AO11"/>
    <mergeCell ref="AI12:AO12"/>
    <mergeCell ref="C11:I11"/>
    <mergeCell ref="C12:I12"/>
    <mergeCell ref="J11:P11"/>
    <mergeCell ref="J12:P12"/>
    <mergeCell ref="R11:X11"/>
    <mergeCell ref="R12:X12"/>
    <mergeCell ref="Q6:V6"/>
    <mergeCell ref="Q7:V7"/>
    <mergeCell ref="Q8:V8"/>
    <mergeCell ref="B8:G8"/>
    <mergeCell ref="B6:G6"/>
    <mergeCell ref="B7:G7"/>
    <mergeCell ref="B9:G9"/>
    <mergeCell ref="B4:H5"/>
    <mergeCell ref="Y6:AD6"/>
    <mergeCell ref="Y7:AD7"/>
    <mergeCell ref="Y8:AD8"/>
    <mergeCell ref="Y9:AD9"/>
    <mergeCell ref="Y4:AE5"/>
    <mergeCell ref="Q4:W5"/>
    <mergeCell ref="J4:O5"/>
    <mergeCell ref="J6:N6"/>
    <mergeCell ref="J7:N7"/>
  </mergeCells>
  <phoneticPr fontId="1"/>
  <conditionalFormatting sqref="C27:C31 C33:C38 C40:C111">
    <cfRule type="cellIs" dxfId="13" priority="20" operator="equal">
      <formula>1</formula>
    </cfRule>
  </conditionalFormatting>
  <conditionalFormatting sqref="C12:C26">
    <cfRule type="cellIs" dxfId="12" priority="9" operator="equal">
      <formula>1</formula>
    </cfRule>
  </conditionalFormatting>
  <conditionalFormatting sqref="R12:X111">
    <cfRule type="expression" dxfId="11" priority="6">
      <formula>$Q12=2</formula>
    </cfRule>
  </conditionalFormatting>
  <conditionalFormatting sqref="AA12:AG111">
    <cfRule type="expression" dxfId="10" priority="3">
      <formula>$Z12=4</formula>
    </cfRule>
    <cfRule type="expression" dxfId="9" priority="4">
      <formula>$Z12=3</formula>
    </cfRule>
    <cfRule type="expression" dxfId="8" priority="5">
      <formula>$Z12=2</formula>
    </cfRule>
  </conditionalFormatting>
  <conditionalFormatting sqref="C32">
    <cfRule type="cellIs" dxfId="7" priority="2" operator="equal">
      <formula>1</formula>
    </cfRule>
  </conditionalFormatting>
  <conditionalFormatting sqref="C39">
    <cfRule type="cellIs" dxfId="6" priority="1" operator="equal">
      <formula>1</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2"/>
  <sheetViews>
    <sheetView showGridLines="0" showZeros="0" zoomScaleNormal="100" workbookViewId="0">
      <pane ySplit="1" topLeftCell="A2" activePane="bottomLeft" state="frozen"/>
      <selection pane="bottomLeft" activeCell="B2" sqref="B2"/>
    </sheetView>
  </sheetViews>
  <sheetFormatPr defaultRowHeight="13.5" x14ac:dyDescent="0.15"/>
  <cols>
    <col min="1" max="2" width="4.625" style="7" customWidth="1"/>
    <col min="3" max="3" width="12.25" style="3" hidden="1" customWidth="1"/>
    <col min="4" max="4" width="96.5" style="3" customWidth="1"/>
    <col min="5" max="16384" width="9" style="3"/>
  </cols>
  <sheetData>
    <row r="1" spans="1:4" ht="18" customHeight="1" thickTop="1" x14ac:dyDescent="0.15">
      <c r="A1" s="21" t="s">
        <v>21</v>
      </c>
      <c r="B1" s="22" t="s">
        <v>24</v>
      </c>
      <c r="C1" s="23" t="s">
        <v>28</v>
      </c>
      <c r="D1" s="24" t="s">
        <v>26</v>
      </c>
    </row>
    <row r="2" spans="1:4" ht="18" customHeight="1" x14ac:dyDescent="0.15">
      <c r="A2" s="18">
        <f>+入力様式!B12</f>
        <v>1</v>
      </c>
      <c r="B2" s="20"/>
      <c r="C2" s="19">
        <f>A2*10+B2</f>
        <v>10</v>
      </c>
      <c r="D2" s="2" t="str">
        <f>+入力様式!C12</f>
        <v>ふだん見ないところが知れたところ。</v>
      </c>
    </row>
    <row r="3" spans="1:4" ht="18" customHeight="1" x14ac:dyDescent="0.15">
      <c r="A3" s="18">
        <f>+入力様式!B13</f>
        <v>1</v>
      </c>
      <c r="B3" s="20"/>
      <c r="C3" s="19">
        <f t="shared" ref="C3:C49" si="0">A3*10+B3</f>
        <v>10</v>
      </c>
      <c r="D3" s="2" t="str">
        <f>+入力様式!C13</f>
        <v>良かったことは本物の機械に乗ったりできたことです。</v>
      </c>
    </row>
    <row r="4" spans="1:4" ht="18" customHeight="1" x14ac:dyDescent="0.15">
      <c r="A4" s="18">
        <f>+入力様式!B14</f>
        <v>1</v>
      </c>
      <c r="B4" s="20"/>
      <c r="C4" s="19">
        <f t="shared" si="0"/>
        <v>10</v>
      </c>
      <c r="D4" s="2" t="str">
        <f>+入力様式!C14</f>
        <v>自分の見たことのない道具がたくさん見られたので良かったです。</v>
      </c>
    </row>
    <row r="5" spans="1:4" ht="18" customHeight="1" x14ac:dyDescent="0.15">
      <c r="A5" s="18">
        <f>+入力様式!B15</f>
        <v>1</v>
      </c>
      <c r="B5" s="20"/>
      <c r="C5" s="19">
        <f t="shared" si="0"/>
        <v>10</v>
      </c>
      <c r="D5" s="2" t="str">
        <f>+入力様式!C15</f>
        <v>説明がわかりやすかったこと。</v>
      </c>
    </row>
    <row r="6" spans="1:4" ht="18" customHeight="1" x14ac:dyDescent="0.15">
      <c r="A6" s="18">
        <f>+入力様式!B16</f>
        <v>1</v>
      </c>
      <c r="B6" s="20"/>
      <c r="C6" s="19">
        <f t="shared" si="0"/>
        <v>10</v>
      </c>
      <c r="D6" s="2" t="str">
        <f>+入力様式!C16</f>
        <v>ボルトをしめる体験ができた。</v>
      </c>
    </row>
    <row r="7" spans="1:4" ht="18" customHeight="1" x14ac:dyDescent="0.15">
      <c r="A7" s="18">
        <f>+入力様式!B17</f>
        <v>1</v>
      </c>
      <c r="B7" s="20"/>
      <c r="C7" s="19">
        <f t="shared" si="0"/>
        <v>10</v>
      </c>
      <c r="D7" s="2" t="str">
        <f>+入力様式!C17</f>
        <v>橋がどのようにできるのか，どのようにつなげられるのかを知れて良かった。</v>
      </c>
    </row>
    <row r="8" spans="1:4" ht="18" customHeight="1" x14ac:dyDescent="0.15">
      <c r="A8" s="18">
        <f>+入力様式!B18</f>
        <v>1</v>
      </c>
      <c r="B8" s="20"/>
      <c r="C8" s="19">
        <f t="shared" si="0"/>
        <v>10</v>
      </c>
      <c r="D8" s="2" t="str">
        <f>+入力様式!C18</f>
        <v>ふだん見れないところを見たり，体験できたから。</v>
      </c>
    </row>
    <row r="9" spans="1:4" ht="18" customHeight="1" x14ac:dyDescent="0.15">
      <c r="A9" s="18">
        <f>+入力様式!B19</f>
        <v>1</v>
      </c>
      <c r="B9" s="20"/>
      <c r="C9" s="19">
        <f t="shared" si="0"/>
        <v>10</v>
      </c>
      <c r="D9" s="2" t="str">
        <f>+入力様式!C19</f>
        <v>ふだん入ることができない現場に入れたし，見学できることができたことです。</v>
      </c>
    </row>
    <row r="10" spans="1:4" ht="18" customHeight="1" x14ac:dyDescent="0.15">
      <c r="A10" s="18">
        <f>+入力様式!B20</f>
        <v>1</v>
      </c>
      <c r="B10" s="20"/>
      <c r="C10" s="19">
        <f t="shared" si="0"/>
        <v>10</v>
      </c>
      <c r="D10" s="2" t="str">
        <f>+入力様式!C20</f>
        <v>わたしは工事現場を見学したことがなかったので，工事さ業をしている人がこんなことをしていることが分ったからです。</v>
      </c>
    </row>
    <row r="11" spans="1:4" ht="18" customHeight="1" x14ac:dyDescent="0.15">
      <c r="A11" s="18">
        <f>+入力様式!B21</f>
        <v>1</v>
      </c>
      <c r="B11" s="20"/>
      <c r="C11" s="19">
        <f t="shared" si="0"/>
        <v>10</v>
      </c>
      <c r="D11" s="2" t="str">
        <f>+入力様式!C21</f>
        <v>ふだんは見学できないけど，いろいろなたいけんができてよかったです。</v>
      </c>
    </row>
    <row r="12" spans="1:4" ht="18" customHeight="1" x14ac:dyDescent="0.15">
      <c r="A12" s="18">
        <f>+入力様式!B22</f>
        <v>1</v>
      </c>
      <c r="B12" s="20"/>
      <c r="C12" s="19">
        <f t="shared" si="0"/>
        <v>10</v>
      </c>
      <c r="D12" s="2" t="str">
        <f>+入力様式!C22</f>
        <v>体験などが出来て，より分かったから。</v>
      </c>
    </row>
    <row r="13" spans="1:4" ht="18" customHeight="1" x14ac:dyDescent="0.15">
      <c r="A13" s="18">
        <f>+入力様式!B23</f>
        <v>1</v>
      </c>
      <c r="B13" s="20"/>
      <c r="C13" s="19">
        <f t="shared" si="0"/>
        <v>10</v>
      </c>
      <c r="D13" s="2" t="str">
        <f>+入力様式!C23</f>
        <v>わたしはまじかで見たことがなかったので，見れてよかったし，体験もできたたから。</v>
      </c>
    </row>
    <row r="14" spans="1:4" ht="18" customHeight="1" x14ac:dyDescent="0.15">
      <c r="A14" s="18">
        <f>+入力様式!B24</f>
        <v>1</v>
      </c>
      <c r="B14" s="20"/>
      <c r="C14" s="19">
        <f t="shared" si="0"/>
        <v>10</v>
      </c>
      <c r="D14" s="2" t="str">
        <f>+入力様式!C24</f>
        <v>知らないことをいろいろしれたから。</v>
      </c>
    </row>
    <row r="15" spans="1:4" ht="18" customHeight="1" x14ac:dyDescent="0.15">
      <c r="A15" s="18">
        <f>+入力様式!B25</f>
        <v>1</v>
      </c>
      <c r="B15" s="20"/>
      <c r="C15" s="19">
        <f t="shared" si="0"/>
        <v>10</v>
      </c>
      <c r="D15" s="2" t="str">
        <f>+入力様式!C25</f>
        <v>四つの体験ができてたのしかたです。</v>
      </c>
    </row>
    <row r="16" spans="1:4" ht="18" customHeight="1" x14ac:dyDescent="0.15">
      <c r="A16" s="18">
        <f>+入力様式!B26</f>
        <v>2</v>
      </c>
      <c r="B16" s="20"/>
      <c r="C16" s="19">
        <f t="shared" si="0"/>
        <v>20</v>
      </c>
      <c r="D16" s="2" t="str">
        <f>+入力様式!C26</f>
        <v>いつも行けない所に行けたし，ていねいに教えてもらったのでよかったです。</v>
      </c>
    </row>
    <row r="17" spans="1:4" ht="18" customHeight="1" x14ac:dyDescent="0.15">
      <c r="A17" s="18">
        <f>+入力様式!B27</f>
        <v>2</v>
      </c>
      <c r="B17" s="20"/>
      <c r="C17" s="19">
        <f t="shared" si="0"/>
        <v>20</v>
      </c>
      <c r="D17" s="2" t="str">
        <f>+入力様式!C27</f>
        <v>いろんな物に体験させてくださったことが良かったです。</v>
      </c>
    </row>
    <row r="18" spans="1:4" ht="18" customHeight="1" x14ac:dyDescent="0.15">
      <c r="A18" s="18">
        <f>+入力様式!B28</f>
        <v>1</v>
      </c>
      <c r="B18" s="20"/>
      <c r="C18" s="19">
        <f t="shared" si="0"/>
        <v>10</v>
      </c>
      <c r="D18" s="2" t="str">
        <f>+入力様式!C28</f>
        <v>勉強になるし，すごく楽しかったです。</v>
      </c>
    </row>
    <row r="19" spans="1:4" ht="18" customHeight="1" x14ac:dyDescent="0.15">
      <c r="A19" s="18">
        <f>+入力様式!B29</f>
        <v>1</v>
      </c>
      <c r="B19" s="20"/>
      <c r="C19" s="19">
        <f t="shared" si="0"/>
        <v>10</v>
      </c>
      <c r="D19" s="2" t="str">
        <f>+入力様式!C29</f>
        <v>楽しい体験だったし，教えてくださっている人たちがわかりやすくせつめいしてくれたからです。</v>
      </c>
    </row>
    <row r="20" spans="1:4" ht="18" customHeight="1" x14ac:dyDescent="0.15">
      <c r="A20" s="18">
        <f>+入力様式!B30</f>
        <v>1</v>
      </c>
      <c r="B20" s="20"/>
      <c r="C20" s="19">
        <f t="shared" si="0"/>
        <v>10</v>
      </c>
      <c r="D20" s="2" t="str">
        <f>+入力様式!C30</f>
        <v>知らなかったことをおしえてくださったので良かったです。</v>
      </c>
    </row>
    <row r="21" spans="1:4" ht="18" customHeight="1" x14ac:dyDescent="0.15">
      <c r="A21" s="18">
        <f>+入力様式!B31</f>
        <v>1</v>
      </c>
      <c r="B21" s="20"/>
      <c r="C21" s="19">
        <f t="shared" si="0"/>
        <v>10</v>
      </c>
      <c r="D21" s="2" t="str">
        <f>+入力様式!C31</f>
        <v>小さいもけいなどでわかりやすくせつめいしてくれたこと。</v>
      </c>
    </row>
    <row r="22" spans="1:4" ht="18" customHeight="1" x14ac:dyDescent="0.15">
      <c r="A22" s="18">
        <f>+入力様式!B32</f>
        <v>1</v>
      </c>
      <c r="B22" s="20"/>
      <c r="C22" s="19">
        <f t="shared" si="0"/>
        <v>10</v>
      </c>
      <c r="D22" s="2" t="str">
        <f>+入力様式!C32</f>
        <v>ボルトをしめたり，クレーン車に乗ったりするなどきちょうな体験ができたことが良かったです。</v>
      </c>
    </row>
    <row r="23" spans="1:4" ht="18" customHeight="1" x14ac:dyDescent="0.15">
      <c r="A23" s="18">
        <f>+入力様式!B33</f>
        <v>1</v>
      </c>
      <c r="B23" s="20"/>
      <c r="C23" s="19">
        <f t="shared" si="0"/>
        <v>10</v>
      </c>
      <c r="D23" s="2" t="str">
        <f>+入力様式!C33</f>
        <v>クレーン車に乗ったりしたこと。</v>
      </c>
    </row>
    <row r="24" spans="1:4" ht="18" customHeight="1" x14ac:dyDescent="0.15">
      <c r="A24" s="18">
        <f>+入力様式!B34</f>
        <v>1</v>
      </c>
      <c r="B24" s="20"/>
      <c r="C24" s="19">
        <f t="shared" si="0"/>
        <v>10</v>
      </c>
      <c r="D24" s="2" t="str">
        <f>+入力様式!C34</f>
        <v>いろいろな体験が初めてだったから。</v>
      </c>
    </row>
    <row r="25" spans="1:4" ht="18" customHeight="1" x14ac:dyDescent="0.15">
      <c r="A25" s="18">
        <f>+入力様式!B35</f>
        <v>1</v>
      </c>
      <c r="B25" s="20"/>
      <c r="C25" s="19">
        <f t="shared" si="0"/>
        <v>10</v>
      </c>
      <c r="D25" s="2" t="str">
        <f>+入力様式!C35</f>
        <v>どの体験もたのしくてわかりやすかったから。</v>
      </c>
    </row>
    <row r="26" spans="1:4" ht="18" customHeight="1" x14ac:dyDescent="0.15">
      <c r="A26" s="18">
        <f>+入力様式!B36</f>
        <v>1</v>
      </c>
      <c r="B26" s="20"/>
      <c r="C26" s="19">
        <f t="shared" si="0"/>
        <v>10</v>
      </c>
      <c r="D26" s="2" t="str">
        <f>+入力様式!C36</f>
        <v>いい仕事で，ぼくたちも大人になったらやってみようかなと思ったから。</v>
      </c>
    </row>
    <row r="27" spans="1:4" ht="18" customHeight="1" x14ac:dyDescent="0.15">
      <c r="A27" s="18">
        <f>+入力様式!B37</f>
        <v>2</v>
      </c>
      <c r="B27" s="20"/>
      <c r="C27" s="19">
        <f t="shared" si="0"/>
        <v>20</v>
      </c>
      <c r="D27" s="2" t="str">
        <f>+入力様式!C37</f>
        <v>体験ができて楽しかった。良くないところは最初話が長くて頭にはいってこなかった。</v>
      </c>
    </row>
    <row r="28" spans="1:4" ht="18" customHeight="1" x14ac:dyDescent="0.15">
      <c r="A28" s="18">
        <f>+入力様式!B38</f>
        <v>1</v>
      </c>
      <c r="B28" s="20"/>
      <c r="C28" s="19">
        <f t="shared" si="0"/>
        <v>10</v>
      </c>
      <c r="D28" s="2" t="str">
        <f>+入力様式!C38</f>
        <v>じっさいに体験できたりしたことです。</v>
      </c>
    </row>
    <row r="29" spans="1:4" ht="18" customHeight="1" x14ac:dyDescent="0.15">
      <c r="A29" s="18">
        <f>+入力様式!B39</f>
        <v>1</v>
      </c>
      <c r="B29" s="20"/>
      <c r="C29" s="19">
        <f t="shared" si="0"/>
        <v>10</v>
      </c>
      <c r="D29" s="2" t="str">
        <f>+入力様式!C39</f>
        <v>良かったことはふだんはできないことができたし，とくにプレゼントしていただいたのがよかったです。</v>
      </c>
    </row>
    <row r="30" spans="1:4" ht="18" customHeight="1" x14ac:dyDescent="0.15">
      <c r="A30" s="18">
        <f>+入力様式!B40</f>
        <v>1</v>
      </c>
      <c r="B30" s="20"/>
      <c r="C30" s="19">
        <f t="shared" si="0"/>
        <v>10</v>
      </c>
      <c r="D30" s="2" t="str">
        <f>+入力様式!C40</f>
        <v>ボルトをつけれてもらえたことや，ジャッキの動かすところが見れたし，高いところにいけたからけいけんがふえた。</v>
      </c>
    </row>
    <row r="31" spans="1:4" ht="18" customHeight="1" x14ac:dyDescent="0.15">
      <c r="A31" s="18">
        <f>+入力様式!B41</f>
        <v>1</v>
      </c>
      <c r="B31" s="20"/>
      <c r="C31" s="19">
        <f t="shared" si="0"/>
        <v>10</v>
      </c>
      <c r="D31" s="2" t="str">
        <f>+入力様式!C41</f>
        <v>橋を作る大変さがとてもわかりました。あと，多くの人がみんなが通りやすいようにがんばっているので良いなと思いました。</v>
      </c>
    </row>
    <row r="32" spans="1:4" ht="18" customHeight="1" x14ac:dyDescent="0.15">
      <c r="A32" s="18">
        <f>+入力様式!B42</f>
        <v>2</v>
      </c>
      <c r="B32" s="20"/>
      <c r="C32" s="19">
        <f t="shared" si="0"/>
        <v>20</v>
      </c>
      <c r="D32" s="2" t="str">
        <f>+入力様式!C42</f>
        <v>はくりょくがあった。中でいろいろな物があった。</v>
      </c>
    </row>
    <row r="33" spans="1:4" ht="18" customHeight="1" x14ac:dyDescent="0.15">
      <c r="A33" s="18">
        <f>+入力様式!B43</f>
        <v>0</v>
      </c>
      <c r="B33" s="20"/>
      <c r="C33" s="19">
        <f t="shared" si="0"/>
        <v>0</v>
      </c>
      <c r="D33" s="2">
        <f>+入力様式!C43</f>
        <v>0</v>
      </c>
    </row>
    <row r="34" spans="1:4" ht="18" customHeight="1" x14ac:dyDescent="0.15">
      <c r="A34" s="18">
        <f>+入力様式!B44</f>
        <v>0</v>
      </c>
      <c r="B34" s="20"/>
      <c r="C34" s="19">
        <f t="shared" si="0"/>
        <v>0</v>
      </c>
      <c r="D34" s="2">
        <f>+入力様式!C44</f>
        <v>0</v>
      </c>
    </row>
    <row r="35" spans="1:4" ht="18" customHeight="1" x14ac:dyDescent="0.15">
      <c r="A35" s="18">
        <f>+入力様式!B45</f>
        <v>0</v>
      </c>
      <c r="B35" s="20"/>
      <c r="C35" s="19">
        <f t="shared" si="0"/>
        <v>0</v>
      </c>
      <c r="D35" s="2">
        <f>+入力様式!C45</f>
        <v>0</v>
      </c>
    </row>
    <row r="36" spans="1:4" ht="18" customHeight="1" x14ac:dyDescent="0.15">
      <c r="A36" s="18">
        <f>+入力様式!B46</f>
        <v>0</v>
      </c>
      <c r="B36" s="20"/>
      <c r="C36" s="19">
        <f t="shared" si="0"/>
        <v>0</v>
      </c>
      <c r="D36" s="2">
        <f>+入力様式!C46</f>
        <v>0</v>
      </c>
    </row>
    <row r="37" spans="1:4" ht="18" customHeight="1" x14ac:dyDescent="0.15">
      <c r="A37" s="18">
        <f>+入力様式!B47</f>
        <v>0</v>
      </c>
      <c r="B37" s="20"/>
      <c r="C37" s="19">
        <f t="shared" si="0"/>
        <v>0</v>
      </c>
      <c r="D37" s="2">
        <f>+入力様式!C47</f>
        <v>0</v>
      </c>
    </row>
    <row r="38" spans="1:4" ht="18" customHeight="1" x14ac:dyDescent="0.15">
      <c r="A38" s="18">
        <f>+入力様式!B48</f>
        <v>0</v>
      </c>
      <c r="B38" s="20"/>
      <c r="C38" s="19">
        <f t="shared" si="0"/>
        <v>0</v>
      </c>
      <c r="D38" s="2">
        <f>+入力様式!C48</f>
        <v>0</v>
      </c>
    </row>
    <row r="39" spans="1:4" ht="18" customHeight="1" x14ac:dyDescent="0.15">
      <c r="A39" s="18">
        <f>+入力様式!B49</f>
        <v>0</v>
      </c>
      <c r="B39" s="20"/>
      <c r="C39" s="19">
        <f t="shared" si="0"/>
        <v>0</v>
      </c>
      <c r="D39" s="2">
        <f>+入力様式!C49</f>
        <v>0</v>
      </c>
    </row>
    <row r="40" spans="1:4" ht="18" customHeight="1" x14ac:dyDescent="0.15">
      <c r="A40" s="18">
        <f>+入力様式!B50</f>
        <v>0</v>
      </c>
      <c r="B40" s="20"/>
      <c r="C40" s="19">
        <f t="shared" si="0"/>
        <v>0</v>
      </c>
      <c r="D40" s="2">
        <f>+入力様式!C50</f>
        <v>0</v>
      </c>
    </row>
    <row r="41" spans="1:4" ht="18" customHeight="1" x14ac:dyDescent="0.15">
      <c r="A41" s="18">
        <f>+入力様式!B51</f>
        <v>0</v>
      </c>
      <c r="B41" s="20"/>
      <c r="C41" s="19">
        <f t="shared" si="0"/>
        <v>0</v>
      </c>
      <c r="D41" s="2">
        <f>+入力様式!C51</f>
        <v>0</v>
      </c>
    </row>
    <row r="42" spans="1:4" ht="18" customHeight="1" x14ac:dyDescent="0.15">
      <c r="A42" s="18">
        <f>+入力様式!B52</f>
        <v>0</v>
      </c>
      <c r="B42" s="20"/>
      <c r="C42" s="19">
        <f t="shared" si="0"/>
        <v>0</v>
      </c>
      <c r="D42" s="2">
        <f>+入力様式!C52</f>
        <v>0</v>
      </c>
    </row>
    <row r="43" spans="1:4" ht="18" customHeight="1" x14ac:dyDescent="0.15">
      <c r="A43" s="18">
        <f>+入力様式!B53</f>
        <v>0</v>
      </c>
      <c r="B43" s="20"/>
      <c r="C43" s="19">
        <f t="shared" si="0"/>
        <v>0</v>
      </c>
      <c r="D43" s="2">
        <f>+入力様式!C53</f>
        <v>0</v>
      </c>
    </row>
    <row r="44" spans="1:4" ht="18" customHeight="1" x14ac:dyDescent="0.15">
      <c r="A44" s="18">
        <f>+入力様式!B54</f>
        <v>0</v>
      </c>
      <c r="B44" s="20"/>
      <c r="C44" s="19">
        <f t="shared" si="0"/>
        <v>0</v>
      </c>
      <c r="D44" s="2">
        <f>+入力様式!C54</f>
        <v>0</v>
      </c>
    </row>
    <row r="45" spans="1:4" ht="18" customHeight="1" x14ac:dyDescent="0.15">
      <c r="A45" s="18">
        <f>+入力様式!B55</f>
        <v>0</v>
      </c>
      <c r="B45" s="20"/>
      <c r="C45" s="19">
        <f t="shared" si="0"/>
        <v>0</v>
      </c>
      <c r="D45" s="2">
        <f>+入力様式!C55</f>
        <v>0</v>
      </c>
    </row>
    <row r="46" spans="1:4" ht="18" customHeight="1" x14ac:dyDescent="0.15">
      <c r="A46" s="18">
        <f>+入力様式!B56</f>
        <v>0</v>
      </c>
      <c r="B46" s="20"/>
      <c r="C46" s="19">
        <f t="shared" si="0"/>
        <v>0</v>
      </c>
      <c r="D46" s="2">
        <f>+入力様式!C56</f>
        <v>0</v>
      </c>
    </row>
    <row r="47" spans="1:4" ht="18" customHeight="1" x14ac:dyDescent="0.15">
      <c r="A47" s="18">
        <f>+入力様式!B57</f>
        <v>0</v>
      </c>
      <c r="B47" s="20"/>
      <c r="C47" s="19">
        <f t="shared" si="0"/>
        <v>0</v>
      </c>
      <c r="D47" s="2">
        <f>+入力様式!C57</f>
        <v>0</v>
      </c>
    </row>
    <row r="48" spans="1:4" ht="18" customHeight="1" x14ac:dyDescent="0.15">
      <c r="A48" s="18">
        <f>+入力様式!B58</f>
        <v>0</v>
      </c>
      <c r="B48" s="20"/>
      <c r="C48" s="19">
        <f t="shared" si="0"/>
        <v>0</v>
      </c>
      <c r="D48" s="2">
        <f>+入力様式!C58</f>
        <v>0</v>
      </c>
    </row>
    <row r="49" spans="1:4" ht="18" customHeight="1" x14ac:dyDescent="0.15">
      <c r="A49" s="18">
        <f>+入力様式!B59</f>
        <v>0</v>
      </c>
      <c r="B49" s="20"/>
      <c r="C49" s="19">
        <f t="shared" si="0"/>
        <v>0</v>
      </c>
      <c r="D49" s="2">
        <f>+入力様式!C59</f>
        <v>0</v>
      </c>
    </row>
    <row r="50" spans="1:4" ht="18" customHeight="1" x14ac:dyDescent="0.15">
      <c r="A50" s="18">
        <f>+入力様式!B60</f>
        <v>0</v>
      </c>
      <c r="B50" s="20"/>
      <c r="C50" s="19">
        <f t="shared" ref="C50:C100" si="1">A50*10+B50</f>
        <v>0</v>
      </c>
      <c r="D50" s="2">
        <f>+入力様式!C60</f>
        <v>0</v>
      </c>
    </row>
    <row r="51" spans="1:4" ht="18" customHeight="1" x14ac:dyDescent="0.15">
      <c r="A51" s="18">
        <f>+入力様式!B61</f>
        <v>0</v>
      </c>
      <c r="B51" s="20"/>
      <c r="C51" s="19">
        <f t="shared" si="1"/>
        <v>0</v>
      </c>
      <c r="D51" s="2">
        <f>+入力様式!C61</f>
        <v>0</v>
      </c>
    </row>
    <row r="52" spans="1:4" ht="18" customHeight="1" x14ac:dyDescent="0.15">
      <c r="A52" s="18">
        <f>+入力様式!B62</f>
        <v>0</v>
      </c>
      <c r="B52" s="20"/>
      <c r="C52" s="19">
        <f t="shared" si="1"/>
        <v>0</v>
      </c>
      <c r="D52" s="2">
        <f>+入力様式!C62</f>
        <v>0</v>
      </c>
    </row>
    <row r="53" spans="1:4" ht="18" customHeight="1" x14ac:dyDescent="0.15">
      <c r="A53" s="18">
        <f>+入力様式!B63</f>
        <v>0</v>
      </c>
      <c r="B53" s="20"/>
      <c r="C53" s="19">
        <f t="shared" si="1"/>
        <v>0</v>
      </c>
      <c r="D53" s="2">
        <f>+入力様式!C63</f>
        <v>0</v>
      </c>
    </row>
    <row r="54" spans="1:4" ht="18" customHeight="1" x14ac:dyDescent="0.15">
      <c r="A54" s="18">
        <f>+入力様式!B64</f>
        <v>0</v>
      </c>
      <c r="B54" s="20"/>
      <c r="C54" s="19">
        <f t="shared" si="1"/>
        <v>0</v>
      </c>
      <c r="D54" s="2">
        <f>+入力様式!C64</f>
        <v>0</v>
      </c>
    </row>
    <row r="55" spans="1:4" ht="18" customHeight="1" x14ac:dyDescent="0.15">
      <c r="A55" s="18">
        <f>+入力様式!B65</f>
        <v>0</v>
      </c>
      <c r="B55" s="20"/>
      <c r="C55" s="19">
        <f t="shared" si="1"/>
        <v>0</v>
      </c>
      <c r="D55" s="2">
        <f>+入力様式!C65</f>
        <v>0</v>
      </c>
    </row>
    <row r="56" spans="1:4" ht="18" customHeight="1" x14ac:dyDescent="0.15">
      <c r="A56" s="18">
        <f>+入力様式!B66</f>
        <v>0</v>
      </c>
      <c r="B56" s="20"/>
      <c r="C56" s="19">
        <f t="shared" si="1"/>
        <v>0</v>
      </c>
      <c r="D56" s="2">
        <f>+入力様式!C66</f>
        <v>0</v>
      </c>
    </row>
    <row r="57" spans="1:4" ht="18" customHeight="1" x14ac:dyDescent="0.15">
      <c r="A57" s="18">
        <f>+入力様式!B67</f>
        <v>0</v>
      </c>
      <c r="B57" s="20"/>
      <c r="C57" s="19">
        <f t="shared" si="1"/>
        <v>0</v>
      </c>
      <c r="D57" s="2">
        <f>+入力様式!C67</f>
        <v>0</v>
      </c>
    </row>
    <row r="58" spans="1:4" ht="18" customHeight="1" x14ac:dyDescent="0.15">
      <c r="A58" s="18">
        <f>+入力様式!B68</f>
        <v>0</v>
      </c>
      <c r="B58" s="20"/>
      <c r="C58" s="19">
        <f t="shared" si="1"/>
        <v>0</v>
      </c>
      <c r="D58" s="2">
        <f>+入力様式!C68</f>
        <v>0</v>
      </c>
    </row>
    <row r="59" spans="1:4" ht="18" customHeight="1" x14ac:dyDescent="0.15">
      <c r="A59" s="18">
        <f>+入力様式!B69</f>
        <v>0</v>
      </c>
      <c r="B59" s="20"/>
      <c r="C59" s="19">
        <f t="shared" si="1"/>
        <v>0</v>
      </c>
      <c r="D59" s="2">
        <f>+入力様式!C69</f>
        <v>0</v>
      </c>
    </row>
    <row r="60" spans="1:4" ht="18" customHeight="1" x14ac:dyDescent="0.15">
      <c r="A60" s="18">
        <f>+入力様式!B70</f>
        <v>0</v>
      </c>
      <c r="B60" s="20"/>
      <c r="C60" s="19">
        <f t="shared" si="1"/>
        <v>0</v>
      </c>
      <c r="D60" s="2">
        <f>+入力様式!C70</f>
        <v>0</v>
      </c>
    </row>
    <row r="61" spans="1:4" ht="18" customHeight="1" x14ac:dyDescent="0.15">
      <c r="A61" s="18">
        <f>+入力様式!B71</f>
        <v>0</v>
      </c>
      <c r="B61" s="20"/>
      <c r="C61" s="19">
        <f t="shared" si="1"/>
        <v>0</v>
      </c>
      <c r="D61" s="2">
        <f>+入力様式!C71</f>
        <v>0</v>
      </c>
    </row>
    <row r="62" spans="1:4" ht="18" customHeight="1" x14ac:dyDescent="0.15">
      <c r="A62" s="18">
        <f>+入力様式!B72</f>
        <v>0</v>
      </c>
      <c r="B62" s="20"/>
      <c r="C62" s="19">
        <f t="shared" si="1"/>
        <v>0</v>
      </c>
      <c r="D62" s="2">
        <f>+入力様式!C72</f>
        <v>0</v>
      </c>
    </row>
    <row r="63" spans="1:4" ht="18" customHeight="1" x14ac:dyDescent="0.15">
      <c r="A63" s="18">
        <f>+入力様式!B73</f>
        <v>0</v>
      </c>
      <c r="B63" s="20"/>
      <c r="C63" s="19">
        <f t="shared" si="1"/>
        <v>0</v>
      </c>
      <c r="D63" s="2">
        <f>+入力様式!C73</f>
        <v>0</v>
      </c>
    </row>
    <row r="64" spans="1:4" ht="18" customHeight="1" x14ac:dyDescent="0.15">
      <c r="A64" s="18">
        <f>+入力様式!B74</f>
        <v>0</v>
      </c>
      <c r="B64" s="20"/>
      <c r="C64" s="19">
        <f t="shared" si="1"/>
        <v>0</v>
      </c>
      <c r="D64" s="2">
        <f>+入力様式!C74</f>
        <v>0</v>
      </c>
    </row>
    <row r="65" spans="1:4" ht="18" customHeight="1" x14ac:dyDescent="0.15">
      <c r="A65" s="18">
        <f>+入力様式!B75</f>
        <v>0</v>
      </c>
      <c r="B65" s="20"/>
      <c r="C65" s="19">
        <f t="shared" si="1"/>
        <v>0</v>
      </c>
      <c r="D65" s="2">
        <f>+入力様式!C75</f>
        <v>0</v>
      </c>
    </row>
    <row r="66" spans="1:4" ht="18" customHeight="1" x14ac:dyDescent="0.15">
      <c r="A66" s="18">
        <f>+入力様式!B76</f>
        <v>0</v>
      </c>
      <c r="B66" s="20"/>
      <c r="C66" s="19">
        <f t="shared" si="1"/>
        <v>0</v>
      </c>
      <c r="D66" s="2">
        <f>+入力様式!C76</f>
        <v>0</v>
      </c>
    </row>
    <row r="67" spans="1:4" ht="18" customHeight="1" x14ac:dyDescent="0.15">
      <c r="A67" s="18">
        <f>+入力様式!B77</f>
        <v>0</v>
      </c>
      <c r="B67" s="20"/>
      <c r="C67" s="19">
        <f t="shared" si="1"/>
        <v>0</v>
      </c>
      <c r="D67" s="2">
        <f>+入力様式!C77</f>
        <v>0</v>
      </c>
    </row>
    <row r="68" spans="1:4" ht="18" customHeight="1" x14ac:dyDescent="0.15">
      <c r="A68" s="18">
        <f>+入力様式!B78</f>
        <v>0</v>
      </c>
      <c r="B68" s="20"/>
      <c r="C68" s="19">
        <f t="shared" si="1"/>
        <v>0</v>
      </c>
      <c r="D68" s="2">
        <f>+入力様式!C78</f>
        <v>0</v>
      </c>
    </row>
    <row r="69" spans="1:4" ht="18" customHeight="1" x14ac:dyDescent="0.15">
      <c r="A69" s="18">
        <f>+入力様式!B79</f>
        <v>0</v>
      </c>
      <c r="B69" s="20"/>
      <c r="C69" s="19">
        <f t="shared" si="1"/>
        <v>0</v>
      </c>
      <c r="D69" s="2">
        <f>+入力様式!C79</f>
        <v>0</v>
      </c>
    </row>
    <row r="70" spans="1:4" ht="18" customHeight="1" x14ac:dyDescent="0.15">
      <c r="A70" s="18">
        <f>+入力様式!B80</f>
        <v>0</v>
      </c>
      <c r="B70" s="20"/>
      <c r="C70" s="19">
        <f t="shared" si="1"/>
        <v>0</v>
      </c>
      <c r="D70" s="2">
        <f>+入力様式!C80</f>
        <v>0</v>
      </c>
    </row>
    <row r="71" spans="1:4" ht="18" customHeight="1" x14ac:dyDescent="0.15">
      <c r="A71" s="18">
        <f>+入力様式!B81</f>
        <v>0</v>
      </c>
      <c r="B71" s="20"/>
      <c r="C71" s="19">
        <f t="shared" si="1"/>
        <v>0</v>
      </c>
      <c r="D71" s="2">
        <f>+入力様式!C81</f>
        <v>0</v>
      </c>
    </row>
    <row r="72" spans="1:4" ht="18" customHeight="1" x14ac:dyDescent="0.15">
      <c r="A72" s="18">
        <f>+入力様式!B82</f>
        <v>0</v>
      </c>
      <c r="B72" s="20"/>
      <c r="C72" s="19">
        <f t="shared" si="1"/>
        <v>0</v>
      </c>
      <c r="D72" s="2">
        <f>+入力様式!C82</f>
        <v>0</v>
      </c>
    </row>
    <row r="73" spans="1:4" ht="18" customHeight="1" x14ac:dyDescent="0.15">
      <c r="A73" s="18">
        <f>+入力様式!B83</f>
        <v>0</v>
      </c>
      <c r="B73" s="20"/>
      <c r="C73" s="19">
        <f t="shared" si="1"/>
        <v>0</v>
      </c>
      <c r="D73" s="2">
        <f>+入力様式!C83</f>
        <v>0</v>
      </c>
    </row>
    <row r="74" spans="1:4" ht="18" customHeight="1" x14ac:dyDescent="0.15">
      <c r="A74" s="18">
        <f>+入力様式!B84</f>
        <v>0</v>
      </c>
      <c r="B74" s="20"/>
      <c r="C74" s="19">
        <f t="shared" si="1"/>
        <v>0</v>
      </c>
      <c r="D74" s="2">
        <f>+入力様式!C84</f>
        <v>0</v>
      </c>
    </row>
    <row r="75" spans="1:4" ht="18" customHeight="1" x14ac:dyDescent="0.15">
      <c r="A75" s="18">
        <f>+入力様式!B85</f>
        <v>0</v>
      </c>
      <c r="B75" s="20"/>
      <c r="C75" s="19">
        <f t="shared" si="1"/>
        <v>0</v>
      </c>
      <c r="D75" s="2">
        <f>+入力様式!C85</f>
        <v>0</v>
      </c>
    </row>
    <row r="76" spans="1:4" ht="18" customHeight="1" x14ac:dyDescent="0.15">
      <c r="A76" s="18">
        <f>+入力様式!B86</f>
        <v>0</v>
      </c>
      <c r="B76" s="20"/>
      <c r="C76" s="19">
        <f t="shared" si="1"/>
        <v>0</v>
      </c>
      <c r="D76" s="2">
        <f>+入力様式!C86</f>
        <v>0</v>
      </c>
    </row>
    <row r="77" spans="1:4" ht="18" customHeight="1" x14ac:dyDescent="0.15">
      <c r="A77" s="18">
        <f>+入力様式!B87</f>
        <v>0</v>
      </c>
      <c r="B77" s="20"/>
      <c r="C77" s="19">
        <f t="shared" si="1"/>
        <v>0</v>
      </c>
      <c r="D77" s="2">
        <f>+入力様式!C87</f>
        <v>0</v>
      </c>
    </row>
    <row r="78" spans="1:4" ht="18" customHeight="1" x14ac:dyDescent="0.15">
      <c r="A78" s="18">
        <f>+入力様式!B88</f>
        <v>0</v>
      </c>
      <c r="B78" s="20"/>
      <c r="C78" s="19">
        <f t="shared" si="1"/>
        <v>0</v>
      </c>
      <c r="D78" s="2">
        <f>+入力様式!C88</f>
        <v>0</v>
      </c>
    </row>
    <row r="79" spans="1:4" ht="18" customHeight="1" x14ac:dyDescent="0.15">
      <c r="A79" s="18">
        <f>+入力様式!B89</f>
        <v>0</v>
      </c>
      <c r="B79" s="20"/>
      <c r="C79" s="19">
        <f t="shared" si="1"/>
        <v>0</v>
      </c>
      <c r="D79" s="2">
        <f>+入力様式!C89</f>
        <v>0</v>
      </c>
    </row>
    <row r="80" spans="1:4" ht="18" customHeight="1" x14ac:dyDescent="0.15">
      <c r="A80" s="18">
        <f>+入力様式!B90</f>
        <v>0</v>
      </c>
      <c r="B80" s="20"/>
      <c r="C80" s="19">
        <f t="shared" si="1"/>
        <v>0</v>
      </c>
      <c r="D80" s="2">
        <f>+入力様式!C90</f>
        <v>0</v>
      </c>
    </row>
    <row r="81" spans="1:4" ht="18" customHeight="1" x14ac:dyDescent="0.15">
      <c r="A81" s="18">
        <f>+入力様式!B91</f>
        <v>0</v>
      </c>
      <c r="B81" s="20"/>
      <c r="C81" s="19">
        <f t="shared" si="1"/>
        <v>0</v>
      </c>
      <c r="D81" s="2">
        <f>+入力様式!C91</f>
        <v>0</v>
      </c>
    </row>
    <row r="82" spans="1:4" ht="18" customHeight="1" x14ac:dyDescent="0.15">
      <c r="A82" s="18">
        <f>+入力様式!B92</f>
        <v>0</v>
      </c>
      <c r="B82" s="20"/>
      <c r="C82" s="19">
        <f t="shared" si="1"/>
        <v>0</v>
      </c>
      <c r="D82" s="2">
        <f>+入力様式!C92</f>
        <v>0</v>
      </c>
    </row>
    <row r="83" spans="1:4" ht="18" customHeight="1" x14ac:dyDescent="0.15">
      <c r="A83" s="18">
        <f>+入力様式!B93</f>
        <v>0</v>
      </c>
      <c r="B83" s="20"/>
      <c r="C83" s="19">
        <f t="shared" si="1"/>
        <v>0</v>
      </c>
      <c r="D83" s="2">
        <f>+入力様式!C93</f>
        <v>0</v>
      </c>
    </row>
    <row r="84" spans="1:4" ht="18" customHeight="1" x14ac:dyDescent="0.15">
      <c r="A84" s="18">
        <f>+入力様式!B94</f>
        <v>0</v>
      </c>
      <c r="B84" s="20"/>
      <c r="C84" s="19">
        <f t="shared" si="1"/>
        <v>0</v>
      </c>
      <c r="D84" s="2">
        <f>+入力様式!C94</f>
        <v>0</v>
      </c>
    </row>
    <row r="85" spans="1:4" ht="18" customHeight="1" x14ac:dyDescent="0.15">
      <c r="A85" s="18">
        <f>+入力様式!B95</f>
        <v>0</v>
      </c>
      <c r="B85" s="20"/>
      <c r="C85" s="19">
        <f t="shared" si="1"/>
        <v>0</v>
      </c>
      <c r="D85" s="2">
        <f>+入力様式!C95</f>
        <v>0</v>
      </c>
    </row>
    <row r="86" spans="1:4" ht="18" customHeight="1" x14ac:dyDescent="0.15">
      <c r="A86" s="18">
        <f>+入力様式!B96</f>
        <v>0</v>
      </c>
      <c r="B86" s="20"/>
      <c r="C86" s="19">
        <f t="shared" si="1"/>
        <v>0</v>
      </c>
      <c r="D86" s="2">
        <f>+入力様式!C96</f>
        <v>0</v>
      </c>
    </row>
    <row r="87" spans="1:4" ht="18" customHeight="1" x14ac:dyDescent="0.15">
      <c r="A87" s="18">
        <f>+入力様式!B97</f>
        <v>0</v>
      </c>
      <c r="B87" s="20"/>
      <c r="C87" s="19">
        <f t="shared" si="1"/>
        <v>0</v>
      </c>
      <c r="D87" s="2">
        <f>+入力様式!C97</f>
        <v>0</v>
      </c>
    </row>
    <row r="88" spans="1:4" ht="18" customHeight="1" x14ac:dyDescent="0.15">
      <c r="A88" s="18">
        <f>+入力様式!B98</f>
        <v>0</v>
      </c>
      <c r="B88" s="20"/>
      <c r="C88" s="19">
        <f t="shared" si="1"/>
        <v>0</v>
      </c>
      <c r="D88" s="2">
        <f>+入力様式!C98</f>
        <v>0</v>
      </c>
    </row>
    <row r="89" spans="1:4" ht="18" customHeight="1" x14ac:dyDescent="0.15">
      <c r="A89" s="18">
        <f>+入力様式!B99</f>
        <v>0</v>
      </c>
      <c r="B89" s="20"/>
      <c r="C89" s="19">
        <f t="shared" si="1"/>
        <v>0</v>
      </c>
      <c r="D89" s="2">
        <f>+入力様式!C99</f>
        <v>0</v>
      </c>
    </row>
    <row r="90" spans="1:4" ht="18" customHeight="1" x14ac:dyDescent="0.15">
      <c r="A90" s="18">
        <f>+入力様式!B100</f>
        <v>0</v>
      </c>
      <c r="B90" s="20"/>
      <c r="C90" s="19">
        <f t="shared" si="1"/>
        <v>0</v>
      </c>
      <c r="D90" s="2">
        <f>+入力様式!C100</f>
        <v>0</v>
      </c>
    </row>
    <row r="91" spans="1:4" ht="18" customHeight="1" x14ac:dyDescent="0.15">
      <c r="A91" s="18">
        <f>+入力様式!B101</f>
        <v>0</v>
      </c>
      <c r="B91" s="20"/>
      <c r="C91" s="19">
        <f t="shared" si="1"/>
        <v>0</v>
      </c>
      <c r="D91" s="2">
        <f>+入力様式!C101</f>
        <v>0</v>
      </c>
    </row>
    <row r="92" spans="1:4" ht="18" customHeight="1" x14ac:dyDescent="0.15">
      <c r="A92" s="18">
        <f>+入力様式!B102</f>
        <v>0</v>
      </c>
      <c r="B92" s="20"/>
      <c r="C92" s="19">
        <f t="shared" si="1"/>
        <v>0</v>
      </c>
      <c r="D92" s="2">
        <f>+入力様式!C102</f>
        <v>0</v>
      </c>
    </row>
    <row r="93" spans="1:4" ht="18" customHeight="1" x14ac:dyDescent="0.15">
      <c r="A93" s="18">
        <f>+入力様式!B103</f>
        <v>0</v>
      </c>
      <c r="B93" s="20"/>
      <c r="C93" s="19">
        <f t="shared" si="1"/>
        <v>0</v>
      </c>
      <c r="D93" s="2">
        <f>+入力様式!C103</f>
        <v>0</v>
      </c>
    </row>
    <row r="94" spans="1:4" ht="18" customHeight="1" x14ac:dyDescent="0.15">
      <c r="A94" s="18">
        <f>+入力様式!B104</f>
        <v>0</v>
      </c>
      <c r="B94" s="20"/>
      <c r="C94" s="19">
        <f t="shared" si="1"/>
        <v>0</v>
      </c>
      <c r="D94" s="2">
        <f>+入力様式!C104</f>
        <v>0</v>
      </c>
    </row>
    <row r="95" spans="1:4" ht="18" customHeight="1" x14ac:dyDescent="0.15">
      <c r="A95" s="18">
        <f>+入力様式!B105</f>
        <v>0</v>
      </c>
      <c r="B95" s="20"/>
      <c r="C95" s="19">
        <f t="shared" si="1"/>
        <v>0</v>
      </c>
      <c r="D95" s="2">
        <f>+入力様式!C105</f>
        <v>0</v>
      </c>
    </row>
    <row r="96" spans="1:4" ht="18" customHeight="1" x14ac:dyDescent="0.15">
      <c r="A96" s="18">
        <f>+入力様式!B106</f>
        <v>0</v>
      </c>
      <c r="B96" s="20"/>
      <c r="C96" s="19">
        <f t="shared" si="1"/>
        <v>0</v>
      </c>
      <c r="D96" s="2">
        <f>+入力様式!C106</f>
        <v>0</v>
      </c>
    </row>
    <row r="97" spans="1:4" ht="18" customHeight="1" x14ac:dyDescent="0.15">
      <c r="A97" s="18">
        <f>+入力様式!B107</f>
        <v>0</v>
      </c>
      <c r="B97" s="20"/>
      <c r="C97" s="19">
        <f t="shared" si="1"/>
        <v>0</v>
      </c>
      <c r="D97" s="2">
        <f>+入力様式!C107</f>
        <v>0</v>
      </c>
    </row>
    <row r="98" spans="1:4" ht="18" customHeight="1" x14ac:dyDescent="0.15">
      <c r="A98" s="18">
        <f>+入力様式!B108</f>
        <v>0</v>
      </c>
      <c r="B98" s="20"/>
      <c r="C98" s="19">
        <f t="shared" si="1"/>
        <v>0</v>
      </c>
      <c r="D98" s="2">
        <f>+入力様式!C108</f>
        <v>0</v>
      </c>
    </row>
    <row r="99" spans="1:4" ht="18" customHeight="1" x14ac:dyDescent="0.15">
      <c r="A99" s="18">
        <f>+入力様式!B109</f>
        <v>0</v>
      </c>
      <c r="B99" s="20"/>
      <c r="C99" s="19">
        <f t="shared" si="1"/>
        <v>0</v>
      </c>
      <c r="D99" s="2">
        <f>+入力様式!C109</f>
        <v>0</v>
      </c>
    </row>
    <row r="100" spans="1:4" ht="18" customHeight="1" x14ac:dyDescent="0.15">
      <c r="A100" s="18">
        <f>+入力様式!B110</f>
        <v>0</v>
      </c>
      <c r="B100" s="20"/>
      <c r="C100" s="19">
        <f t="shared" si="1"/>
        <v>0</v>
      </c>
      <c r="D100" s="2">
        <f>+入力様式!C110</f>
        <v>0</v>
      </c>
    </row>
    <row r="101" spans="1:4" ht="18" customHeight="1" x14ac:dyDescent="0.15">
      <c r="A101" s="18">
        <f>+入力様式!B111</f>
        <v>0</v>
      </c>
      <c r="B101" s="20"/>
      <c r="C101" s="19">
        <f t="shared" ref="C101" si="2">A101*10+B101</f>
        <v>0</v>
      </c>
      <c r="D101" s="2">
        <f>+入力様式!C111</f>
        <v>0</v>
      </c>
    </row>
    <row r="102" spans="1:4" ht="20.100000000000001" customHeight="1" x14ac:dyDescent="0.15"/>
  </sheetData>
  <autoFilter ref="A1:D101"/>
  <phoneticPr fontId="1"/>
  <conditionalFormatting sqref="A2:D101">
    <cfRule type="expression" dxfId="5" priority="1">
      <formula>$A2=4</formula>
    </cfRule>
    <cfRule type="expression" dxfId="4" priority="2">
      <formula>$A2=3</formula>
    </cfRule>
    <cfRule type="expression" dxfId="3" priority="3">
      <formula>$A2=2</formula>
    </cfRule>
    <cfRule type="expression" dxfId="2" priority="4">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A2" sqref="A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24</v>
      </c>
      <c r="B1" s="41" t="s">
        <v>38</v>
      </c>
    </row>
    <row r="2" spans="1:2" ht="18" customHeight="1" x14ac:dyDescent="0.15">
      <c r="A2" s="20"/>
      <c r="B2" s="17" t="str">
        <f>+入力様式!J12</f>
        <v>どうやって橋を造っているのかがよく分ったのでおもしろかったです。</v>
      </c>
    </row>
    <row r="3" spans="1:2" ht="18" customHeight="1" x14ac:dyDescent="0.15">
      <c r="A3" s="20"/>
      <c r="B3" s="17" t="str">
        <f>+入力様式!J13</f>
        <v>楽しかったことは，体けんできたりしたことです。高いところに行ったのもおもしろかっかです。橋を作る機械を見れたことです。</v>
      </c>
    </row>
    <row r="4" spans="1:2" ht="18" customHeight="1" x14ac:dyDescent="0.15">
      <c r="A4" s="20"/>
      <c r="B4" s="17" t="str">
        <f>+入力様式!J14</f>
        <v>ボルトをしめる物で，ボルトと分けてもつと，ボルトはいがいに重いことがよく分ったのでびっくりしました。</v>
      </c>
    </row>
    <row r="5" spans="1:2" ht="18" customHeight="1" x14ac:dyDescent="0.15">
      <c r="A5" s="20"/>
      <c r="B5" s="17" t="str">
        <f>+入力様式!J15</f>
        <v>高所作業車に乗って高いところまで上がったのがスリル満点で楽しかった。</v>
      </c>
    </row>
    <row r="6" spans="1:2" ht="18" customHeight="1" x14ac:dyDescent="0.15">
      <c r="A6" s="20"/>
      <c r="B6" s="17" t="str">
        <f>+入力様式!J16</f>
        <v>ボルトをしめる機械がおもかったことを知りました。ジャッキが約２００万トンも運べるのですごいと思いました。</v>
      </c>
    </row>
    <row r="7" spans="1:2" ht="18" customHeight="1" x14ac:dyDescent="0.15">
      <c r="A7" s="20"/>
      <c r="B7" s="17" t="str">
        <f>+入力様式!J17</f>
        <v>ボルトをしめる作業を体験したこと。</v>
      </c>
    </row>
    <row r="8" spans="1:2" ht="18" customHeight="1" x14ac:dyDescent="0.15">
      <c r="A8" s="20"/>
      <c r="B8" s="17" t="str">
        <f>+入力様式!J18</f>
        <v>高所作業車に乗れたことです。初めて乗ってとっても楽しかったです。</v>
      </c>
    </row>
    <row r="9" spans="1:2" ht="18" customHeight="1" x14ac:dyDescent="0.15">
      <c r="A9" s="20"/>
      <c r="B9" s="17" t="str">
        <f>+入力様式!J19</f>
        <v>クレーン車に乗ったことです。ふつうの車は助しゅ席があるので，運転席しかなく，すわれてレバーもさわれたのでおもしろかったです。</v>
      </c>
    </row>
    <row r="10" spans="1:2" ht="18" customHeight="1" x14ac:dyDescent="0.15">
      <c r="A10" s="20"/>
      <c r="B10" s="17" t="str">
        <f>+入力様式!J20</f>
        <v>わたしは台に乗った機械が楽しかったです。乗っている人を見たら大じょうぶだと思っていたけど，実際に乗ってみると少しこわかったです。</v>
      </c>
    </row>
    <row r="11" spans="1:2" ht="18" customHeight="1" x14ac:dyDescent="0.15">
      <c r="A11" s="20"/>
      <c r="B11" s="17" t="str">
        <f>+入力様式!J21</f>
        <v>たかいところにのって，さぎょうする人がのるきかいで，上までのぼっているので高さがわかってとてもおもしろかったです。</v>
      </c>
    </row>
    <row r="12" spans="1:2" ht="18" customHeight="1" x14ac:dyDescent="0.15">
      <c r="A12" s="20"/>
      <c r="B12" s="17" t="str">
        <f>+入力様式!J22</f>
        <v>上まで台（何かに自動車）がいどうしたとき。何かの機かいでネジをしめたとき。</v>
      </c>
    </row>
    <row r="13" spans="1:2" ht="18" customHeight="1" x14ac:dyDescent="0.15">
      <c r="A13" s="20"/>
      <c r="B13" s="17" t="str">
        <f>+入力様式!J23</f>
        <v>一番楽しかったのは高所作業車体験で高いところにあがったりしたのが楽しかったです。</v>
      </c>
    </row>
    <row r="14" spans="1:2" ht="18" customHeight="1" x14ac:dyDescent="0.15">
      <c r="A14" s="20"/>
      <c r="B14" s="17" t="str">
        <f>+入力様式!J24</f>
        <v>高いところにいったとき，上から橋がよくみれたことが楽しかった。</v>
      </c>
    </row>
    <row r="15" spans="1:2" ht="18" customHeight="1" x14ac:dyDescent="0.15">
      <c r="A15" s="20"/>
      <c r="B15" s="17" t="str">
        <f>+入力様式!J25</f>
        <v>高所作業車にのったことがいちばん楽しかったです。クレーン車に乗ってみて，まどが四枚くらいあったのでびっくりしました。ナットをしめる機械が重かったです。</v>
      </c>
    </row>
    <row r="16" spans="1:2" ht="18" customHeight="1" x14ac:dyDescent="0.15">
      <c r="A16" s="20"/>
      <c r="B16" s="17" t="str">
        <f>+入力様式!J26</f>
        <v>高い所に行けたし，おみあげもよく，高い所は遠くの方までみえて楽しかったです。クレーンみたいなものに乗ってとてもこわかったけどおもしろかったです。</v>
      </c>
    </row>
    <row r="17" spans="1:2" ht="18" customHeight="1" x14ac:dyDescent="0.15">
      <c r="A17" s="20"/>
      <c r="B17" s="17" t="str">
        <f>+入力様式!J27</f>
        <v>遠くをながめたことです。何かにのってこわかったけど，遠くのほうを見るとすごくきれいで楽しかったです。</v>
      </c>
    </row>
    <row r="18" spans="1:2" ht="18" customHeight="1" x14ac:dyDescent="0.15">
      <c r="A18" s="20"/>
      <c r="B18" s="17" t="str">
        <f>+入力様式!J28</f>
        <v>高所作業車でまちを見回せたのが楽しかったです。</v>
      </c>
    </row>
    <row r="19" spans="1:2" ht="18" customHeight="1" x14ac:dyDescent="0.15">
      <c r="A19" s="20"/>
      <c r="B19" s="17" t="str">
        <f>+入力様式!J29</f>
        <v>高所作業車にのったことがたのしかったです。こわかったけどけしきがすごくきれいだったです。</v>
      </c>
    </row>
    <row r="20" spans="1:2" ht="18" customHeight="1" x14ac:dyDescent="0.15">
      <c r="A20" s="20"/>
      <c r="B20" s="17" t="str">
        <f>+入力様式!J30</f>
        <v>ぼくはボルトを取るのがおもしろかったです。ボルトを取るきかいは意外と重かったです。</v>
      </c>
    </row>
    <row r="21" spans="1:2" ht="18" customHeight="1" x14ac:dyDescent="0.15">
      <c r="A21" s="20"/>
      <c r="B21" s="17" t="str">
        <f>+入力様式!J31</f>
        <v>ねじをしめることですぐにひらいたりすること。</v>
      </c>
    </row>
    <row r="22" spans="1:2" ht="18" customHeight="1" x14ac:dyDescent="0.15">
      <c r="A22" s="20"/>
      <c r="B22" s="17" t="str">
        <f>+入力様式!J32</f>
        <v>高所作業車に乗ったことが楽しかったです。</v>
      </c>
    </row>
    <row r="23" spans="1:2" ht="18" customHeight="1" x14ac:dyDescent="0.15">
      <c r="A23" s="20"/>
      <c r="B23" s="17" t="str">
        <f>+入力様式!J33</f>
        <v>クレーン車に乗ってレバーをさわったりできたこと。</v>
      </c>
    </row>
    <row r="24" spans="1:2" ht="18" customHeight="1" x14ac:dyDescent="0.15">
      <c r="A24" s="20"/>
      <c r="B24" s="17" t="str">
        <f>+入力様式!J34</f>
        <v>高いところまで来てゆれたりしてこわかったけど楽しかった。</v>
      </c>
    </row>
    <row r="25" spans="1:2" ht="18" customHeight="1" x14ac:dyDescent="0.15">
      <c r="A25" s="20"/>
      <c r="B25" s="17" t="str">
        <f>+入力様式!J35</f>
        <v>高所作業車乗車体験が楽しかったです。</v>
      </c>
    </row>
    <row r="26" spans="1:2" ht="18" customHeight="1" x14ac:dyDescent="0.15">
      <c r="A26" s="20"/>
      <c r="B26" s="17" t="str">
        <f>+入力様式!J36</f>
        <v>高所作ぎょう車にのったのが楽しかった。</v>
      </c>
    </row>
    <row r="27" spans="1:2" ht="18" customHeight="1" x14ac:dyDescent="0.15">
      <c r="A27" s="20"/>
      <c r="B27" s="17" t="str">
        <f>+入力様式!J37</f>
        <v>高いところに行けてたのしかった。クレーンに乗って上をみると高かったのでおもしろかった。</v>
      </c>
    </row>
    <row r="28" spans="1:2" ht="18" customHeight="1" x14ac:dyDescent="0.15">
      <c r="A28" s="20"/>
      <c r="B28" s="17" t="str">
        <f>+入力様式!J38</f>
        <v>高い所にいっていろいろなたて物を見たことです。またボルトをしめたことです。</v>
      </c>
    </row>
    <row r="29" spans="1:2" ht="18" customHeight="1" x14ac:dyDescent="0.15">
      <c r="A29" s="20"/>
      <c r="B29" s="17" t="str">
        <f>+入力様式!J39</f>
        <v>みんなとのった高くまで上がる機械の体験です。</v>
      </c>
    </row>
    <row r="30" spans="1:2" ht="18" customHeight="1" x14ac:dyDescent="0.15">
      <c r="A30" s="20"/>
      <c r="B30" s="17" t="str">
        <f>+入力様式!J40</f>
        <v>クレーンに乗ったり，命づなをつなぐこととか初体験できたこと。</v>
      </c>
    </row>
    <row r="31" spans="1:2" ht="18" customHeight="1" x14ac:dyDescent="0.15">
      <c r="A31" s="20"/>
      <c r="B31" s="17" t="str">
        <f>+入力様式!J41</f>
        <v>私は高い所にのぼって吉田町をながめたりするのが楽しかったです。</v>
      </c>
    </row>
    <row r="32" spans="1:2" ht="18" customHeight="1" x14ac:dyDescent="0.15">
      <c r="A32" s="20"/>
      <c r="B32" s="17" t="str">
        <f>+入力様式!J42</f>
        <v>ボルトをしめるのがすごかった。</v>
      </c>
    </row>
    <row r="33" spans="1:2" ht="18" customHeight="1" x14ac:dyDescent="0.15">
      <c r="A33" s="20"/>
      <c r="B33" s="17">
        <f>+入力様式!J43</f>
        <v>0</v>
      </c>
    </row>
    <row r="34" spans="1:2" ht="18" customHeight="1" x14ac:dyDescent="0.15">
      <c r="A34" s="20"/>
      <c r="B34" s="17">
        <f>+入力様式!J44</f>
        <v>0</v>
      </c>
    </row>
    <row r="35" spans="1:2" ht="18" customHeight="1" x14ac:dyDescent="0.15">
      <c r="A35" s="20"/>
      <c r="B35" s="17">
        <f>+入力様式!J45</f>
        <v>0</v>
      </c>
    </row>
    <row r="36" spans="1:2" ht="18" customHeight="1" x14ac:dyDescent="0.15">
      <c r="A36" s="20"/>
      <c r="B36" s="17">
        <f>+入力様式!J46</f>
        <v>0</v>
      </c>
    </row>
    <row r="37" spans="1:2" ht="18" customHeight="1" x14ac:dyDescent="0.15">
      <c r="A37" s="20"/>
      <c r="B37" s="17">
        <f>+入力様式!J47</f>
        <v>0</v>
      </c>
    </row>
    <row r="38" spans="1:2" ht="18" customHeight="1" x14ac:dyDescent="0.15">
      <c r="A38" s="20"/>
      <c r="B38" s="17">
        <f>+入力様式!J48</f>
        <v>0</v>
      </c>
    </row>
    <row r="39" spans="1:2" ht="18" customHeight="1" x14ac:dyDescent="0.15">
      <c r="A39" s="20"/>
      <c r="B39" s="17">
        <f>+入力様式!J49</f>
        <v>0</v>
      </c>
    </row>
    <row r="40" spans="1:2" ht="18" customHeight="1" x14ac:dyDescent="0.15">
      <c r="A40" s="20"/>
      <c r="B40" s="17">
        <f>+入力様式!J50</f>
        <v>0</v>
      </c>
    </row>
    <row r="41" spans="1:2" ht="18" customHeight="1" x14ac:dyDescent="0.15">
      <c r="A41" s="20"/>
      <c r="B41" s="17">
        <f>+入力様式!J51</f>
        <v>0</v>
      </c>
    </row>
    <row r="42" spans="1:2" ht="18" customHeight="1" x14ac:dyDescent="0.15">
      <c r="A42" s="20"/>
      <c r="B42" s="17">
        <f>+入力様式!J52</f>
        <v>0</v>
      </c>
    </row>
    <row r="43" spans="1:2" ht="18" customHeight="1" x14ac:dyDescent="0.15">
      <c r="A43" s="20"/>
      <c r="B43" s="17">
        <f>+入力様式!J53</f>
        <v>0</v>
      </c>
    </row>
    <row r="44" spans="1:2" ht="18" customHeight="1" x14ac:dyDescent="0.15">
      <c r="A44" s="20"/>
      <c r="B44" s="17">
        <f>+入力様式!J54</f>
        <v>0</v>
      </c>
    </row>
    <row r="45" spans="1:2" ht="18" customHeight="1" x14ac:dyDescent="0.15">
      <c r="A45" s="20"/>
      <c r="B45" s="17">
        <f>+入力様式!J55</f>
        <v>0</v>
      </c>
    </row>
    <row r="46" spans="1:2" ht="18" customHeight="1" x14ac:dyDescent="0.15">
      <c r="A46" s="20"/>
      <c r="B46" s="17">
        <f>+入力様式!J56</f>
        <v>0</v>
      </c>
    </row>
    <row r="47" spans="1:2" ht="18" customHeight="1" x14ac:dyDescent="0.15">
      <c r="A47" s="20"/>
      <c r="B47" s="17">
        <f>+入力様式!J57</f>
        <v>0</v>
      </c>
    </row>
    <row r="48" spans="1:2" ht="18" customHeight="1" x14ac:dyDescent="0.15">
      <c r="A48" s="20"/>
      <c r="B48" s="17">
        <f>+入力様式!J58</f>
        <v>0</v>
      </c>
    </row>
    <row r="49" spans="1:2" ht="18" customHeight="1" x14ac:dyDescent="0.15">
      <c r="A49" s="20"/>
      <c r="B49" s="17">
        <f>+入力様式!J59</f>
        <v>0</v>
      </c>
    </row>
    <row r="50" spans="1:2" ht="18" customHeight="1" x14ac:dyDescent="0.15">
      <c r="A50" s="20"/>
      <c r="B50" s="17">
        <f>+入力様式!J60</f>
        <v>0</v>
      </c>
    </row>
    <row r="51" spans="1:2" ht="18" customHeight="1" x14ac:dyDescent="0.15">
      <c r="A51" s="20"/>
      <c r="B51" s="17">
        <f>+入力様式!J61</f>
        <v>0</v>
      </c>
    </row>
    <row r="52" spans="1:2" ht="18" customHeight="1" x14ac:dyDescent="0.15">
      <c r="A52" s="20"/>
      <c r="B52" s="17">
        <f>+入力様式!J62</f>
        <v>0</v>
      </c>
    </row>
    <row r="53" spans="1:2" ht="18" customHeight="1" x14ac:dyDescent="0.15">
      <c r="A53" s="20"/>
      <c r="B53" s="17">
        <f>+入力様式!J63</f>
        <v>0</v>
      </c>
    </row>
    <row r="54" spans="1:2" ht="18" customHeight="1" x14ac:dyDescent="0.15">
      <c r="A54" s="20"/>
      <c r="B54" s="17">
        <f>+入力様式!J64</f>
        <v>0</v>
      </c>
    </row>
    <row r="55" spans="1:2" ht="18" customHeight="1" x14ac:dyDescent="0.15">
      <c r="A55" s="20"/>
      <c r="B55" s="17">
        <f>+入力様式!J65</f>
        <v>0</v>
      </c>
    </row>
    <row r="56" spans="1:2" ht="18" customHeight="1" x14ac:dyDescent="0.15">
      <c r="A56" s="20"/>
      <c r="B56" s="17">
        <f>+入力様式!J66</f>
        <v>0</v>
      </c>
    </row>
    <row r="57" spans="1:2" ht="18" customHeight="1" x14ac:dyDescent="0.15">
      <c r="A57" s="20"/>
      <c r="B57" s="17">
        <f>+入力様式!J67</f>
        <v>0</v>
      </c>
    </row>
    <row r="58" spans="1:2" ht="18" customHeight="1" x14ac:dyDescent="0.15">
      <c r="A58" s="20"/>
      <c r="B58" s="17">
        <f>+入力様式!J68</f>
        <v>0</v>
      </c>
    </row>
    <row r="59" spans="1:2" ht="18" customHeight="1" x14ac:dyDescent="0.15">
      <c r="A59" s="20"/>
      <c r="B59" s="17">
        <f>+入力様式!J69</f>
        <v>0</v>
      </c>
    </row>
    <row r="60" spans="1:2" ht="18" customHeight="1" x14ac:dyDescent="0.15">
      <c r="A60" s="20"/>
      <c r="B60" s="17">
        <f>+入力様式!J70</f>
        <v>0</v>
      </c>
    </row>
    <row r="61" spans="1:2" ht="18" customHeight="1" x14ac:dyDescent="0.15">
      <c r="A61" s="20"/>
      <c r="B61" s="17">
        <f>+入力様式!J71</f>
        <v>0</v>
      </c>
    </row>
    <row r="62" spans="1:2" ht="18" customHeight="1" x14ac:dyDescent="0.15">
      <c r="A62" s="20"/>
      <c r="B62" s="17">
        <f>+入力様式!J72</f>
        <v>0</v>
      </c>
    </row>
    <row r="63" spans="1:2" ht="18" customHeight="1" x14ac:dyDescent="0.15">
      <c r="A63" s="20"/>
      <c r="B63" s="17">
        <f>+入力様式!J73</f>
        <v>0</v>
      </c>
    </row>
    <row r="64" spans="1:2" ht="18" customHeight="1" x14ac:dyDescent="0.15">
      <c r="A64" s="20"/>
      <c r="B64" s="17">
        <f>+入力様式!J74</f>
        <v>0</v>
      </c>
    </row>
    <row r="65" spans="1:2" ht="18" customHeight="1" x14ac:dyDescent="0.15">
      <c r="A65" s="20"/>
      <c r="B65" s="17">
        <f>+入力様式!J75</f>
        <v>0</v>
      </c>
    </row>
    <row r="66" spans="1:2" ht="18" customHeight="1" x14ac:dyDescent="0.15">
      <c r="A66" s="20"/>
      <c r="B66" s="17">
        <f>+入力様式!J76</f>
        <v>0</v>
      </c>
    </row>
    <row r="67" spans="1:2" ht="18" customHeight="1" x14ac:dyDescent="0.15">
      <c r="A67" s="20"/>
      <c r="B67" s="17">
        <f>+入力様式!J77</f>
        <v>0</v>
      </c>
    </row>
    <row r="68" spans="1:2" ht="18" customHeight="1" x14ac:dyDescent="0.15">
      <c r="A68" s="20"/>
      <c r="B68" s="17">
        <f>+入力様式!J78</f>
        <v>0</v>
      </c>
    </row>
    <row r="69" spans="1:2" ht="18" customHeight="1" x14ac:dyDescent="0.15">
      <c r="A69" s="20"/>
      <c r="B69" s="17">
        <f>+入力様式!J79</f>
        <v>0</v>
      </c>
    </row>
    <row r="70" spans="1:2" ht="18" customHeight="1" x14ac:dyDescent="0.15">
      <c r="A70" s="20"/>
      <c r="B70" s="17">
        <f>+入力様式!J80</f>
        <v>0</v>
      </c>
    </row>
    <row r="71" spans="1:2" ht="18" customHeight="1" x14ac:dyDescent="0.15">
      <c r="A71" s="20"/>
      <c r="B71" s="17">
        <f>+入力様式!J81</f>
        <v>0</v>
      </c>
    </row>
    <row r="72" spans="1:2" ht="18" customHeight="1" x14ac:dyDescent="0.15">
      <c r="A72" s="20"/>
      <c r="B72" s="17">
        <f>+入力様式!J82</f>
        <v>0</v>
      </c>
    </row>
    <row r="73" spans="1:2" ht="18" customHeight="1" x14ac:dyDescent="0.15">
      <c r="A73" s="20"/>
      <c r="B73" s="17">
        <f>+入力様式!J83</f>
        <v>0</v>
      </c>
    </row>
    <row r="74" spans="1:2" ht="18" customHeight="1" x14ac:dyDescent="0.15">
      <c r="A74" s="20"/>
      <c r="B74" s="17">
        <f>+入力様式!J84</f>
        <v>0</v>
      </c>
    </row>
    <row r="75" spans="1:2" ht="18" customHeight="1" x14ac:dyDescent="0.15">
      <c r="A75" s="20"/>
      <c r="B75" s="17">
        <f>+入力様式!J85</f>
        <v>0</v>
      </c>
    </row>
    <row r="76" spans="1:2" ht="18" customHeight="1" x14ac:dyDescent="0.15">
      <c r="A76" s="20"/>
      <c r="B76" s="17">
        <f>+入力様式!J86</f>
        <v>0</v>
      </c>
    </row>
    <row r="77" spans="1:2" ht="18" customHeight="1" x14ac:dyDescent="0.15">
      <c r="A77" s="20"/>
      <c r="B77" s="17">
        <f>+入力様式!J87</f>
        <v>0</v>
      </c>
    </row>
    <row r="78" spans="1:2" ht="18" customHeight="1" x14ac:dyDescent="0.15">
      <c r="A78" s="20"/>
      <c r="B78" s="17">
        <f>+入力様式!J88</f>
        <v>0</v>
      </c>
    </row>
    <row r="79" spans="1:2" ht="18" customHeight="1" x14ac:dyDescent="0.15">
      <c r="A79" s="20"/>
      <c r="B79" s="17">
        <f>+入力様式!J89</f>
        <v>0</v>
      </c>
    </row>
    <row r="80" spans="1:2" ht="18" customHeight="1" x14ac:dyDescent="0.15">
      <c r="A80" s="20"/>
      <c r="B80" s="17">
        <f>+入力様式!J90</f>
        <v>0</v>
      </c>
    </row>
    <row r="81" spans="1:2" ht="18" customHeight="1" x14ac:dyDescent="0.15">
      <c r="A81" s="20"/>
      <c r="B81" s="17">
        <f>+入力様式!J91</f>
        <v>0</v>
      </c>
    </row>
    <row r="82" spans="1:2" ht="18" customHeight="1" x14ac:dyDescent="0.15">
      <c r="A82" s="20"/>
      <c r="B82" s="17">
        <f>+入力様式!J92</f>
        <v>0</v>
      </c>
    </row>
    <row r="83" spans="1:2" ht="18" customHeight="1" x14ac:dyDescent="0.15">
      <c r="A83" s="20"/>
      <c r="B83" s="17">
        <f>+入力様式!J93</f>
        <v>0</v>
      </c>
    </row>
    <row r="84" spans="1:2" ht="18" customHeight="1" x14ac:dyDescent="0.15">
      <c r="A84" s="20"/>
      <c r="B84" s="17">
        <f>+入力様式!J94</f>
        <v>0</v>
      </c>
    </row>
    <row r="85" spans="1:2" ht="18" customHeight="1" x14ac:dyDescent="0.15">
      <c r="A85" s="20"/>
      <c r="B85" s="17">
        <f>+入力様式!J95</f>
        <v>0</v>
      </c>
    </row>
    <row r="86" spans="1:2" ht="18" customHeight="1" x14ac:dyDescent="0.15">
      <c r="A86" s="20"/>
      <c r="B86" s="17">
        <f>+入力様式!J96</f>
        <v>0</v>
      </c>
    </row>
    <row r="87" spans="1:2" ht="18" customHeight="1" x14ac:dyDescent="0.15">
      <c r="A87" s="20"/>
      <c r="B87" s="17">
        <f>+入力様式!J97</f>
        <v>0</v>
      </c>
    </row>
    <row r="88" spans="1:2" ht="18" customHeight="1" x14ac:dyDescent="0.15">
      <c r="A88" s="20"/>
      <c r="B88" s="17">
        <f>+入力様式!J98</f>
        <v>0</v>
      </c>
    </row>
    <row r="89" spans="1:2" ht="18" customHeight="1" x14ac:dyDescent="0.15">
      <c r="A89" s="20"/>
      <c r="B89" s="17">
        <f>+入力様式!J99</f>
        <v>0</v>
      </c>
    </row>
    <row r="90" spans="1:2" ht="18" customHeight="1" x14ac:dyDescent="0.15">
      <c r="A90" s="20"/>
      <c r="B90" s="17">
        <f>+入力様式!J100</f>
        <v>0</v>
      </c>
    </row>
    <row r="91" spans="1:2" ht="18" customHeight="1" x14ac:dyDescent="0.15">
      <c r="A91" s="20"/>
      <c r="B91" s="17">
        <f>+入力様式!J101</f>
        <v>0</v>
      </c>
    </row>
    <row r="92" spans="1:2" ht="18" customHeight="1" x14ac:dyDescent="0.15">
      <c r="A92" s="20"/>
      <c r="B92" s="17">
        <f>+入力様式!J102</f>
        <v>0</v>
      </c>
    </row>
    <row r="93" spans="1:2" ht="18" customHeight="1" x14ac:dyDescent="0.15">
      <c r="A93" s="20"/>
      <c r="B93" s="17">
        <f>+入力様式!J103</f>
        <v>0</v>
      </c>
    </row>
    <row r="94" spans="1:2" ht="18" customHeight="1" x14ac:dyDescent="0.15">
      <c r="A94" s="20"/>
      <c r="B94" s="17">
        <f>+入力様式!J104</f>
        <v>0</v>
      </c>
    </row>
    <row r="95" spans="1:2" ht="18" customHeight="1" x14ac:dyDescent="0.15">
      <c r="A95" s="20"/>
      <c r="B95" s="17">
        <f>+入力様式!J105</f>
        <v>0</v>
      </c>
    </row>
    <row r="96" spans="1:2" ht="18" customHeight="1" x14ac:dyDescent="0.15">
      <c r="A96" s="20"/>
      <c r="B96" s="17">
        <f>+入力様式!J106</f>
        <v>0</v>
      </c>
    </row>
    <row r="97" spans="1:2" ht="18" customHeight="1" x14ac:dyDescent="0.15">
      <c r="A97" s="20"/>
      <c r="B97" s="17">
        <f>+入力様式!J107</f>
        <v>0</v>
      </c>
    </row>
    <row r="98" spans="1:2" ht="18" customHeight="1" x14ac:dyDescent="0.15">
      <c r="A98" s="20"/>
      <c r="B98" s="17">
        <f>+入力様式!J108</f>
        <v>0</v>
      </c>
    </row>
    <row r="99" spans="1:2" ht="18" customHeight="1" x14ac:dyDescent="0.15">
      <c r="A99" s="20"/>
      <c r="B99" s="17">
        <f>+入力様式!J109</f>
        <v>0</v>
      </c>
    </row>
    <row r="100" spans="1:2" ht="18" customHeight="1" x14ac:dyDescent="0.15">
      <c r="A100" s="20"/>
      <c r="B100" s="17">
        <f>+入力様式!J110</f>
        <v>0</v>
      </c>
    </row>
    <row r="101" spans="1:2" ht="18" customHeight="1" x14ac:dyDescent="0.15">
      <c r="A101" s="20"/>
      <c r="B101" s="17">
        <f>+入力様式!J111</f>
        <v>0</v>
      </c>
    </row>
    <row r="102" spans="1:2" ht="20.100000000000001" customHeight="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21</v>
      </c>
      <c r="B1" s="22" t="s">
        <v>24</v>
      </c>
      <c r="C1" s="41" t="s">
        <v>37</v>
      </c>
    </row>
    <row r="2" spans="1:3" ht="18" customHeight="1" x14ac:dyDescent="0.15">
      <c r="A2" s="18">
        <f>+入力様式!Q12</f>
        <v>2</v>
      </c>
      <c r="B2" s="20"/>
      <c r="C2" s="17">
        <f>入力様式!R12</f>
        <v>0</v>
      </c>
    </row>
    <row r="3" spans="1:3" ht="18" customHeight="1" x14ac:dyDescent="0.15">
      <c r="A3" s="18">
        <f>+入力様式!Q13</f>
        <v>1</v>
      </c>
      <c r="B3" s="20"/>
      <c r="C3" s="17" t="str">
        <f>入力様式!R13</f>
        <v>トンネルはどうやって作っていくのか。</v>
      </c>
    </row>
    <row r="4" spans="1:3" ht="18" customHeight="1" x14ac:dyDescent="0.15">
      <c r="A4" s="18">
        <f>+入力様式!Q14</f>
        <v>2</v>
      </c>
      <c r="B4" s="20"/>
      <c r="C4" s="17">
        <f>入力様式!R14</f>
        <v>0</v>
      </c>
    </row>
    <row r="5" spans="1:3" ht="18" customHeight="1" x14ac:dyDescent="0.15">
      <c r="A5" s="18">
        <f>+入力様式!Q15</f>
        <v>2</v>
      </c>
      <c r="B5" s="20"/>
      <c r="C5" s="17">
        <f>入力様式!R15</f>
        <v>0</v>
      </c>
    </row>
    <row r="6" spans="1:3" ht="18" customHeight="1" x14ac:dyDescent="0.15">
      <c r="A6" s="18">
        <f>+入力様式!Q16</f>
        <v>0</v>
      </c>
      <c r="B6" s="20"/>
      <c r="C6" s="17" t="str">
        <f>入力様式!R16</f>
        <v>　</v>
      </c>
    </row>
    <row r="7" spans="1:3" ht="18" customHeight="1" x14ac:dyDescent="0.15">
      <c r="A7" s="18">
        <f>+入力様式!Q17</f>
        <v>2</v>
      </c>
      <c r="B7" s="20"/>
      <c r="C7" s="17">
        <f>入力様式!R17</f>
        <v>0</v>
      </c>
    </row>
    <row r="8" spans="1:3" ht="18" customHeight="1" x14ac:dyDescent="0.15">
      <c r="A8" s="18">
        <f>+入力様式!Q18</f>
        <v>2</v>
      </c>
      <c r="B8" s="20"/>
      <c r="C8" s="17">
        <f>入力様式!R18</f>
        <v>0</v>
      </c>
    </row>
    <row r="9" spans="1:3" ht="18" customHeight="1" x14ac:dyDescent="0.15">
      <c r="A9" s="18">
        <f>+入力様式!Q19</f>
        <v>2</v>
      </c>
      <c r="B9" s="20"/>
      <c r="C9" s="17">
        <f>入力様式!R19</f>
        <v>0</v>
      </c>
    </row>
    <row r="10" spans="1:3" ht="18" customHeight="1" x14ac:dyDescent="0.15">
      <c r="A10" s="18">
        <f>+入力様式!Q20</f>
        <v>2</v>
      </c>
      <c r="B10" s="20"/>
      <c r="C10" s="17">
        <f>入力様式!R20</f>
        <v>0</v>
      </c>
    </row>
    <row r="11" spans="1:3" ht="18" customHeight="1" x14ac:dyDescent="0.15">
      <c r="A11" s="18">
        <f>+入力様式!Q21</f>
        <v>2</v>
      </c>
      <c r="B11" s="20"/>
      <c r="C11" s="17">
        <f>入力様式!R21</f>
        <v>0</v>
      </c>
    </row>
    <row r="12" spans="1:3" ht="18" customHeight="1" x14ac:dyDescent="0.15">
      <c r="A12" s="18">
        <f>+入力様式!Q22</f>
        <v>1</v>
      </c>
      <c r="B12" s="20"/>
      <c r="C12" s="17" t="str">
        <f>入力様式!R22</f>
        <v>道具の名前</v>
      </c>
    </row>
    <row r="13" spans="1:3" ht="18" customHeight="1" x14ac:dyDescent="0.15">
      <c r="A13" s="18">
        <f>+入力様式!Q23</f>
        <v>2</v>
      </c>
      <c r="B13" s="20"/>
      <c r="C13" s="17">
        <f>入力様式!R23</f>
        <v>0</v>
      </c>
    </row>
    <row r="14" spans="1:3" ht="18" customHeight="1" x14ac:dyDescent="0.15">
      <c r="A14" s="18">
        <f>+入力様式!Q24</f>
        <v>2</v>
      </c>
      <c r="B14" s="20"/>
      <c r="C14" s="17">
        <f>入力様式!R24</f>
        <v>0</v>
      </c>
    </row>
    <row r="15" spans="1:3" ht="18" customHeight="1" x14ac:dyDescent="0.15">
      <c r="A15" s="18">
        <f>+入力様式!Q25</f>
        <v>2</v>
      </c>
      <c r="B15" s="20"/>
      <c r="C15" s="17">
        <f>入力様式!R25</f>
        <v>0</v>
      </c>
    </row>
    <row r="16" spans="1:3" ht="18" customHeight="1" x14ac:dyDescent="0.15">
      <c r="A16" s="18">
        <f>+入力様式!Q26</f>
        <v>1</v>
      </c>
      <c r="B16" s="20"/>
      <c r="C16" s="17" t="str">
        <f>入力様式!R26</f>
        <v>東広島まで道路をつくるのに約何年かかるのか。トンネルをつくるとき，どうやって土をほるのかしりたい。</v>
      </c>
    </row>
    <row r="17" spans="1:3" ht="18" customHeight="1" x14ac:dyDescent="0.15">
      <c r="A17" s="18">
        <f>+入力様式!Q27</f>
        <v>2</v>
      </c>
      <c r="B17" s="20"/>
      <c r="C17" s="17">
        <f>入力様式!R27</f>
        <v>0</v>
      </c>
    </row>
    <row r="18" spans="1:3" ht="18" customHeight="1" x14ac:dyDescent="0.15">
      <c r="A18" s="18">
        <f>+入力様式!Q28</f>
        <v>2</v>
      </c>
      <c r="B18" s="20"/>
      <c r="C18" s="17">
        <f>入力様式!R28</f>
        <v>0</v>
      </c>
    </row>
    <row r="19" spans="1:3" ht="18" customHeight="1" x14ac:dyDescent="0.15">
      <c r="A19" s="18">
        <f>+入力様式!Q29</f>
        <v>2</v>
      </c>
      <c r="B19" s="20"/>
      <c r="C19" s="17">
        <f>入力様式!R29</f>
        <v>0</v>
      </c>
    </row>
    <row r="20" spans="1:3" ht="18" customHeight="1" x14ac:dyDescent="0.15">
      <c r="A20" s="18">
        <f>+入力様式!Q30</f>
        <v>2</v>
      </c>
      <c r="B20" s="20"/>
      <c r="C20" s="17">
        <f>入力様式!R30</f>
        <v>0</v>
      </c>
    </row>
    <row r="21" spans="1:3" ht="18" customHeight="1" x14ac:dyDescent="0.15">
      <c r="A21" s="18">
        <f>+入力様式!Q31</f>
        <v>2</v>
      </c>
      <c r="B21" s="20"/>
      <c r="C21" s="17">
        <f>入力様式!R31</f>
        <v>0</v>
      </c>
    </row>
    <row r="22" spans="1:3" ht="18" customHeight="1" x14ac:dyDescent="0.15">
      <c r="A22" s="18">
        <f>+入力様式!Q32</f>
        <v>2</v>
      </c>
      <c r="B22" s="20"/>
      <c r="C22" s="17">
        <f>入力様式!R32</f>
        <v>0</v>
      </c>
    </row>
    <row r="23" spans="1:3" ht="18" customHeight="1" x14ac:dyDescent="0.15">
      <c r="A23" s="18">
        <f>+入力様式!Q33</f>
        <v>2</v>
      </c>
      <c r="B23" s="20"/>
      <c r="C23" s="17">
        <f>入力様式!R33</f>
        <v>0</v>
      </c>
    </row>
    <row r="24" spans="1:3" ht="18" customHeight="1" x14ac:dyDescent="0.15">
      <c r="A24" s="18">
        <f>+入力様式!Q34</f>
        <v>2</v>
      </c>
      <c r="B24" s="20"/>
      <c r="C24" s="17">
        <f>入力様式!R34</f>
        <v>0</v>
      </c>
    </row>
    <row r="25" spans="1:3" ht="18" customHeight="1" x14ac:dyDescent="0.15">
      <c r="A25" s="18">
        <f>+入力様式!Q35</f>
        <v>2</v>
      </c>
      <c r="B25" s="20"/>
      <c r="C25" s="17">
        <f>入力様式!R35</f>
        <v>0</v>
      </c>
    </row>
    <row r="26" spans="1:3" ht="18" customHeight="1" x14ac:dyDescent="0.15">
      <c r="A26" s="18">
        <f>+入力様式!Q36</f>
        <v>0</v>
      </c>
      <c r="B26" s="20"/>
      <c r="C26" s="17">
        <f>入力様式!R36</f>
        <v>0</v>
      </c>
    </row>
    <row r="27" spans="1:3" ht="18" customHeight="1" x14ac:dyDescent="0.15">
      <c r="A27" s="18">
        <f>+入力様式!Q37</f>
        <v>0</v>
      </c>
      <c r="B27" s="20"/>
      <c r="C27" s="17">
        <f>入力様式!R37</f>
        <v>0</v>
      </c>
    </row>
    <row r="28" spans="1:3" ht="18" customHeight="1" x14ac:dyDescent="0.15">
      <c r="A28" s="18">
        <f>+入力様式!Q38</f>
        <v>1</v>
      </c>
      <c r="B28" s="20"/>
      <c r="C28" s="17" t="str">
        <f>入力様式!R38</f>
        <v>１日どれくらい橋をのばしているのか。</v>
      </c>
    </row>
    <row r="29" spans="1:3" ht="18" customHeight="1" x14ac:dyDescent="0.15">
      <c r="A29" s="18">
        <f>+入力様式!Q39</f>
        <v>2</v>
      </c>
      <c r="B29" s="20"/>
      <c r="C29" s="17">
        <f>入力様式!R39</f>
        <v>0</v>
      </c>
    </row>
    <row r="30" spans="1:3" ht="18" customHeight="1" x14ac:dyDescent="0.15">
      <c r="A30" s="18">
        <f>+入力様式!Q40</f>
        <v>2</v>
      </c>
      <c r="B30" s="20"/>
      <c r="C30" s="17">
        <f>入力様式!R40</f>
        <v>0</v>
      </c>
    </row>
    <row r="31" spans="1:3" ht="18" customHeight="1" x14ac:dyDescent="0.15">
      <c r="A31" s="18">
        <f>+入力様式!Q41</f>
        <v>2</v>
      </c>
      <c r="B31" s="20"/>
      <c r="C31" s="17">
        <f>入力様式!R41</f>
        <v>0</v>
      </c>
    </row>
    <row r="32" spans="1:3" ht="18" customHeight="1" x14ac:dyDescent="0.15">
      <c r="A32" s="18">
        <f>+入力様式!Q42</f>
        <v>2</v>
      </c>
      <c r="B32" s="20"/>
      <c r="C32" s="17">
        <f>入力様式!R42</f>
        <v>0</v>
      </c>
    </row>
    <row r="33" spans="1:3" ht="18" customHeight="1" x14ac:dyDescent="0.15">
      <c r="A33" s="18">
        <f>+入力様式!Q43</f>
        <v>0</v>
      </c>
      <c r="B33" s="20"/>
      <c r="C33" s="17">
        <f>入力様式!R43</f>
        <v>0</v>
      </c>
    </row>
    <row r="34" spans="1:3" ht="18" customHeight="1" x14ac:dyDescent="0.15">
      <c r="A34" s="18">
        <f>+入力様式!Q44</f>
        <v>0</v>
      </c>
      <c r="B34" s="20"/>
      <c r="C34" s="17">
        <f>入力様式!R44</f>
        <v>0</v>
      </c>
    </row>
    <row r="35" spans="1:3" ht="18" customHeight="1" x14ac:dyDescent="0.15">
      <c r="A35" s="18">
        <f>+入力様式!Q45</f>
        <v>0</v>
      </c>
      <c r="B35" s="20"/>
      <c r="C35" s="17">
        <f>入力様式!R45</f>
        <v>0</v>
      </c>
    </row>
    <row r="36" spans="1:3" ht="18" customHeight="1" x14ac:dyDescent="0.15">
      <c r="A36" s="18">
        <f>+入力様式!Q46</f>
        <v>0</v>
      </c>
      <c r="B36" s="20"/>
      <c r="C36" s="17">
        <f>入力様式!R46</f>
        <v>0</v>
      </c>
    </row>
    <row r="37" spans="1:3" ht="18" customHeight="1" x14ac:dyDescent="0.15">
      <c r="A37" s="18">
        <f>+入力様式!Q47</f>
        <v>0</v>
      </c>
      <c r="B37" s="20"/>
      <c r="C37" s="17">
        <f>入力様式!R47</f>
        <v>0</v>
      </c>
    </row>
    <row r="38" spans="1:3" ht="18" customHeight="1" x14ac:dyDescent="0.15">
      <c r="A38" s="18">
        <f>+入力様式!Q48</f>
        <v>0</v>
      </c>
      <c r="B38" s="20"/>
      <c r="C38" s="17">
        <f>入力様式!R48</f>
        <v>0</v>
      </c>
    </row>
    <row r="39" spans="1:3" ht="18" customHeight="1" x14ac:dyDescent="0.15">
      <c r="A39" s="18">
        <f>+入力様式!Q49</f>
        <v>0</v>
      </c>
      <c r="B39" s="20"/>
      <c r="C39" s="17">
        <f>入力様式!R49</f>
        <v>0</v>
      </c>
    </row>
    <row r="40" spans="1:3" ht="18" customHeight="1" x14ac:dyDescent="0.15">
      <c r="A40" s="18">
        <f>+入力様式!Q50</f>
        <v>0</v>
      </c>
      <c r="B40" s="20"/>
      <c r="C40" s="17">
        <f>入力様式!R50</f>
        <v>0</v>
      </c>
    </row>
    <row r="41" spans="1:3" ht="18" customHeight="1" x14ac:dyDescent="0.15">
      <c r="A41" s="18">
        <f>+入力様式!Q51</f>
        <v>0</v>
      </c>
      <c r="B41" s="20"/>
      <c r="C41" s="17">
        <f>入力様式!R51</f>
        <v>0</v>
      </c>
    </row>
    <row r="42" spans="1:3" ht="18" customHeight="1" x14ac:dyDescent="0.15">
      <c r="A42" s="18">
        <f>+入力様式!Q52</f>
        <v>0</v>
      </c>
      <c r="B42" s="20"/>
      <c r="C42" s="17">
        <f>入力様式!R52</f>
        <v>0</v>
      </c>
    </row>
    <row r="43" spans="1:3" ht="18" customHeight="1" x14ac:dyDescent="0.15">
      <c r="A43" s="18">
        <f>+入力様式!Q53</f>
        <v>0</v>
      </c>
      <c r="B43" s="20"/>
      <c r="C43" s="17">
        <f>入力様式!R53</f>
        <v>0</v>
      </c>
    </row>
    <row r="44" spans="1:3" ht="18" customHeight="1" x14ac:dyDescent="0.15">
      <c r="A44" s="18">
        <f>+入力様式!Q54</f>
        <v>0</v>
      </c>
      <c r="B44" s="20"/>
      <c r="C44" s="17">
        <f>入力様式!R54</f>
        <v>0</v>
      </c>
    </row>
    <row r="45" spans="1:3" ht="18" customHeight="1" x14ac:dyDescent="0.15">
      <c r="A45" s="18">
        <f>+入力様式!Q55</f>
        <v>0</v>
      </c>
      <c r="B45" s="20"/>
      <c r="C45" s="17">
        <f>入力様式!R55</f>
        <v>0</v>
      </c>
    </row>
    <row r="46" spans="1:3" ht="18" customHeight="1" x14ac:dyDescent="0.15">
      <c r="A46" s="18">
        <f>+入力様式!Q56</f>
        <v>0</v>
      </c>
      <c r="B46" s="20"/>
      <c r="C46" s="17">
        <f>入力様式!R56</f>
        <v>0</v>
      </c>
    </row>
    <row r="47" spans="1:3" ht="18" customHeight="1" x14ac:dyDescent="0.15">
      <c r="A47" s="18">
        <f>+入力様式!Q57</f>
        <v>0</v>
      </c>
      <c r="B47" s="20"/>
      <c r="C47" s="17">
        <f>入力様式!R57</f>
        <v>0</v>
      </c>
    </row>
    <row r="48" spans="1:3" ht="18" customHeight="1" x14ac:dyDescent="0.15">
      <c r="A48" s="18">
        <f>+入力様式!Q58</f>
        <v>0</v>
      </c>
      <c r="B48" s="20"/>
      <c r="C48" s="17">
        <f>入力様式!R58</f>
        <v>0</v>
      </c>
    </row>
    <row r="49" spans="1:3" ht="18" customHeight="1" x14ac:dyDescent="0.15">
      <c r="A49" s="18">
        <f>+入力様式!Q59</f>
        <v>0</v>
      </c>
      <c r="B49" s="20"/>
      <c r="C49" s="17">
        <f>入力様式!R59</f>
        <v>0</v>
      </c>
    </row>
    <row r="50" spans="1:3" ht="18" customHeight="1" x14ac:dyDescent="0.15">
      <c r="A50" s="18">
        <f>+入力様式!Q60</f>
        <v>0</v>
      </c>
      <c r="B50" s="20"/>
      <c r="C50" s="17">
        <f>入力様式!R60</f>
        <v>0</v>
      </c>
    </row>
    <row r="51" spans="1:3" ht="18" customHeight="1" x14ac:dyDescent="0.15">
      <c r="A51" s="18">
        <f>+入力様式!Q61</f>
        <v>0</v>
      </c>
      <c r="B51" s="20"/>
      <c r="C51" s="17">
        <f>入力様式!R61</f>
        <v>0</v>
      </c>
    </row>
    <row r="52" spans="1:3" ht="18" customHeight="1" x14ac:dyDescent="0.15">
      <c r="A52" s="18">
        <f>+入力様式!Q62</f>
        <v>0</v>
      </c>
      <c r="B52" s="20"/>
      <c r="C52" s="17">
        <f>入力様式!R62</f>
        <v>0</v>
      </c>
    </row>
    <row r="53" spans="1:3" ht="18" customHeight="1" x14ac:dyDescent="0.15">
      <c r="A53" s="18">
        <f>+入力様式!Q63</f>
        <v>0</v>
      </c>
      <c r="B53" s="20"/>
      <c r="C53" s="17">
        <f>入力様式!R63</f>
        <v>0</v>
      </c>
    </row>
    <row r="54" spans="1:3" ht="18" customHeight="1" x14ac:dyDescent="0.15">
      <c r="A54" s="18">
        <f>+入力様式!Q64</f>
        <v>0</v>
      </c>
      <c r="B54" s="20"/>
      <c r="C54" s="17">
        <f>入力様式!R64</f>
        <v>0</v>
      </c>
    </row>
    <row r="55" spans="1:3" ht="18" customHeight="1" x14ac:dyDescent="0.15">
      <c r="A55" s="18">
        <f>+入力様式!Q65</f>
        <v>0</v>
      </c>
      <c r="B55" s="20"/>
      <c r="C55" s="17">
        <f>入力様式!R65</f>
        <v>0</v>
      </c>
    </row>
    <row r="56" spans="1:3" ht="18" customHeight="1" x14ac:dyDescent="0.15">
      <c r="A56" s="18">
        <f>+入力様式!Q66</f>
        <v>0</v>
      </c>
      <c r="B56" s="20"/>
      <c r="C56" s="17">
        <f>入力様式!R66</f>
        <v>0</v>
      </c>
    </row>
    <row r="57" spans="1:3" ht="18" customHeight="1" x14ac:dyDescent="0.15">
      <c r="A57" s="18">
        <f>+入力様式!Q67</f>
        <v>0</v>
      </c>
      <c r="B57" s="20"/>
      <c r="C57" s="17">
        <f>入力様式!R67</f>
        <v>0</v>
      </c>
    </row>
    <row r="58" spans="1:3" ht="18" customHeight="1" x14ac:dyDescent="0.15">
      <c r="A58" s="18">
        <f>+入力様式!Q68</f>
        <v>0</v>
      </c>
      <c r="B58" s="20"/>
      <c r="C58" s="17">
        <f>入力様式!R68</f>
        <v>0</v>
      </c>
    </row>
    <row r="59" spans="1:3" ht="18" customHeight="1" x14ac:dyDescent="0.15">
      <c r="A59" s="18">
        <f>+入力様式!Q69</f>
        <v>0</v>
      </c>
      <c r="B59" s="20"/>
      <c r="C59" s="17">
        <f>入力様式!R69</f>
        <v>0</v>
      </c>
    </row>
    <row r="60" spans="1:3" ht="18" customHeight="1" x14ac:dyDescent="0.15">
      <c r="A60" s="18">
        <f>+入力様式!Q70</f>
        <v>0</v>
      </c>
      <c r="B60" s="20"/>
      <c r="C60" s="17">
        <f>入力様式!R70</f>
        <v>0</v>
      </c>
    </row>
    <row r="61" spans="1:3" ht="18" customHeight="1" x14ac:dyDescent="0.15">
      <c r="A61" s="18">
        <f>+入力様式!Q71</f>
        <v>0</v>
      </c>
      <c r="B61" s="20"/>
      <c r="C61" s="17">
        <f>入力様式!R71</f>
        <v>0</v>
      </c>
    </row>
    <row r="62" spans="1:3" ht="18" customHeight="1" x14ac:dyDescent="0.15">
      <c r="A62" s="18">
        <f>+入力様式!Q72</f>
        <v>0</v>
      </c>
      <c r="B62" s="20"/>
      <c r="C62" s="17">
        <f>入力様式!R72</f>
        <v>0</v>
      </c>
    </row>
    <row r="63" spans="1:3" ht="18" customHeight="1" x14ac:dyDescent="0.15">
      <c r="A63" s="18">
        <f>+入力様式!Q73</f>
        <v>0</v>
      </c>
      <c r="B63" s="20"/>
      <c r="C63" s="17">
        <f>入力様式!R73</f>
        <v>0</v>
      </c>
    </row>
    <row r="64" spans="1:3" ht="18" customHeight="1" x14ac:dyDescent="0.15">
      <c r="A64" s="18">
        <f>+入力様式!Q74</f>
        <v>0</v>
      </c>
      <c r="B64" s="20"/>
      <c r="C64" s="17">
        <f>入力様式!R74</f>
        <v>0</v>
      </c>
    </row>
    <row r="65" spans="1:3" ht="18" customHeight="1" x14ac:dyDescent="0.15">
      <c r="A65" s="18">
        <f>+入力様式!Q75</f>
        <v>0</v>
      </c>
      <c r="B65" s="20"/>
      <c r="C65" s="17">
        <f>入力様式!R75</f>
        <v>0</v>
      </c>
    </row>
    <row r="66" spans="1:3" ht="18" customHeight="1" x14ac:dyDescent="0.15">
      <c r="A66" s="18">
        <f>+入力様式!Q76</f>
        <v>0</v>
      </c>
      <c r="B66" s="20"/>
      <c r="C66" s="17">
        <f>入力様式!R76</f>
        <v>0</v>
      </c>
    </row>
    <row r="67" spans="1:3" ht="18" customHeight="1" x14ac:dyDescent="0.15">
      <c r="A67" s="18">
        <f>+入力様式!Q77</f>
        <v>0</v>
      </c>
      <c r="B67" s="20"/>
      <c r="C67" s="17">
        <f>入力様式!R77</f>
        <v>0</v>
      </c>
    </row>
    <row r="68" spans="1:3" ht="18" customHeight="1" x14ac:dyDescent="0.15">
      <c r="A68" s="18">
        <f>+入力様式!Q78</f>
        <v>0</v>
      </c>
      <c r="B68" s="20"/>
      <c r="C68" s="17">
        <f>入力様式!R78</f>
        <v>0</v>
      </c>
    </row>
    <row r="69" spans="1:3" ht="18" customHeight="1" x14ac:dyDescent="0.15">
      <c r="A69" s="18">
        <f>+入力様式!Q79</f>
        <v>0</v>
      </c>
      <c r="B69" s="20"/>
      <c r="C69" s="17">
        <f>入力様式!R79</f>
        <v>0</v>
      </c>
    </row>
    <row r="70" spans="1:3" ht="18" customHeight="1" x14ac:dyDescent="0.15">
      <c r="A70" s="18">
        <f>+入力様式!Q80</f>
        <v>0</v>
      </c>
      <c r="B70" s="20"/>
      <c r="C70" s="17">
        <f>入力様式!R80</f>
        <v>0</v>
      </c>
    </row>
    <row r="71" spans="1:3" ht="18" customHeight="1" x14ac:dyDescent="0.15">
      <c r="A71" s="18">
        <f>+入力様式!Q81</f>
        <v>0</v>
      </c>
      <c r="B71" s="20"/>
      <c r="C71" s="17">
        <f>入力様式!R81</f>
        <v>0</v>
      </c>
    </row>
    <row r="72" spans="1:3" ht="18" customHeight="1" x14ac:dyDescent="0.15">
      <c r="A72" s="18">
        <f>+入力様式!Q82</f>
        <v>0</v>
      </c>
      <c r="B72" s="20"/>
      <c r="C72" s="17">
        <f>入力様式!R82</f>
        <v>0</v>
      </c>
    </row>
    <row r="73" spans="1:3" ht="18" customHeight="1" x14ac:dyDescent="0.15">
      <c r="A73" s="18">
        <f>+入力様式!Q83</f>
        <v>0</v>
      </c>
      <c r="B73" s="20"/>
      <c r="C73" s="17">
        <f>入力様式!R83</f>
        <v>0</v>
      </c>
    </row>
    <row r="74" spans="1:3" ht="18" customHeight="1" x14ac:dyDescent="0.15">
      <c r="A74" s="18">
        <f>+入力様式!Q84</f>
        <v>0</v>
      </c>
      <c r="B74" s="20"/>
      <c r="C74" s="17">
        <f>入力様式!R84</f>
        <v>0</v>
      </c>
    </row>
    <row r="75" spans="1:3" ht="18" customHeight="1" x14ac:dyDescent="0.15">
      <c r="A75" s="18">
        <f>+入力様式!Q85</f>
        <v>0</v>
      </c>
      <c r="B75" s="20"/>
      <c r="C75" s="17">
        <f>入力様式!R85</f>
        <v>0</v>
      </c>
    </row>
    <row r="76" spans="1:3" ht="18" customHeight="1" x14ac:dyDescent="0.15">
      <c r="A76" s="18">
        <f>+入力様式!Q86</f>
        <v>0</v>
      </c>
      <c r="B76" s="20"/>
      <c r="C76" s="17">
        <f>入力様式!R86</f>
        <v>0</v>
      </c>
    </row>
    <row r="77" spans="1:3" ht="18" customHeight="1" x14ac:dyDescent="0.15">
      <c r="A77" s="18">
        <f>+入力様式!Q87</f>
        <v>0</v>
      </c>
      <c r="B77" s="20"/>
      <c r="C77" s="17">
        <f>入力様式!R87</f>
        <v>0</v>
      </c>
    </row>
    <row r="78" spans="1:3" ht="18" customHeight="1" x14ac:dyDescent="0.15">
      <c r="A78" s="18">
        <f>+入力様式!Q88</f>
        <v>0</v>
      </c>
      <c r="B78" s="20"/>
      <c r="C78" s="17">
        <f>入力様式!R88</f>
        <v>0</v>
      </c>
    </row>
    <row r="79" spans="1:3" ht="18" customHeight="1" x14ac:dyDescent="0.15">
      <c r="A79" s="18">
        <f>+入力様式!Q89</f>
        <v>0</v>
      </c>
      <c r="B79" s="20"/>
      <c r="C79" s="17">
        <f>入力様式!R89</f>
        <v>0</v>
      </c>
    </row>
    <row r="80" spans="1:3" ht="18" customHeight="1" x14ac:dyDescent="0.15">
      <c r="A80" s="18">
        <f>+入力様式!Q90</f>
        <v>0</v>
      </c>
      <c r="B80" s="20"/>
      <c r="C80" s="17">
        <f>入力様式!R90</f>
        <v>0</v>
      </c>
    </row>
    <row r="81" spans="1:3" ht="18" customHeight="1" x14ac:dyDescent="0.15">
      <c r="A81" s="18">
        <f>+入力様式!Q91</f>
        <v>0</v>
      </c>
      <c r="B81" s="20"/>
      <c r="C81" s="17">
        <f>入力様式!R91</f>
        <v>0</v>
      </c>
    </row>
    <row r="82" spans="1:3" ht="18" customHeight="1" x14ac:dyDescent="0.15">
      <c r="A82" s="18">
        <f>+入力様式!Q92</f>
        <v>0</v>
      </c>
      <c r="B82" s="20"/>
      <c r="C82" s="17">
        <f>入力様式!R92</f>
        <v>0</v>
      </c>
    </row>
    <row r="83" spans="1:3" ht="18" customHeight="1" x14ac:dyDescent="0.15">
      <c r="A83" s="18">
        <f>+入力様式!Q93</f>
        <v>0</v>
      </c>
      <c r="B83" s="20"/>
      <c r="C83" s="17">
        <f>入力様式!R93</f>
        <v>0</v>
      </c>
    </row>
    <row r="84" spans="1:3" ht="18" customHeight="1" x14ac:dyDescent="0.15">
      <c r="A84" s="18">
        <f>+入力様式!Q94</f>
        <v>0</v>
      </c>
      <c r="B84" s="20"/>
      <c r="C84" s="17">
        <f>入力様式!R94</f>
        <v>0</v>
      </c>
    </row>
    <row r="85" spans="1:3" ht="18" customHeight="1" x14ac:dyDescent="0.15">
      <c r="A85" s="18">
        <f>+入力様式!Q95</f>
        <v>0</v>
      </c>
      <c r="B85" s="20"/>
      <c r="C85" s="17">
        <f>入力様式!R95</f>
        <v>0</v>
      </c>
    </row>
    <row r="86" spans="1:3" ht="18" customHeight="1" x14ac:dyDescent="0.15">
      <c r="A86" s="18">
        <f>+入力様式!Q96</f>
        <v>0</v>
      </c>
      <c r="B86" s="20"/>
      <c r="C86" s="17">
        <f>入力様式!R96</f>
        <v>0</v>
      </c>
    </row>
    <row r="87" spans="1:3" ht="18" customHeight="1" x14ac:dyDescent="0.15">
      <c r="A87" s="18">
        <f>+入力様式!Q97</f>
        <v>0</v>
      </c>
      <c r="B87" s="20"/>
      <c r="C87" s="17">
        <f>入力様式!R97</f>
        <v>0</v>
      </c>
    </row>
    <row r="88" spans="1:3" ht="18" customHeight="1" x14ac:dyDescent="0.15">
      <c r="A88" s="18">
        <f>+入力様式!Q98</f>
        <v>0</v>
      </c>
      <c r="B88" s="20"/>
      <c r="C88" s="17">
        <f>入力様式!R98</f>
        <v>0</v>
      </c>
    </row>
    <row r="89" spans="1:3" ht="18" customHeight="1" x14ac:dyDescent="0.15">
      <c r="A89" s="18">
        <f>+入力様式!Q99</f>
        <v>0</v>
      </c>
      <c r="B89" s="20"/>
      <c r="C89" s="17">
        <f>入力様式!R99</f>
        <v>0</v>
      </c>
    </row>
    <row r="90" spans="1:3" ht="18" customHeight="1" x14ac:dyDescent="0.15">
      <c r="A90" s="18">
        <f>+入力様式!Q100</f>
        <v>0</v>
      </c>
      <c r="B90" s="20"/>
      <c r="C90" s="17">
        <f>入力様式!R100</f>
        <v>0</v>
      </c>
    </row>
    <row r="91" spans="1:3" ht="18" customHeight="1" x14ac:dyDescent="0.15">
      <c r="A91" s="18">
        <f>+入力様式!Q101</f>
        <v>0</v>
      </c>
      <c r="B91" s="20"/>
      <c r="C91" s="17">
        <f>入力様式!R101</f>
        <v>0</v>
      </c>
    </row>
    <row r="92" spans="1:3" ht="18" customHeight="1" x14ac:dyDescent="0.15">
      <c r="A92" s="18">
        <f>+入力様式!Q102</f>
        <v>0</v>
      </c>
      <c r="B92" s="20"/>
      <c r="C92" s="17">
        <f>入力様式!R102</f>
        <v>0</v>
      </c>
    </row>
    <row r="93" spans="1:3" ht="18" customHeight="1" x14ac:dyDescent="0.15">
      <c r="A93" s="18">
        <f>+入力様式!Q103</f>
        <v>0</v>
      </c>
      <c r="B93" s="20"/>
      <c r="C93" s="17">
        <f>入力様式!R103</f>
        <v>0</v>
      </c>
    </row>
    <row r="94" spans="1:3" ht="18" customHeight="1" x14ac:dyDescent="0.15">
      <c r="A94" s="18">
        <f>+入力様式!Q104</f>
        <v>0</v>
      </c>
      <c r="B94" s="20"/>
      <c r="C94" s="17">
        <f>入力様式!R104</f>
        <v>0</v>
      </c>
    </row>
    <row r="95" spans="1:3" ht="18" customHeight="1" x14ac:dyDescent="0.15">
      <c r="A95" s="18">
        <f>+入力様式!Q105</f>
        <v>0</v>
      </c>
      <c r="B95" s="20"/>
      <c r="C95" s="17">
        <f>入力様式!R105</f>
        <v>0</v>
      </c>
    </row>
    <row r="96" spans="1:3" ht="18" customHeight="1" x14ac:dyDescent="0.15">
      <c r="A96" s="18">
        <f>+入力様式!Q106</f>
        <v>0</v>
      </c>
      <c r="B96" s="20"/>
      <c r="C96" s="17">
        <f>入力様式!R106</f>
        <v>0</v>
      </c>
    </row>
    <row r="97" spans="1:3" ht="18" customHeight="1" x14ac:dyDescent="0.15">
      <c r="A97" s="18">
        <f>+入力様式!Q107</f>
        <v>0</v>
      </c>
      <c r="B97" s="20"/>
      <c r="C97" s="17">
        <f>入力様式!R107</f>
        <v>0</v>
      </c>
    </row>
    <row r="98" spans="1:3" ht="18" customHeight="1" x14ac:dyDescent="0.15">
      <c r="A98" s="18">
        <f>+入力様式!Q108</f>
        <v>0</v>
      </c>
      <c r="B98" s="20"/>
      <c r="C98" s="17">
        <f>入力様式!R108</f>
        <v>0</v>
      </c>
    </row>
    <row r="99" spans="1:3" ht="18" customHeight="1" x14ac:dyDescent="0.15">
      <c r="A99" s="18">
        <f>+入力様式!Q109</f>
        <v>0</v>
      </c>
      <c r="B99" s="20"/>
      <c r="C99" s="17">
        <f>入力様式!R109</f>
        <v>0</v>
      </c>
    </row>
    <row r="100" spans="1:3" ht="18" customHeight="1" x14ac:dyDescent="0.15">
      <c r="A100" s="18">
        <f>+入力様式!Q110</f>
        <v>0</v>
      </c>
      <c r="B100" s="20"/>
      <c r="C100" s="17">
        <f>入力様式!R110</f>
        <v>0</v>
      </c>
    </row>
    <row r="101" spans="1:3" ht="18" customHeight="1" x14ac:dyDescent="0.15">
      <c r="A101" s="18">
        <f>+入力様式!Q111</f>
        <v>0</v>
      </c>
      <c r="B101" s="20"/>
      <c r="C101" s="17">
        <f>入力様式!R111</f>
        <v>0</v>
      </c>
    </row>
    <row r="102" spans="1:3" ht="20.100000000000001" customHeight="1" x14ac:dyDescent="0.15"/>
  </sheetData>
  <phoneticPr fontId="1"/>
  <conditionalFormatting sqref="A2:C101">
    <cfRule type="expression" dxfId="1"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21</v>
      </c>
      <c r="B1" s="22" t="s">
        <v>24</v>
      </c>
      <c r="C1" s="41" t="s">
        <v>39</v>
      </c>
    </row>
    <row r="2" spans="1:3" ht="18" customHeight="1" x14ac:dyDescent="0.15">
      <c r="A2" s="18">
        <f>入力様式!Z12</f>
        <v>1</v>
      </c>
      <c r="B2" s="20"/>
      <c r="C2" s="17" t="str">
        <f>入力様式!AA12</f>
        <v>匡や県の人と協力して造っているんだなという印象になりました。</v>
      </c>
    </row>
    <row r="3" spans="1:3" ht="18" customHeight="1" x14ac:dyDescent="0.15">
      <c r="A3" s="18">
        <f>入力様式!Z13</f>
        <v>2</v>
      </c>
      <c r="B3" s="20"/>
      <c r="C3" s="17">
        <f>入力様式!AA13</f>
        <v>0</v>
      </c>
    </row>
    <row r="4" spans="1:3" ht="18" customHeight="1" x14ac:dyDescent="0.15">
      <c r="A4" s="18">
        <f>入力様式!Z14</f>
        <v>1</v>
      </c>
      <c r="B4" s="20"/>
      <c r="C4" s="17" t="str">
        <f>入力様式!AA14</f>
        <v>こんなに大変な事を，わたしたちののためにと思ってがんばっていることに，とてもおどろきました。</v>
      </c>
    </row>
    <row r="5" spans="1:3" ht="18" customHeight="1" x14ac:dyDescent="0.15">
      <c r="A5" s="18">
        <f>入力様式!Z15</f>
        <v>1</v>
      </c>
      <c r="B5" s="20"/>
      <c r="C5" s="17" t="str">
        <f>入力様式!AA15</f>
        <v>道路や橋を作る理由があって作っていることが分りました。</v>
      </c>
    </row>
    <row r="6" spans="1:3" ht="18" customHeight="1" x14ac:dyDescent="0.15">
      <c r="A6" s="18">
        <f>入力様式!Z16</f>
        <v>1</v>
      </c>
      <c r="B6" s="20"/>
      <c r="C6" s="17" t="str">
        <f>入力様式!AA16</f>
        <v>橋を作るのが大変だとは分かっていたけど，あんなに大変だったのでいい橋を使ってほしいです。</v>
      </c>
    </row>
    <row r="7" spans="1:3" ht="18" customHeight="1" x14ac:dyDescent="0.15">
      <c r="A7" s="18">
        <f>入力様式!Z17</f>
        <v>2</v>
      </c>
      <c r="B7" s="20"/>
      <c r="C7" s="17">
        <f>入力様式!AA17</f>
        <v>0</v>
      </c>
    </row>
    <row r="8" spans="1:3" ht="18" customHeight="1" x14ac:dyDescent="0.15">
      <c r="A8" s="18">
        <f>入力様式!Z18</f>
        <v>2</v>
      </c>
      <c r="B8" s="20"/>
      <c r="C8" s="17">
        <f>入力様式!AA18</f>
        <v>0</v>
      </c>
    </row>
    <row r="9" spans="1:3" ht="18" customHeight="1" x14ac:dyDescent="0.15">
      <c r="A9" s="18">
        <f>入力様式!Z19</f>
        <v>1</v>
      </c>
      <c r="B9" s="20"/>
      <c r="C9" s="17" t="str">
        <f>入力様式!AA19</f>
        <v>いろいろな人が関わって一つの公共のものがつくられていたので，国・県・市・町は大切なんだなと思いました。</v>
      </c>
    </row>
    <row r="10" spans="1:3" ht="18" customHeight="1" x14ac:dyDescent="0.15">
      <c r="A10" s="18">
        <f>入力様式!Z20</f>
        <v>4</v>
      </c>
      <c r="B10" s="20"/>
      <c r="C10" s="17">
        <f>入力様式!AA20</f>
        <v>0</v>
      </c>
    </row>
    <row r="11" spans="1:3" ht="18" customHeight="1" x14ac:dyDescent="0.15">
      <c r="A11" s="18">
        <f>入力様式!Z21</f>
        <v>2</v>
      </c>
      <c r="B11" s="20"/>
      <c r="C11" s="17">
        <f>入力様式!AA21</f>
        <v>0</v>
      </c>
    </row>
    <row r="12" spans="1:3" ht="18" customHeight="1" x14ac:dyDescent="0.15">
      <c r="A12" s="18">
        <f>入力様式!Z22</f>
        <v>1</v>
      </c>
      <c r="B12" s="20"/>
      <c r="C12" s="17" t="str">
        <f>入力様式!AA22</f>
        <v>はじめはよく分らなかったけど，考えて作るということを聞いて変わった。</v>
      </c>
    </row>
    <row r="13" spans="1:3" ht="18" customHeight="1" x14ac:dyDescent="0.15">
      <c r="A13" s="18">
        <f>入力様式!Z23</f>
        <v>1</v>
      </c>
      <c r="B13" s="20"/>
      <c r="C13" s="17" t="str">
        <f>入力様式!AA23</f>
        <v>いつも道路などを作るときを見ていて，何も思わないけど，今日，工事げん場を見にいって，とてもくろうしているんだなと思いました。</v>
      </c>
    </row>
    <row r="14" spans="1:3" ht="18" customHeight="1" x14ac:dyDescent="0.15">
      <c r="A14" s="18">
        <f>入力様式!Z24</f>
        <v>2</v>
      </c>
      <c r="B14" s="20"/>
      <c r="C14" s="17">
        <f>入力様式!AA24</f>
        <v>0</v>
      </c>
    </row>
    <row r="15" spans="1:3" ht="18" customHeight="1" x14ac:dyDescent="0.15">
      <c r="A15" s="18">
        <f>入力様式!Z25</f>
        <v>2</v>
      </c>
      <c r="B15" s="20"/>
      <c r="C15" s="17">
        <f>入力様式!AA25</f>
        <v>0</v>
      </c>
    </row>
    <row r="16" spans="1:3" ht="18" customHeight="1" x14ac:dyDescent="0.15">
      <c r="A16" s="18">
        <f>入力様式!Z26</f>
        <v>1</v>
      </c>
      <c r="B16" s="20"/>
      <c r="C16" s="17" t="str">
        <f>入力様式!AA26</f>
        <v>毎日，あたりまえに通っていた道路が時間をかけてつくられていたことをしると，感謝の気持ちになりました。</v>
      </c>
    </row>
    <row r="17" spans="1:3" ht="18" customHeight="1" x14ac:dyDescent="0.15">
      <c r="A17" s="18">
        <f>入力様式!Z27</f>
        <v>2</v>
      </c>
      <c r="B17" s="20"/>
      <c r="C17" s="17">
        <f>入力様式!AA27</f>
        <v>0</v>
      </c>
    </row>
    <row r="18" spans="1:3" ht="18" customHeight="1" x14ac:dyDescent="0.15">
      <c r="A18" s="18">
        <f>入力様式!Z28</f>
        <v>1</v>
      </c>
      <c r="B18" s="20"/>
      <c r="C18" s="17" t="str">
        <f>入力様式!AA28</f>
        <v>できるだけいいのを作ってほしいです。</v>
      </c>
    </row>
    <row r="19" spans="1:3" ht="18" customHeight="1" x14ac:dyDescent="0.15">
      <c r="A19" s="18">
        <f>入力様式!Z29</f>
        <v>2</v>
      </c>
      <c r="B19" s="20"/>
      <c r="C19" s="17">
        <f>入力様式!AA29</f>
        <v>0</v>
      </c>
    </row>
    <row r="20" spans="1:3" ht="18" customHeight="1" x14ac:dyDescent="0.15">
      <c r="A20" s="18">
        <f>入力様式!Z30</f>
        <v>4</v>
      </c>
      <c r="B20" s="20"/>
      <c r="C20" s="17">
        <f>入力様式!AA30</f>
        <v>0</v>
      </c>
    </row>
    <row r="21" spans="1:3" ht="18" customHeight="1" x14ac:dyDescent="0.15">
      <c r="A21" s="18">
        <f>入力様式!Z31</f>
        <v>2</v>
      </c>
      <c r="B21" s="20"/>
      <c r="C21" s="17">
        <f>入力様式!AA31</f>
        <v>0</v>
      </c>
    </row>
    <row r="22" spans="1:3" ht="18" customHeight="1" x14ac:dyDescent="0.15">
      <c r="A22" s="18">
        <f>入力様式!Z32</f>
        <v>1</v>
      </c>
      <c r="B22" s="20"/>
      <c r="C22" s="17" t="str">
        <f>入力様式!AA32</f>
        <v>１つ橋や道路を造るだけでも何年も時間がかかってできていることが分ったので，橋にも感謝したいと思いました。</v>
      </c>
    </row>
    <row r="23" spans="1:3" ht="18" customHeight="1" x14ac:dyDescent="0.15">
      <c r="A23" s="18">
        <f>入力様式!Z33</f>
        <v>2</v>
      </c>
      <c r="B23" s="20"/>
      <c r="C23" s="17">
        <f>入力様式!AA33</f>
        <v>0</v>
      </c>
    </row>
    <row r="24" spans="1:3" ht="18" customHeight="1" x14ac:dyDescent="0.15">
      <c r="A24" s="18">
        <f>入力様式!Z34</f>
        <v>2</v>
      </c>
      <c r="B24" s="20"/>
      <c r="C24" s="17">
        <f>入力様式!AA34</f>
        <v>0</v>
      </c>
    </row>
    <row r="25" spans="1:3" ht="18" customHeight="1" x14ac:dyDescent="0.15">
      <c r="A25" s="18">
        <f>入力様式!Z35</f>
        <v>1</v>
      </c>
      <c r="B25" s="20"/>
      <c r="C25" s="17" t="str">
        <f>入力様式!AA35</f>
        <v>最初はただの工事かと思っていたけど，今日で国がする大事な工事だと思いました。</v>
      </c>
    </row>
    <row r="26" spans="1:3" ht="18" customHeight="1" x14ac:dyDescent="0.15">
      <c r="A26" s="18">
        <f>入力様式!Z36</f>
        <v>4</v>
      </c>
      <c r="B26" s="20"/>
      <c r="C26" s="17">
        <f>入力様式!AA36</f>
        <v>0</v>
      </c>
    </row>
    <row r="27" spans="1:3" ht="18" customHeight="1" x14ac:dyDescent="0.15">
      <c r="A27" s="18">
        <f>入力様式!Z37</f>
        <v>4</v>
      </c>
      <c r="B27" s="20"/>
      <c r="C27" s="17">
        <f>入力様式!AA37</f>
        <v>0</v>
      </c>
    </row>
    <row r="28" spans="1:3" ht="18" customHeight="1" x14ac:dyDescent="0.15">
      <c r="A28" s="18">
        <f>入力様式!Z38</f>
        <v>1</v>
      </c>
      <c r="B28" s="20"/>
      <c r="C28" s="17" t="str">
        <f>入力様式!AA38</f>
        <v>もっといろいろな所に行ける道をつくってほしいです。</v>
      </c>
    </row>
    <row r="29" spans="1:3" ht="18" customHeight="1" x14ac:dyDescent="0.15">
      <c r="A29" s="18">
        <f>入力様式!Z39</f>
        <v>1</v>
      </c>
      <c r="B29" s="20"/>
      <c r="C29" s="17" t="str">
        <f>入力様式!AA39</f>
        <v>安心で通れるように作ってほしいなあと思いました。</v>
      </c>
    </row>
    <row r="30" spans="1:3" ht="18" customHeight="1" x14ac:dyDescent="0.15">
      <c r="A30" s="18">
        <f>入力様式!Z40</f>
        <v>4</v>
      </c>
      <c r="B30" s="20"/>
      <c r="C30" s="17">
        <f>入力様式!AA40</f>
        <v>0</v>
      </c>
    </row>
    <row r="31" spans="1:3" ht="18" customHeight="1" x14ac:dyDescent="0.15">
      <c r="A31" s="18">
        <f>入力様式!Z41</f>
        <v>1</v>
      </c>
      <c r="B31" s="20"/>
      <c r="C31" s="17" t="str">
        <f>入力様式!AA41</f>
        <v>多くの意見を出したり工夫をして道路，橋などを作られているという努力などがわかりました。</v>
      </c>
    </row>
    <row r="32" spans="1:3" ht="18" customHeight="1" x14ac:dyDescent="0.15">
      <c r="A32" s="18">
        <f>入力様式!Z42</f>
        <v>1</v>
      </c>
      <c r="B32" s="20"/>
      <c r="C32" s="17" t="str">
        <f>入力様式!AA42</f>
        <v>東広島にいけるようになると知ってすごいなと思った。</v>
      </c>
    </row>
    <row r="33" spans="1:3" ht="18" customHeight="1" x14ac:dyDescent="0.15">
      <c r="A33" s="18">
        <f>入力様式!Z43</f>
        <v>0</v>
      </c>
      <c r="B33" s="20"/>
      <c r="C33" s="17">
        <f>入力様式!AA43</f>
        <v>0</v>
      </c>
    </row>
    <row r="34" spans="1:3" ht="18" customHeight="1" x14ac:dyDescent="0.15">
      <c r="A34" s="18">
        <f>入力様式!Z44</f>
        <v>0</v>
      </c>
      <c r="B34" s="20"/>
      <c r="C34" s="17">
        <f>入力様式!AA44</f>
        <v>0</v>
      </c>
    </row>
    <row r="35" spans="1:3" ht="18" customHeight="1" x14ac:dyDescent="0.15">
      <c r="A35" s="18">
        <f>入力様式!Z45</f>
        <v>0</v>
      </c>
      <c r="B35" s="20"/>
      <c r="C35" s="17">
        <f>入力様式!AA45</f>
        <v>0</v>
      </c>
    </row>
    <row r="36" spans="1:3" ht="18" customHeight="1" x14ac:dyDescent="0.15">
      <c r="A36" s="18">
        <f>入力様式!Z46</f>
        <v>0</v>
      </c>
      <c r="B36" s="20"/>
      <c r="C36" s="17">
        <f>入力様式!AA46</f>
        <v>0</v>
      </c>
    </row>
    <row r="37" spans="1:3" ht="18" customHeight="1" x14ac:dyDescent="0.15">
      <c r="A37" s="18">
        <f>入力様式!Z47</f>
        <v>0</v>
      </c>
      <c r="B37" s="20"/>
      <c r="C37" s="17">
        <f>入力様式!AA47</f>
        <v>0</v>
      </c>
    </row>
    <row r="38" spans="1:3" ht="18" customHeight="1" x14ac:dyDescent="0.15">
      <c r="A38" s="18">
        <f>入力様式!Z48</f>
        <v>0</v>
      </c>
      <c r="B38" s="20"/>
      <c r="C38" s="17">
        <f>入力様式!AA48</f>
        <v>0</v>
      </c>
    </row>
    <row r="39" spans="1:3" ht="18" customHeight="1" x14ac:dyDescent="0.15">
      <c r="A39" s="18">
        <f>入力様式!Z49</f>
        <v>0</v>
      </c>
      <c r="B39" s="20"/>
      <c r="C39" s="17">
        <f>入力様式!AA49</f>
        <v>0</v>
      </c>
    </row>
    <row r="40" spans="1:3" ht="18" customHeight="1" x14ac:dyDescent="0.15">
      <c r="A40" s="18">
        <f>入力様式!Z50</f>
        <v>0</v>
      </c>
      <c r="B40" s="20"/>
      <c r="C40" s="17">
        <f>入力様式!AA50</f>
        <v>0</v>
      </c>
    </row>
    <row r="41" spans="1:3" ht="18" customHeight="1" x14ac:dyDescent="0.15">
      <c r="A41" s="18">
        <f>入力様式!Z51</f>
        <v>0</v>
      </c>
      <c r="B41" s="20"/>
      <c r="C41" s="17">
        <f>入力様式!AA51</f>
        <v>0</v>
      </c>
    </row>
    <row r="42" spans="1:3" ht="18" customHeight="1" x14ac:dyDescent="0.15">
      <c r="A42" s="18">
        <f>入力様式!Z52</f>
        <v>0</v>
      </c>
      <c r="B42" s="20"/>
      <c r="C42" s="17">
        <f>入力様式!AA52</f>
        <v>0</v>
      </c>
    </row>
    <row r="43" spans="1:3" ht="18" customHeight="1" x14ac:dyDescent="0.15">
      <c r="A43" s="18">
        <f>入力様式!Z53</f>
        <v>0</v>
      </c>
      <c r="B43" s="20"/>
      <c r="C43" s="17">
        <f>入力様式!AA53</f>
        <v>0</v>
      </c>
    </row>
    <row r="44" spans="1:3" ht="18" customHeight="1" x14ac:dyDescent="0.15">
      <c r="A44" s="18">
        <f>入力様式!Z54</f>
        <v>0</v>
      </c>
      <c r="B44" s="20"/>
      <c r="C44" s="17">
        <f>入力様式!AA54</f>
        <v>0</v>
      </c>
    </row>
    <row r="45" spans="1:3" ht="18" customHeight="1" x14ac:dyDescent="0.15">
      <c r="A45" s="18">
        <f>入力様式!Z55</f>
        <v>0</v>
      </c>
      <c r="B45" s="20"/>
      <c r="C45" s="17">
        <f>入力様式!AA55</f>
        <v>0</v>
      </c>
    </row>
    <row r="46" spans="1:3" ht="18" customHeight="1" x14ac:dyDescent="0.15">
      <c r="A46" s="18">
        <f>入力様式!Z56</f>
        <v>0</v>
      </c>
      <c r="B46" s="20"/>
      <c r="C46" s="17">
        <f>入力様式!AA56</f>
        <v>0</v>
      </c>
    </row>
    <row r="47" spans="1:3" ht="18" customHeight="1" x14ac:dyDescent="0.15">
      <c r="A47" s="18">
        <f>入力様式!Z57</f>
        <v>0</v>
      </c>
      <c r="B47" s="20"/>
      <c r="C47" s="17">
        <f>入力様式!AA57</f>
        <v>0</v>
      </c>
    </row>
    <row r="48" spans="1:3" ht="18" customHeight="1" x14ac:dyDescent="0.15">
      <c r="A48" s="18">
        <f>入力様式!Z58</f>
        <v>0</v>
      </c>
      <c r="B48" s="20"/>
      <c r="C48" s="17">
        <f>入力様式!AA58</f>
        <v>0</v>
      </c>
    </row>
    <row r="49" spans="1:3" ht="18" customHeight="1" x14ac:dyDescent="0.15">
      <c r="A49" s="18">
        <f>入力様式!Z59</f>
        <v>0</v>
      </c>
      <c r="B49" s="20"/>
      <c r="C49" s="17">
        <f>入力様式!AA59</f>
        <v>0</v>
      </c>
    </row>
    <row r="50" spans="1:3" ht="18" customHeight="1" x14ac:dyDescent="0.15">
      <c r="A50" s="18">
        <f>入力様式!Z60</f>
        <v>0</v>
      </c>
      <c r="B50" s="20"/>
      <c r="C50" s="17">
        <f>入力様式!AA60</f>
        <v>0</v>
      </c>
    </row>
    <row r="51" spans="1:3" ht="18" customHeight="1" x14ac:dyDescent="0.15">
      <c r="A51" s="18">
        <f>入力様式!Z61</f>
        <v>0</v>
      </c>
      <c r="B51" s="20"/>
      <c r="C51" s="17">
        <f>入力様式!AA61</f>
        <v>0</v>
      </c>
    </row>
    <row r="52" spans="1:3" ht="18" customHeight="1" x14ac:dyDescent="0.15">
      <c r="A52" s="18">
        <f>入力様式!Z62</f>
        <v>0</v>
      </c>
      <c r="B52" s="20"/>
      <c r="C52" s="17">
        <f>入力様式!AA62</f>
        <v>0</v>
      </c>
    </row>
    <row r="53" spans="1:3" ht="18" customHeight="1" x14ac:dyDescent="0.15">
      <c r="A53" s="18">
        <f>入力様式!Z63</f>
        <v>0</v>
      </c>
      <c r="B53" s="20"/>
      <c r="C53" s="17">
        <f>入力様式!AA63</f>
        <v>0</v>
      </c>
    </row>
    <row r="54" spans="1:3" ht="18" customHeight="1" x14ac:dyDescent="0.15">
      <c r="A54" s="18">
        <f>入力様式!Z64</f>
        <v>0</v>
      </c>
      <c r="B54" s="20"/>
      <c r="C54" s="17">
        <f>入力様式!AA64</f>
        <v>0</v>
      </c>
    </row>
    <row r="55" spans="1:3" ht="18" customHeight="1" x14ac:dyDescent="0.15">
      <c r="A55" s="18">
        <f>入力様式!Z65</f>
        <v>0</v>
      </c>
      <c r="B55" s="20"/>
      <c r="C55" s="17">
        <f>入力様式!AA65</f>
        <v>0</v>
      </c>
    </row>
    <row r="56" spans="1:3" ht="18" customHeight="1" x14ac:dyDescent="0.15">
      <c r="A56" s="18">
        <f>入力様式!Z66</f>
        <v>0</v>
      </c>
      <c r="B56" s="20"/>
      <c r="C56" s="17">
        <f>入力様式!AA66</f>
        <v>0</v>
      </c>
    </row>
    <row r="57" spans="1:3" ht="18" customHeight="1" x14ac:dyDescent="0.15">
      <c r="A57" s="18">
        <f>入力様式!Z67</f>
        <v>0</v>
      </c>
      <c r="B57" s="20"/>
      <c r="C57" s="17">
        <f>入力様式!AA67</f>
        <v>0</v>
      </c>
    </row>
    <row r="58" spans="1:3" ht="18" customHeight="1" x14ac:dyDescent="0.15">
      <c r="A58" s="18">
        <f>入力様式!Z68</f>
        <v>0</v>
      </c>
      <c r="B58" s="20"/>
      <c r="C58" s="17">
        <f>入力様式!AA68</f>
        <v>0</v>
      </c>
    </row>
    <row r="59" spans="1:3" ht="18" customHeight="1" x14ac:dyDescent="0.15">
      <c r="A59" s="18">
        <f>入力様式!Z69</f>
        <v>0</v>
      </c>
      <c r="B59" s="20"/>
      <c r="C59" s="17">
        <f>入力様式!AA69</f>
        <v>0</v>
      </c>
    </row>
    <row r="60" spans="1:3" ht="18" customHeight="1" x14ac:dyDescent="0.15">
      <c r="A60" s="18">
        <f>入力様式!Z70</f>
        <v>0</v>
      </c>
      <c r="B60" s="20"/>
      <c r="C60" s="17">
        <f>入力様式!AA70</f>
        <v>0</v>
      </c>
    </row>
    <row r="61" spans="1:3" ht="18" customHeight="1" x14ac:dyDescent="0.15">
      <c r="A61" s="18">
        <f>入力様式!Z71</f>
        <v>0</v>
      </c>
      <c r="B61" s="20"/>
      <c r="C61" s="17">
        <f>入力様式!AA71</f>
        <v>0</v>
      </c>
    </row>
    <row r="62" spans="1:3" ht="18" customHeight="1" x14ac:dyDescent="0.15">
      <c r="A62" s="18">
        <f>入力様式!Z72</f>
        <v>0</v>
      </c>
      <c r="B62" s="20"/>
      <c r="C62" s="17">
        <f>入力様式!AA72</f>
        <v>0</v>
      </c>
    </row>
    <row r="63" spans="1:3" ht="18" customHeight="1" x14ac:dyDescent="0.15">
      <c r="A63" s="18">
        <f>入力様式!Z73</f>
        <v>0</v>
      </c>
      <c r="B63" s="20"/>
      <c r="C63" s="17">
        <f>入力様式!AA73</f>
        <v>0</v>
      </c>
    </row>
    <row r="64" spans="1:3" ht="18" customHeight="1" x14ac:dyDescent="0.15">
      <c r="A64" s="18">
        <f>入力様式!Z74</f>
        <v>0</v>
      </c>
      <c r="B64" s="20"/>
      <c r="C64" s="17">
        <f>入力様式!AA74</f>
        <v>0</v>
      </c>
    </row>
    <row r="65" spans="1:3" ht="18" customHeight="1" x14ac:dyDescent="0.15">
      <c r="A65" s="18">
        <f>入力様式!Z75</f>
        <v>0</v>
      </c>
      <c r="B65" s="20"/>
      <c r="C65" s="17">
        <f>入力様式!AA75</f>
        <v>0</v>
      </c>
    </row>
    <row r="66" spans="1:3" ht="18" customHeight="1" x14ac:dyDescent="0.15">
      <c r="A66" s="18">
        <f>入力様式!Z76</f>
        <v>0</v>
      </c>
      <c r="B66" s="20"/>
      <c r="C66" s="17">
        <f>入力様式!AA76</f>
        <v>0</v>
      </c>
    </row>
    <row r="67" spans="1:3" ht="18" customHeight="1" x14ac:dyDescent="0.15">
      <c r="A67" s="18">
        <f>入力様式!Z77</f>
        <v>0</v>
      </c>
      <c r="B67" s="20"/>
      <c r="C67" s="17">
        <f>入力様式!AA77</f>
        <v>0</v>
      </c>
    </row>
    <row r="68" spans="1:3" ht="18" customHeight="1" x14ac:dyDescent="0.15">
      <c r="A68" s="18">
        <f>入力様式!Z78</f>
        <v>0</v>
      </c>
      <c r="B68" s="20"/>
      <c r="C68" s="17">
        <f>入力様式!AA78</f>
        <v>0</v>
      </c>
    </row>
    <row r="69" spans="1:3" ht="18" customHeight="1" x14ac:dyDescent="0.15">
      <c r="A69" s="18">
        <f>入力様式!Z79</f>
        <v>0</v>
      </c>
      <c r="B69" s="20"/>
      <c r="C69" s="17">
        <f>入力様式!AA79</f>
        <v>0</v>
      </c>
    </row>
    <row r="70" spans="1:3" ht="18" customHeight="1" x14ac:dyDescent="0.15">
      <c r="A70" s="18">
        <f>入力様式!Z80</f>
        <v>0</v>
      </c>
      <c r="B70" s="20"/>
      <c r="C70" s="17">
        <f>入力様式!AA80</f>
        <v>0</v>
      </c>
    </row>
    <row r="71" spans="1:3" ht="18" customHeight="1" x14ac:dyDescent="0.15">
      <c r="A71" s="18">
        <f>入力様式!Z81</f>
        <v>0</v>
      </c>
      <c r="B71" s="20"/>
      <c r="C71" s="17">
        <f>入力様式!AA81</f>
        <v>0</v>
      </c>
    </row>
    <row r="72" spans="1:3" ht="18" customHeight="1" x14ac:dyDescent="0.15">
      <c r="A72" s="18">
        <f>入力様式!Z82</f>
        <v>0</v>
      </c>
      <c r="B72" s="20"/>
      <c r="C72" s="17">
        <f>入力様式!AA82</f>
        <v>0</v>
      </c>
    </row>
    <row r="73" spans="1:3" ht="18" customHeight="1" x14ac:dyDescent="0.15">
      <c r="A73" s="18">
        <f>入力様式!Z83</f>
        <v>0</v>
      </c>
      <c r="B73" s="20"/>
      <c r="C73" s="17">
        <f>入力様式!AA83</f>
        <v>0</v>
      </c>
    </row>
    <row r="74" spans="1:3" ht="18" customHeight="1" x14ac:dyDescent="0.15">
      <c r="A74" s="18">
        <f>入力様式!Z84</f>
        <v>0</v>
      </c>
      <c r="B74" s="20"/>
      <c r="C74" s="17">
        <f>入力様式!AA84</f>
        <v>0</v>
      </c>
    </row>
    <row r="75" spans="1:3" ht="18" customHeight="1" x14ac:dyDescent="0.15">
      <c r="A75" s="18">
        <f>入力様式!Z85</f>
        <v>0</v>
      </c>
      <c r="B75" s="20"/>
      <c r="C75" s="17">
        <f>入力様式!AA85</f>
        <v>0</v>
      </c>
    </row>
    <row r="76" spans="1:3" ht="18" customHeight="1" x14ac:dyDescent="0.15">
      <c r="A76" s="18">
        <f>入力様式!Z86</f>
        <v>0</v>
      </c>
      <c r="B76" s="20"/>
      <c r="C76" s="17">
        <f>入力様式!AA86</f>
        <v>0</v>
      </c>
    </row>
    <row r="77" spans="1:3" ht="18" customHeight="1" x14ac:dyDescent="0.15">
      <c r="A77" s="18">
        <f>入力様式!Z87</f>
        <v>0</v>
      </c>
      <c r="B77" s="20"/>
      <c r="C77" s="17">
        <f>入力様式!AA87</f>
        <v>0</v>
      </c>
    </row>
    <row r="78" spans="1:3" ht="18" customHeight="1" x14ac:dyDescent="0.15">
      <c r="A78" s="18">
        <f>入力様式!Z88</f>
        <v>0</v>
      </c>
      <c r="B78" s="20"/>
      <c r="C78" s="17">
        <f>入力様式!AA88</f>
        <v>0</v>
      </c>
    </row>
    <row r="79" spans="1:3" ht="18" customHeight="1" x14ac:dyDescent="0.15">
      <c r="A79" s="18">
        <f>入力様式!Z89</f>
        <v>0</v>
      </c>
      <c r="B79" s="20"/>
      <c r="C79" s="17">
        <f>入力様式!AA89</f>
        <v>0</v>
      </c>
    </row>
    <row r="80" spans="1:3" ht="18" customHeight="1" x14ac:dyDescent="0.15">
      <c r="A80" s="18">
        <f>入力様式!Z90</f>
        <v>0</v>
      </c>
      <c r="B80" s="20"/>
      <c r="C80" s="17">
        <f>入力様式!AA90</f>
        <v>0</v>
      </c>
    </row>
    <row r="81" spans="1:3" ht="18" customHeight="1" x14ac:dyDescent="0.15">
      <c r="A81" s="18">
        <f>入力様式!Z91</f>
        <v>0</v>
      </c>
      <c r="B81" s="20"/>
      <c r="C81" s="17">
        <f>入力様式!AA91</f>
        <v>0</v>
      </c>
    </row>
    <row r="82" spans="1:3" ht="18" customHeight="1" x14ac:dyDescent="0.15">
      <c r="A82" s="18">
        <f>入力様式!Z92</f>
        <v>0</v>
      </c>
      <c r="B82" s="20"/>
      <c r="C82" s="17">
        <f>入力様式!AA92</f>
        <v>0</v>
      </c>
    </row>
    <row r="83" spans="1:3" ht="18" customHeight="1" x14ac:dyDescent="0.15">
      <c r="A83" s="18">
        <f>入力様式!Z93</f>
        <v>0</v>
      </c>
      <c r="B83" s="20"/>
      <c r="C83" s="17">
        <f>入力様式!AA93</f>
        <v>0</v>
      </c>
    </row>
    <row r="84" spans="1:3" ht="18" customHeight="1" x14ac:dyDescent="0.15">
      <c r="A84" s="18">
        <f>入力様式!Z94</f>
        <v>0</v>
      </c>
      <c r="B84" s="20"/>
      <c r="C84" s="17">
        <f>入力様式!AA94</f>
        <v>0</v>
      </c>
    </row>
    <row r="85" spans="1:3" ht="18" customHeight="1" x14ac:dyDescent="0.15">
      <c r="A85" s="18">
        <f>入力様式!Z95</f>
        <v>0</v>
      </c>
      <c r="B85" s="20"/>
      <c r="C85" s="17">
        <f>入力様式!AA95</f>
        <v>0</v>
      </c>
    </row>
    <row r="86" spans="1:3" ht="18" customHeight="1" x14ac:dyDescent="0.15">
      <c r="A86" s="18">
        <f>入力様式!Z96</f>
        <v>0</v>
      </c>
      <c r="B86" s="20"/>
      <c r="C86" s="17">
        <f>入力様式!AA96</f>
        <v>0</v>
      </c>
    </row>
    <row r="87" spans="1:3" ht="18" customHeight="1" x14ac:dyDescent="0.15">
      <c r="A87" s="18">
        <f>入力様式!Z97</f>
        <v>0</v>
      </c>
      <c r="B87" s="20"/>
      <c r="C87" s="17">
        <f>入力様式!AA97</f>
        <v>0</v>
      </c>
    </row>
    <row r="88" spans="1:3" ht="18" customHeight="1" x14ac:dyDescent="0.15">
      <c r="A88" s="18">
        <f>入力様式!Z98</f>
        <v>0</v>
      </c>
      <c r="B88" s="20"/>
      <c r="C88" s="17">
        <f>入力様式!AA98</f>
        <v>0</v>
      </c>
    </row>
    <row r="89" spans="1:3" ht="18" customHeight="1" x14ac:dyDescent="0.15">
      <c r="A89" s="18">
        <f>入力様式!Z99</f>
        <v>0</v>
      </c>
      <c r="B89" s="20"/>
      <c r="C89" s="17">
        <f>入力様式!AA99</f>
        <v>0</v>
      </c>
    </row>
    <row r="90" spans="1:3" ht="18" customHeight="1" x14ac:dyDescent="0.15">
      <c r="A90" s="18">
        <f>入力様式!Z100</f>
        <v>0</v>
      </c>
      <c r="B90" s="20"/>
      <c r="C90" s="17">
        <f>入力様式!AA100</f>
        <v>0</v>
      </c>
    </row>
    <row r="91" spans="1:3" ht="18" customHeight="1" x14ac:dyDescent="0.15">
      <c r="A91" s="18">
        <f>入力様式!Z101</f>
        <v>0</v>
      </c>
      <c r="B91" s="20"/>
      <c r="C91" s="17">
        <f>入力様式!AA101</f>
        <v>0</v>
      </c>
    </row>
    <row r="92" spans="1:3" ht="18" customHeight="1" x14ac:dyDescent="0.15">
      <c r="A92" s="18">
        <f>入力様式!Z102</f>
        <v>0</v>
      </c>
      <c r="B92" s="20"/>
      <c r="C92" s="17">
        <f>入力様式!AA102</f>
        <v>0</v>
      </c>
    </row>
    <row r="93" spans="1:3" ht="18" customHeight="1" x14ac:dyDescent="0.15">
      <c r="A93" s="18">
        <f>入力様式!Z103</f>
        <v>0</v>
      </c>
      <c r="B93" s="20"/>
      <c r="C93" s="17">
        <f>入力様式!AA103</f>
        <v>0</v>
      </c>
    </row>
    <row r="94" spans="1:3" ht="18" customHeight="1" x14ac:dyDescent="0.15">
      <c r="A94" s="18">
        <f>入力様式!Z104</f>
        <v>0</v>
      </c>
      <c r="B94" s="20"/>
      <c r="C94" s="17">
        <f>入力様式!AA104</f>
        <v>0</v>
      </c>
    </row>
    <row r="95" spans="1:3" ht="18" customHeight="1" x14ac:dyDescent="0.15">
      <c r="A95" s="18">
        <f>入力様式!Z105</f>
        <v>0</v>
      </c>
      <c r="B95" s="20"/>
      <c r="C95" s="17">
        <f>入力様式!AA105</f>
        <v>0</v>
      </c>
    </row>
    <row r="96" spans="1:3" ht="18" customHeight="1" x14ac:dyDescent="0.15">
      <c r="A96" s="18">
        <f>入力様式!Z106</f>
        <v>0</v>
      </c>
      <c r="B96" s="20"/>
      <c r="C96" s="17">
        <f>入力様式!AA106</f>
        <v>0</v>
      </c>
    </row>
    <row r="97" spans="1:3" ht="18" customHeight="1" x14ac:dyDescent="0.15">
      <c r="A97" s="18">
        <f>入力様式!Z107</f>
        <v>0</v>
      </c>
      <c r="B97" s="20"/>
      <c r="C97" s="17">
        <f>入力様式!AA107</f>
        <v>0</v>
      </c>
    </row>
    <row r="98" spans="1:3" ht="18" customHeight="1" x14ac:dyDescent="0.15">
      <c r="A98" s="18">
        <f>入力様式!Z108</f>
        <v>0</v>
      </c>
      <c r="B98" s="20"/>
      <c r="C98" s="17">
        <f>入力様式!AA108</f>
        <v>0</v>
      </c>
    </row>
    <row r="99" spans="1:3" ht="18" customHeight="1" x14ac:dyDescent="0.15">
      <c r="A99" s="18">
        <f>入力様式!Z109</f>
        <v>0</v>
      </c>
      <c r="B99" s="20"/>
      <c r="C99" s="17">
        <f>入力様式!AA109</f>
        <v>0</v>
      </c>
    </row>
    <row r="100" spans="1:3" ht="18" customHeight="1" x14ac:dyDescent="0.15">
      <c r="A100" s="18">
        <f>入力様式!Z110</f>
        <v>0</v>
      </c>
      <c r="B100" s="20"/>
      <c r="C100" s="17">
        <f>入力様式!AA110</f>
        <v>0</v>
      </c>
    </row>
    <row r="101" spans="1:3" ht="18" customHeight="1" x14ac:dyDescent="0.15">
      <c r="A101" s="18">
        <f>入力様式!Z111</f>
        <v>0</v>
      </c>
      <c r="B101" s="20"/>
      <c r="C101" s="17">
        <f>入力様式!AA111</f>
        <v>0</v>
      </c>
    </row>
    <row r="102" spans="1:3" ht="20.100000000000001" customHeight="1" x14ac:dyDescent="0.15"/>
  </sheetData>
  <phoneticPr fontId="1"/>
  <conditionalFormatting sqref="A2:C101">
    <cfRule type="expression" dxfId="0"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A2" sqref="A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24</v>
      </c>
      <c r="B1" s="43" t="s">
        <v>27</v>
      </c>
    </row>
    <row r="2" spans="1:2" ht="18" customHeight="1" x14ac:dyDescent="0.15">
      <c r="A2" s="20"/>
      <c r="B2" s="44" t="str">
        <f>+入力様式!AI12</f>
        <v>初めて橋を造る機械に乗ってみたり，ボルトを持ってみたりして，ボルトが考えていた重さよりも重かったのでびっくりしました。機械が意外に高い所まで上がっていたのでびっくりしました。橋やトンネルは地図にのこるし，車などで移動する時間が少なくなるのでいいなと思いました。</v>
      </c>
    </row>
    <row r="3" spans="1:2" ht="18" customHeight="1" x14ac:dyDescent="0.15">
      <c r="A3" s="20"/>
      <c r="B3" s="44" t="str">
        <f>+入力様式!AI13</f>
        <v>橋は時間をかけてつくられていることが分りました。橋がつくりかけで風がくるとたいへんだなと思いました。機械に乗った時，上を見るとこわかったです。橋をつくるもんがすごく重い物でもうごかせるので，小さいのに力はあるなと思いました。もらったボルトを本当に橋でつかっているのですごいなと思いました。上に上がる機械が高くてこわかったです。また見学に行きたいなと思いました。</v>
      </c>
    </row>
    <row r="4" spans="1:2" ht="18" customHeight="1" x14ac:dyDescent="0.15">
      <c r="A4" s="20"/>
      <c r="B4" s="44" t="str">
        <f>+入力様式!AI14</f>
        <v>今日，工事現場を見学してわたしはこんなにも時間をかけて最後までがんばっているので，とてもすごいと思いました。こんな大変できけんなことは，わたしはできないと思うので，橋などを作ってみんなのためを思っている人が，とても「すごい！！」とわたしは思いました。こんなきかいがまたあったら，またちょうせんしたいと思いました。働いている人が十五人だったので，とてもおどろきました。</v>
      </c>
    </row>
    <row r="5" spans="1:2" ht="18" customHeight="1" x14ac:dyDescent="0.15">
      <c r="A5" s="20"/>
      <c r="B5" s="44" t="str">
        <f>+入力様式!AI15</f>
        <v>一番楽しかったのは，高所作業車に乗って上まで上がったことです。思ったよりも高く上がってスリルがありました。また，ジャッキで橋げたを動かすのでは１ｍ動かすのに１分もかかることを知っておどろきました。こうやって地道な作業をしていくことで橋ができていくんだなと思いました。早く橋ができて交通の便が良くなったらいいなと思いました。きちょうな体験ができてよかったです。</v>
      </c>
    </row>
    <row r="6" spans="1:2" ht="18" customHeight="1" x14ac:dyDescent="0.15">
      <c r="A6" s="20"/>
      <c r="B6" s="44" t="str">
        <f>+入力様式!AI16</f>
        <v>今日，橋の工事の見学をして，いろいろ見て回り，クレーンの中に入ったり，高い所に行く機械で高い所に行ったり，ボルトでねじを止めたり，ジャッキが動くところを見てぼくはたくさんの人が協力して，力を合わせていい橋を作っているんだなと思いました。また見学に行って見たいです。</v>
      </c>
    </row>
    <row r="7" spans="1:2" ht="18" customHeight="1" x14ac:dyDescent="0.15">
      <c r="A7" s="20"/>
      <c r="B7" s="44" t="str">
        <f>+入力様式!AI17</f>
        <v>今回，工事現場を見学して橋がどのようにできるのか，どのようにつなげているのかとぎ問がありました。なので「手延べ機」という物を使っているのが分りました。前に見たより長くなっていておどろきました。それも，みんなが協力して作っているから早いのかと思いました。私はあこがれました。いつか他の仕事でもいかされるようにようにしたいです。また今度，見学会があったら参加したいです。</v>
      </c>
    </row>
    <row r="8" spans="1:2" ht="18" customHeight="1" x14ac:dyDescent="0.15">
      <c r="A8" s="20"/>
      <c r="B8" s="44" t="str">
        <f>+入力様式!AI18</f>
        <v>父も同じような仕事をしているので，とっても興味があります。今回のような体験をさせてくださると，その思いいっそう高まります。ありがとうございました。ばくはクレーンの席にすわる体験が一番楽しかったです。工事現場の中でも工事車りょうが好きだからです。本当にありがとうございました。</v>
      </c>
    </row>
    <row r="9" spans="1:2" ht="18" customHeight="1" x14ac:dyDescent="0.15">
      <c r="A9" s="20"/>
      <c r="B9" s="44" t="str">
        <f>+入力様式!AI19</f>
        <v>橋をつくるのに，いろいろなところと協力して公共の場を使っていたので，すごいと思いました。私も家族といっしょに見学してみたいなと思いました。私はボルトしめがとてもたのしかったです。</v>
      </c>
    </row>
    <row r="10" spans="1:2" ht="18" customHeight="1" x14ac:dyDescent="0.15">
      <c r="A10" s="20"/>
      <c r="B10" s="44" t="str">
        <f>+入力様式!AI20</f>
        <v>わたしは橋の工事現場を見学して，わたしが楽しかったのは，台が上に上がる機械とクレーンに乗る体験をしたことです。台が上に上がる機械は乗ったとき少しぐらぐらしました。一番上にきたとき，少しこわかったけど，とても楽しかったです。下にいた人が小さく見えました。おりたとき，もう一回やりたなと思いました。クレーン車に乗ったとき，いがいとせまかったです。前はとうめいだけど，上もとうめいでした。わたしは工事現場を見学してよかったです。橋ができたらわたってみたいと思いました。</v>
      </c>
    </row>
    <row r="11" spans="1:2" ht="18" customHeight="1" x14ac:dyDescent="0.15">
      <c r="A11" s="20"/>
      <c r="B11" s="44" t="str">
        <f>+入力様式!AI21</f>
        <v>見学をして，橋を作っているところで，橋はきかいでおしてつなげているのでとてもすごいと思いました。わたしはたかいところにのぼってみました。工事する人はあれにのってさぎょうしているので，そういうことが見学できたので，とてもたのしたっかです。上にいったときは，こわかったけどたのしかったです。橋は作るのがたいへんだと思いました。橋がかんせいするのがたのしみだし，通ってみたいです。</v>
      </c>
    </row>
    <row r="12" spans="1:2" ht="18" customHeight="1" x14ac:dyDescent="0.15">
      <c r="A12" s="20"/>
      <c r="B12" s="44" t="str">
        <f>+入力様式!AI22</f>
        <v>今，作っている橋をぼくははやく完成した物が見たいです。理由はこれだけ県の中の，市から市へつなぐ，とてもすごい橋だからとぼうはそう思って，今日，見学した橋を見ています。さらに，これからもこういうこと，仕事があればやってみてもいいかなと思いました。今日はとても分りやすく，はじめより見学したあとの印象はすごくよくなり，また参加したいです。今日の見学はとても楽しかったです。</v>
      </c>
    </row>
    <row r="13" spans="1:2" ht="18" customHeight="1" x14ac:dyDescent="0.15">
      <c r="A13" s="20"/>
      <c r="B13" s="44" t="str">
        <f>+入力様式!AI23</f>
        <v>ボルトはふつうのネジ，ボルトより大きくて少しおもかったです。このボルトを作っていんだなと思いました。クレーンも初めて乗ってみて，いろんな機械もあって，なにがなんだか分からなかったけど，乗って上を見てみると空やクレーンの何かをもつところも見えたので楽しかったです。またこの体験などに参加したいです。</v>
      </c>
    </row>
    <row r="14" spans="1:2" ht="18" customHeight="1" x14ac:dyDescent="0.15">
      <c r="A14" s="20"/>
      <c r="B14" s="44" t="str">
        <f>+入力様式!AI24</f>
        <v>ぼくはボルトをまわすのを体験してまわすものがすごく重くて，いつも大変だなと思いました。びっくりしたことは橋を運ぶ機械がクレーンよりも重いものを運べることです。クレーンは１００トンだけど橋を運ぶ機械は２００トンも運べるからびっくりしました。ぼくはまた橋の工事見学したいです。</v>
      </c>
    </row>
    <row r="15" spans="1:2" ht="18" customHeight="1" x14ac:dyDescent="0.15">
      <c r="A15" s="20"/>
      <c r="B15" s="44" t="str">
        <f>+入力様式!AI25</f>
        <v>橋は送り出し作業で造っていることが分りました。橋のナットを見てみると学校のつくえのナットの約５０倍ぐらいの大きさでした。高所作業車に乗ると，すごく高いところまで行って回転したところが少しこわかったけど，楽しかったです。また乗ってみたいです。</v>
      </c>
    </row>
    <row r="16" spans="1:2" ht="18" customHeight="1" x14ac:dyDescent="0.15">
      <c r="A16" s="20"/>
      <c r="B16" s="44" t="str">
        <f>+入力様式!AI26</f>
        <v>今日，橋をつくる所を見学して前までどうやって橋の地面をもっていくのだろうとぎもんに思っていたので，見学をしてよかったと思います。そしてうれしかったことはおみあげです。なかなかもらえないねじなどをもらえたし，パズルももらえたのでうれしかったです。家でつくりたいと思います。そして橋をつくっている人もいっていたけど安全第一の仕事についてくださいといわれました。そのとおりだと思います。これからも安全に気をつけて東広島まですぐに行ける道路をつくってもらいたいと思います。</v>
      </c>
    </row>
    <row r="17" spans="1:2" ht="18" customHeight="1" x14ac:dyDescent="0.15">
      <c r="A17" s="20"/>
      <c r="B17" s="44" t="str">
        <f>+入力様式!AI27</f>
        <v>今回，工事現場を見学して，橋を作っているところは見たことがなかったので勉強になりました。私は橋をクレーンがやっていくのだと思っていたけど，橋を作るせんようの機械があったのだと初めてしりました。ちょっとづつでもつくりあげていくのですごいと思いました。橋は川があるところにあるイメージがあるので，高いところでの作業は私にとってむずかしいです。でも完成してみんなが使ってくれるとうれしいです。なので橋などの仕事はいいなと思いました。</v>
      </c>
    </row>
    <row r="18" spans="1:2" ht="18" customHeight="1" x14ac:dyDescent="0.15">
      <c r="A18" s="20"/>
      <c r="B18" s="44" t="str">
        <f>+入力様式!AI28</f>
        <v>体験をして思ったことがあります。１つ目は送り出しジャッキです。おそいけどすごく重いものを動かすのがすごいと思いました。２つはボルトです。しまったら折れるのがびっくりしました。すごく便利だなと思いました。３つ目は高所作業車です。すごく高い所までいって街が見回せたのが楽しかったです。</v>
      </c>
    </row>
    <row r="19" spans="1:2" ht="18" customHeight="1" x14ac:dyDescent="0.15">
      <c r="A19" s="20"/>
      <c r="B19" s="44" t="str">
        <f>+入力様式!AI29</f>
        <v>今日，橋の見学をして，わたしは何のために橋を作るのかが自分の中でわかったような気がします。どこか行くときは遠まわりするより，まっすぐな安全安心な道路がいいから，人のためにまっすぐな橋，安全な橋を作っているのだなと思いました。地味な作業でもどんなにむずかしそうな作業でも，橋を作っているのがすごいなと思いました。完成するのが楽しみです。これからもがんばってほしいです。</v>
      </c>
    </row>
    <row r="20" spans="1:2" ht="18" customHeight="1" x14ac:dyDescent="0.15">
      <c r="A20" s="20"/>
      <c r="B20" s="44" t="str">
        <f>+入力様式!AI30</f>
        <v>ぼくは橋の作り方が分りませんでした。けど今回の見学会で作り方を知ったのでよかったです。しょう来ぼくもこういう仕事をしたいと思ったので，いい勉強になりました。</v>
      </c>
    </row>
    <row r="21" spans="1:2" ht="18" customHeight="1" x14ac:dyDescent="0.15">
      <c r="A21" s="20"/>
      <c r="B21" s="44" t="str">
        <f>+入力様式!AI31</f>
        <v>教えてくださる人はていねいに分りやすいように教えてくださったので，とっても分りやすかったです。なので橋や道路，そしてトンネルを作っている人々のくろうやケガをするかもしれないと思っている人たちのたいへんさが分りました。なので通ったり見かけたりしたら感謝の気持ちをもって行動したいです。今日はもう人生に一度しかないかもしれないけいけんなので思い出にしたいです。</v>
      </c>
    </row>
    <row r="22" spans="1:2" ht="18" customHeight="1" x14ac:dyDescent="0.15">
      <c r="A22" s="20"/>
      <c r="B22" s="44" t="str">
        <f>+入力様式!AI32</f>
        <v>高所作業車やクレーン車に乗るなどいつもはできない体験ができて，とても楽しかったです。橋は送り出し作業で造られていることが分かりました。道路やトンネルを造るのも時間がかかることが分りました。見学させていただいて東広島高田道路の完成がとても楽しみになりました。</v>
      </c>
    </row>
    <row r="23" spans="1:2" ht="18" customHeight="1" x14ac:dyDescent="0.15">
      <c r="A23" s="20"/>
      <c r="B23" s="44" t="str">
        <f>+入力様式!AI33</f>
        <v>ボルトを持って帰らせてくれたり，クレーン車に乗れてよかったです。クレーン車はレバーをさわれたし，ボルトをつけることもできました。高所トラックに乗るとゆれてびっくりしました。ぼくは高い所で回るのがこわかったです。ジャッキは動くのはゆっくりだけど２００ｔまで上に乗せられるのですごいと思いました。</v>
      </c>
    </row>
    <row r="24" spans="1:2" ht="18" customHeight="1" x14ac:dyDescent="0.15">
      <c r="A24" s="20"/>
      <c r="B24" s="44" t="str">
        <f>+入力様式!AI34</f>
        <v>今日，見学をして，この橋が完成したらすごくいいものになると思いました。広島県すべての人，日本全国の人がすぐに会えるようになると思いました。これは地図に残る大きなことだから，ぼくも人のやくに立てて地図に残るような仕事をしたいです。この道が完成したらぼくも何度も通りたいです。完成するのがとても楽しみです。</v>
      </c>
    </row>
    <row r="25" spans="1:2" ht="18" customHeight="1" x14ac:dyDescent="0.15">
      <c r="A25" s="20"/>
      <c r="B25" s="44" t="str">
        <f>+入力様式!AI35</f>
        <v>ボルトはとても大きかったのですごいと思いました。そして高い車にのて作業をするのは落ちそうですごかったです。クレーン車は上を見ながらやっているのもすごかったです。その工事を０からやっている工事げん場の人はすごいと思いました。その橋やトンネルができればとても早く遠くまでいけるので早く完成してほしいです。</v>
      </c>
    </row>
    <row r="26" spans="1:2" ht="18" customHeight="1" x14ac:dyDescent="0.15">
      <c r="A26" s="20"/>
      <c r="B26" s="44" t="str">
        <f>+入力様式!AI36</f>
        <v>ぼくはまた見学したいです。それはクレーン車か高所作ぎょう車にのってみたいし，みてみたいです。こうじをしているところをみてみて，ふつうのこうじではなかったので，すごかったし，びっくりしました。またいけたらいってみたいなあと思いました。またのってみたいです。</v>
      </c>
    </row>
    <row r="27" spans="1:2" ht="18" customHeight="1" x14ac:dyDescent="0.15">
      <c r="A27" s="20"/>
      <c r="B27" s="44" t="str">
        <f>+入力様式!AI37</f>
        <v>高い所が見わたせるのが１番たのしかったです。大きくてあまり見えなかったところも高い所が見えたし，下とかを見たらスリル満点でたのしかったです。クレーンも上を見ると高くてクレーンの先の部分が落ちてきそうでこわかったけどたのしかったです。</v>
      </c>
    </row>
    <row r="28" spans="1:2" ht="18" customHeight="1" x14ac:dyDescent="0.15">
      <c r="A28" s="20"/>
      <c r="B28" s="44" t="str">
        <f>+入力様式!AI38</f>
        <v>今日，見学会に行ってすごいなあと思ったことがあります。それははしをおしておしてはしまでいっていることです。ぼくは今まではのせてつくって次も同じようにつくっていくのだと思っていました。知れてよかったです。とっても楽しかったです。</v>
      </c>
    </row>
    <row r="29" spans="1:2" ht="18" customHeight="1" x14ac:dyDescent="0.15">
      <c r="A29" s="20"/>
      <c r="B29" s="44" t="str">
        <f>+入力様式!AI39</f>
        <v>今日，橋の見学を体験して，とてもおもしろかったです。とくに一番おもしろかったのは高い所に上がる機械を体験したことです。わけは，ぼくは高い所が少しにがてだけど，今日した体験ではこわいよりむしろおもしろかったので何回もしたくなりました。ぼくはいっしょうけんめい働いている人たちを見てカッコイイなあと思いました。ぼくもしょうらいこんな人のようになりたいです。</v>
      </c>
    </row>
    <row r="30" spans="1:2" ht="18" customHeight="1" x14ac:dyDescent="0.15">
      <c r="A30" s="20"/>
      <c r="B30" s="44" t="str">
        <f>+入力様式!AI40</f>
        <v>あと約４年ぐらい続くから大変だと思います。それと工事現場の見学では，やったことのない命づなやボルトをはめて重さも分かったし，とても高い所へ行って，いつもこんな高い所で仕事しているからすごいなと思いました。自分はとても楽しそうな仕事だったし女の人もいたから大人になったらこういう仕事に入ってみたいなと思います。４年ぐらいで橋が完成するのですごく楽しみです。</v>
      </c>
    </row>
    <row r="31" spans="1:2" ht="18" customHeight="1" x14ac:dyDescent="0.15">
      <c r="A31" s="20"/>
      <c r="B31" s="44" t="str">
        <f>+入力様式!AI41</f>
        <v>いつも通っている橋や道路だけれども，こんなふうにいろんな努力，くろうをしてつくられているのが分ったし，これからもがんばってもらいたいです。クレーン車に乗ってみて，よく上を向いたりしてクレーンを動かせるなと思ったし，ボルトをつけるのも１つ１つ人の手でつけていたし，手作業なのによくあんなに早くボルトをつけられるなと思いました。これからもよろしくおねがいします。がんばってください。</v>
      </c>
    </row>
    <row r="32" spans="1:2" ht="18" customHeight="1" x14ac:dyDescent="0.15">
      <c r="A32" s="20"/>
      <c r="B32" s="44" t="str">
        <f>+入力様式!AI42</f>
        <v>今日，工事を見学してすごかった事は朝８時から５時まではたらいていたのですごいなと思いました。橋はどういうふうに作ってあるのかだと思いました。けどこんなふうに作ってあったので，とてもすごいなと思いました。あの橋を作るのに１５人だったので，なんでかなと思いました。ボルトもあの橋とかかわっていたのですごいなと思いました。</v>
      </c>
    </row>
    <row r="33" spans="1:2" ht="18" customHeight="1" x14ac:dyDescent="0.15">
      <c r="A33" s="20"/>
      <c r="B33" s="44">
        <f>+入力様式!AI43</f>
        <v>0</v>
      </c>
    </row>
    <row r="34" spans="1:2" ht="18" customHeight="1" x14ac:dyDescent="0.15">
      <c r="A34" s="20"/>
      <c r="B34" s="44">
        <f>+入力様式!AI44</f>
        <v>0</v>
      </c>
    </row>
    <row r="35" spans="1:2" ht="18" customHeight="1" x14ac:dyDescent="0.15">
      <c r="A35" s="20"/>
      <c r="B35" s="44">
        <f>+入力様式!AI45</f>
        <v>0</v>
      </c>
    </row>
    <row r="36" spans="1:2" ht="18" customHeight="1" x14ac:dyDescent="0.15">
      <c r="A36" s="20"/>
      <c r="B36" s="44">
        <f>+入力様式!AI46</f>
        <v>0</v>
      </c>
    </row>
    <row r="37" spans="1:2" ht="18" customHeight="1" x14ac:dyDescent="0.15">
      <c r="A37" s="20"/>
      <c r="B37" s="44">
        <f>+入力様式!AI47</f>
        <v>0</v>
      </c>
    </row>
    <row r="38" spans="1:2" ht="18" customHeight="1" x14ac:dyDescent="0.15">
      <c r="A38" s="20"/>
      <c r="B38" s="44">
        <f>+入力様式!AI48</f>
        <v>0</v>
      </c>
    </row>
    <row r="39" spans="1:2" ht="18" customHeight="1" x14ac:dyDescent="0.15">
      <c r="A39" s="20"/>
      <c r="B39" s="44">
        <f>+入力様式!AI49</f>
        <v>0</v>
      </c>
    </row>
    <row r="40" spans="1:2" ht="18" customHeight="1" x14ac:dyDescent="0.15">
      <c r="A40" s="20"/>
      <c r="B40" s="44">
        <f>+入力様式!AI50</f>
        <v>0</v>
      </c>
    </row>
    <row r="41" spans="1:2" ht="18" customHeight="1" x14ac:dyDescent="0.15">
      <c r="A41" s="20"/>
      <c r="B41" s="44">
        <f>+入力様式!AI51</f>
        <v>0</v>
      </c>
    </row>
    <row r="42" spans="1:2" ht="18" customHeight="1" x14ac:dyDescent="0.15">
      <c r="A42" s="20"/>
      <c r="B42" s="44">
        <f>+入力様式!AI52</f>
        <v>0</v>
      </c>
    </row>
    <row r="43" spans="1:2" ht="18" customHeight="1" x14ac:dyDescent="0.15">
      <c r="A43" s="20"/>
      <c r="B43" s="44">
        <f>+入力様式!AI53</f>
        <v>0</v>
      </c>
    </row>
    <row r="44" spans="1:2" ht="18" customHeight="1" x14ac:dyDescent="0.15">
      <c r="A44" s="20"/>
      <c r="B44" s="44">
        <f>+入力様式!AI54</f>
        <v>0</v>
      </c>
    </row>
    <row r="45" spans="1:2" ht="18" customHeight="1" x14ac:dyDescent="0.15">
      <c r="A45" s="20"/>
      <c r="B45" s="44">
        <f>+入力様式!AI55</f>
        <v>0</v>
      </c>
    </row>
    <row r="46" spans="1:2" ht="18" customHeight="1" x14ac:dyDescent="0.15">
      <c r="A46" s="20"/>
      <c r="B46" s="44">
        <f>+入力様式!AI56</f>
        <v>0</v>
      </c>
    </row>
    <row r="47" spans="1:2" ht="18" customHeight="1" x14ac:dyDescent="0.15">
      <c r="A47" s="20"/>
      <c r="B47" s="44">
        <f>+入力様式!AI57</f>
        <v>0</v>
      </c>
    </row>
    <row r="48" spans="1:2" ht="18" customHeight="1" x14ac:dyDescent="0.15">
      <c r="A48" s="20"/>
      <c r="B48" s="44">
        <f>+入力様式!AI58</f>
        <v>0</v>
      </c>
    </row>
    <row r="49" spans="1:2" ht="18" customHeight="1" x14ac:dyDescent="0.15">
      <c r="A49" s="20"/>
      <c r="B49" s="44">
        <f>+入力様式!AI59</f>
        <v>0</v>
      </c>
    </row>
    <row r="50" spans="1:2" ht="18" customHeight="1" x14ac:dyDescent="0.15">
      <c r="A50" s="20"/>
      <c r="B50" s="44">
        <f>+入力様式!AI60</f>
        <v>0</v>
      </c>
    </row>
    <row r="51" spans="1:2" ht="18" customHeight="1" x14ac:dyDescent="0.15">
      <c r="A51" s="20"/>
      <c r="B51" s="44">
        <f>+入力様式!AI61</f>
        <v>0</v>
      </c>
    </row>
    <row r="52" spans="1:2" ht="18" customHeight="1" x14ac:dyDescent="0.15">
      <c r="A52" s="20"/>
      <c r="B52" s="44">
        <f>+入力様式!AI62</f>
        <v>0</v>
      </c>
    </row>
    <row r="53" spans="1:2" ht="18" customHeight="1" x14ac:dyDescent="0.15">
      <c r="A53" s="20"/>
      <c r="B53" s="44">
        <f>+入力様式!AI63</f>
        <v>0</v>
      </c>
    </row>
    <row r="54" spans="1:2" ht="18" customHeight="1" x14ac:dyDescent="0.15">
      <c r="A54" s="20"/>
      <c r="B54" s="44">
        <f>+入力様式!AI64</f>
        <v>0</v>
      </c>
    </row>
    <row r="55" spans="1:2" ht="18" customHeight="1" x14ac:dyDescent="0.15">
      <c r="A55" s="20"/>
      <c r="B55" s="44">
        <f>+入力様式!AI65</f>
        <v>0</v>
      </c>
    </row>
    <row r="56" spans="1:2" ht="18" customHeight="1" x14ac:dyDescent="0.15">
      <c r="A56" s="20"/>
      <c r="B56" s="44">
        <f>+入力様式!AI66</f>
        <v>0</v>
      </c>
    </row>
    <row r="57" spans="1:2" ht="18" customHeight="1" x14ac:dyDescent="0.15">
      <c r="A57" s="20"/>
      <c r="B57" s="44">
        <f>+入力様式!AI67</f>
        <v>0</v>
      </c>
    </row>
    <row r="58" spans="1:2" ht="18" customHeight="1" x14ac:dyDescent="0.15">
      <c r="A58" s="20"/>
      <c r="B58" s="44">
        <f>+入力様式!AI68</f>
        <v>0</v>
      </c>
    </row>
    <row r="59" spans="1:2" ht="18" customHeight="1" x14ac:dyDescent="0.15">
      <c r="A59" s="20"/>
      <c r="B59" s="44">
        <f>+入力様式!AI69</f>
        <v>0</v>
      </c>
    </row>
    <row r="60" spans="1:2" ht="18" customHeight="1" x14ac:dyDescent="0.15">
      <c r="A60" s="20"/>
      <c r="B60" s="44">
        <f>+入力様式!AI70</f>
        <v>0</v>
      </c>
    </row>
    <row r="61" spans="1:2" ht="18" customHeight="1" x14ac:dyDescent="0.15">
      <c r="A61" s="20"/>
      <c r="B61" s="44">
        <f>+入力様式!AI71</f>
        <v>0</v>
      </c>
    </row>
    <row r="62" spans="1:2" ht="18" customHeight="1" x14ac:dyDescent="0.15">
      <c r="A62" s="20"/>
      <c r="B62" s="44">
        <f>+入力様式!AI72</f>
        <v>0</v>
      </c>
    </row>
    <row r="63" spans="1:2" ht="18" customHeight="1" x14ac:dyDescent="0.15">
      <c r="A63" s="20"/>
      <c r="B63" s="44">
        <f>+入力様式!AI73</f>
        <v>0</v>
      </c>
    </row>
    <row r="64" spans="1:2" ht="18" customHeight="1" x14ac:dyDescent="0.15">
      <c r="A64" s="20"/>
      <c r="B64" s="44">
        <f>+入力様式!AI74</f>
        <v>0</v>
      </c>
    </row>
    <row r="65" spans="1:2" ht="18" customHeight="1" x14ac:dyDescent="0.15">
      <c r="A65" s="20"/>
      <c r="B65" s="44">
        <f>+入力様式!AI75</f>
        <v>0</v>
      </c>
    </row>
    <row r="66" spans="1:2" ht="18" customHeight="1" x14ac:dyDescent="0.15">
      <c r="A66" s="20"/>
      <c r="B66" s="44">
        <f>+入力様式!AI76</f>
        <v>0</v>
      </c>
    </row>
    <row r="67" spans="1:2" ht="18" customHeight="1" x14ac:dyDescent="0.15">
      <c r="A67" s="20"/>
      <c r="B67" s="44">
        <f>+入力様式!AI77</f>
        <v>0</v>
      </c>
    </row>
    <row r="68" spans="1:2" ht="18" customHeight="1" x14ac:dyDescent="0.15">
      <c r="A68" s="20"/>
      <c r="B68" s="44">
        <f>+入力様式!AI78</f>
        <v>0</v>
      </c>
    </row>
    <row r="69" spans="1:2" ht="18" customHeight="1" x14ac:dyDescent="0.15">
      <c r="A69" s="20"/>
      <c r="B69" s="44">
        <f>+入力様式!AI79</f>
        <v>0</v>
      </c>
    </row>
    <row r="70" spans="1:2" ht="18" customHeight="1" x14ac:dyDescent="0.15">
      <c r="A70" s="20"/>
      <c r="B70" s="44">
        <f>+入力様式!AI80</f>
        <v>0</v>
      </c>
    </row>
    <row r="71" spans="1:2" ht="18" customHeight="1" x14ac:dyDescent="0.15">
      <c r="A71" s="20"/>
      <c r="B71" s="44">
        <f>+入力様式!AI81</f>
        <v>0</v>
      </c>
    </row>
    <row r="72" spans="1:2" ht="18" customHeight="1" x14ac:dyDescent="0.15">
      <c r="A72" s="20"/>
      <c r="B72" s="44">
        <f>+入力様式!AI82</f>
        <v>0</v>
      </c>
    </row>
    <row r="73" spans="1:2" ht="18" customHeight="1" x14ac:dyDescent="0.15">
      <c r="A73" s="20"/>
      <c r="B73" s="44">
        <f>+入力様式!AI83</f>
        <v>0</v>
      </c>
    </row>
    <row r="74" spans="1:2" ht="18" customHeight="1" x14ac:dyDescent="0.15">
      <c r="A74" s="20"/>
      <c r="B74" s="44">
        <f>+入力様式!AI84</f>
        <v>0</v>
      </c>
    </row>
    <row r="75" spans="1:2" ht="18" customHeight="1" x14ac:dyDescent="0.15">
      <c r="A75" s="20"/>
      <c r="B75" s="44">
        <f>+入力様式!AI85</f>
        <v>0</v>
      </c>
    </row>
    <row r="76" spans="1:2" ht="18" customHeight="1" x14ac:dyDescent="0.15">
      <c r="A76" s="20"/>
      <c r="B76" s="44">
        <f>+入力様式!AI86</f>
        <v>0</v>
      </c>
    </row>
    <row r="77" spans="1:2" ht="18" customHeight="1" x14ac:dyDescent="0.15">
      <c r="A77" s="20"/>
      <c r="B77" s="44">
        <f>+入力様式!AI87</f>
        <v>0</v>
      </c>
    </row>
    <row r="78" spans="1:2" ht="18" customHeight="1" x14ac:dyDescent="0.15">
      <c r="A78" s="20"/>
      <c r="B78" s="44">
        <f>+入力様式!AI88</f>
        <v>0</v>
      </c>
    </row>
    <row r="79" spans="1:2" ht="18" customHeight="1" x14ac:dyDescent="0.15">
      <c r="A79" s="20"/>
      <c r="B79" s="44">
        <f>+入力様式!AI89</f>
        <v>0</v>
      </c>
    </row>
    <row r="80" spans="1:2" ht="18" customHeight="1" x14ac:dyDescent="0.15">
      <c r="A80" s="20"/>
      <c r="B80" s="44">
        <f>+入力様式!AI90</f>
        <v>0</v>
      </c>
    </row>
    <row r="81" spans="1:2" ht="18" customHeight="1" x14ac:dyDescent="0.15">
      <c r="A81" s="20"/>
      <c r="B81" s="44">
        <f>+入力様式!AI91</f>
        <v>0</v>
      </c>
    </row>
    <row r="82" spans="1:2" ht="18" customHeight="1" x14ac:dyDescent="0.15">
      <c r="A82" s="20"/>
      <c r="B82" s="44">
        <f>+入力様式!AI92</f>
        <v>0</v>
      </c>
    </row>
    <row r="83" spans="1:2" ht="18" customHeight="1" x14ac:dyDescent="0.15">
      <c r="A83" s="20"/>
      <c r="B83" s="44">
        <f>+入力様式!AI93</f>
        <v>0</v>
      </c>
    </row>
    <row r="84" spans="1:2" ht="18" customHeight="1" x14ac:dyDescent="0.15">
      <c r="A84" s="20"/>
      <c r="B84" s="44">
        <f>+入力様式!AI94</f>
        <v>0</v>
      </c>
    </row>
    <row r="85" spans="1:2" ht="18" customHeight="1" x14ac:dyDescent="0.15">
      <c r="A85" s="20"/>
      <c r="B85" s="44">
        <f>+入力様式!AI95</f>
        <v>0</v>
      </c>
    </row>
    <row r="86" spans="1:2" ht="18" customHeight="1" x14ac:dyDescent="0.15">
      <c r="A86" s="20"/>
      <c r="B86" s="44">
        <f>+入力様式!AI96</f>
        <v>0</v>
      </c>
    </row>
    <row r="87" spans="1:2" ht="18" customHeight="1" x14ac:dyDescent="0.15">
      <c r="A87" s="20"/>
      <c r="B87" s="44">
        <f>+入力様式!AI97</f>
        <v>0</v>
      </c>
    </row>
    <row r="88" spans="1:2" ht="18" customHeight="1" x14ac:dyDescent="0.15">
      <c r="A88" s="20"/>
      <c r="B88" s="44">
        <f>+入力様式!AI98</f>
        <v>0</v>
      </c>
    </row>
    <row r="89" spans="1:2" ht="18" customHeight="1" x14ac:dyDescent="0.15">
      <c r="A89" s="20"/>
      <c r="B89" s="44">
        <f>+入力様式!AI99</f>
        <v>0</v>
      </c>
    </row>
    <row r="90" spans="1:2" ht="18" customHeight="1" x14ac:dyDescent="0.15">
      <c r="A90" s="20"/>
      <c r="B90" s="44">
        <f>+入力様式!AI100</f>
        <v>0</v>
      </c>
    </row>
    <row r="91" spans="1:2" ht="18" customHeight="1" x14ac:dyDescent="0.15">
      <c r="A91" s="20"/>
      <c r="B91" s="44">
        <f>+入力様式!AI101</f>
        <v>0</v>
      </c>
    </row>
    <row r="92" spans="1:2" ht="18" customHeight="1" x14ac:dyDescent="0.15">
      <c r="A92" s="20"/>
      <c r="B92" s="44">
        <f>+入力様式!AI102</f>
        <v>0</v>
      </c>
    </row>
    <row r="93" spans="1:2" ht="18" customHeight="1" x14ac:dyDescent="0.15">
      <c r="A93" s="20"/>
      <c r="B93" s="44">
        <f>+入力様式!AI103</f>
        <v>0</v>
      </c>
    </row>
    <row r="94" spans="1:2" ht="18" customHeight="1" x14ac:dyDescent="0.15">
      <c r="A94" s="20"/>
      <c r="B94" s="44">
        <f>+入力様式!AI104</f>
        <v>0</v>
      </c>
    </row>
    <row r="95" spans="1:2" ht="18" customHeight="1" x14ac:dyDescent="0.15">
      <c r="A95" s="20"/>
      <c r="B95" s="44">
        <f>+入力様式!AI105</f>
        <v>0</v>
      </c>
    </row>
    <row r="96" spans="1:2" ht="18" customHeight="1" x14ac:dyDescent="0.15">
      <c r="A96" s="20"/>
      <c r="B96" s="44">
        <f>+入力様式!AI106</f>
        <v>0</v>
      </c>
    </row>
    <row r="97" spans="1:2" ht="18" customHeight="1" x14ac:dyDescent="0.15">
      <c r="A97" s="20"/>
      <c r="B97" s="44">
        <f>+入力様式!AI107</f>
        <v>0</v>
      </c>
    </row>
    <row r="98" spans="1:2" ht="18" customHeight="1" x14ac:dyDescent="0.15">
      <c r="A98" s="20"/>
      <c r="B98" s="44">
        <f>+入力様式!AI108</f>
        <v>0</v>
      </c>
    </row>
    <row r="99" spans="1:2" ht="18" customHeight="1" x14ac:dyDescent="0.15">
      <c r="A99" s="20"/>
      <c r="B99" s="44">
        <f>+入力様式!AI109</f>
        <v>0</v>
      </c>
    </row>
    <row r="100" spans="1:2" ht="18" customHeight="1" x14ac:dyDescent="0.15">
      <c r="A100" s="20"/>
      <c r="B100" s="44">
        <f>+入力様式!AI110</f>
        <v>0</v>
      </c>
    </row>
    <row r="101" spans="1:2" ht="18" customHeight="1" thickBot="1" x14ac:dyDescent="0.2">
      <c r="A101" s="42"/>
      <c r="B101" s="44">
        <f>+入力様式!AI111</f>
        <v>0</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pane ySplit="1" topLeftCell="A2" activePane="bottomLeft" state="frozen"/>
      <selection pane="bottomLeft" activeCell="A2" sqref="A2"/>
    </sheetView>
  </sheetViews>
  <sheetFormatPr defaultRowHeight="13.5" x14ac:dyDescent="0.15"/>
  <cols>
    <col min="1" max="1" width="96.5" style="3" customWidth="1"/>
    <col min="2" max="16384" width="9" style="3"/>
  </cols>
  <sheetData>
    <row r="1" spans="1:1" ht="17.25" customHeight="1" x14ac:dyDescent="0.15">
      <c r="A1" s="24" t="s">
        <v>40</v>
      </c>
    </row>
    <row r="2" spans="1:1" ht="409.5" customHeight="1" x14ac:dyDescent="0.15">
      <c r="A2" s="47"/>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FCFDB3-C411-43A0-81A5-836781DF8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FCEB9B0-198E-4F0A-A2D4-2DDF10958C87}">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DF23F97-C169-4039-A006-BD7C4A26C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小学校５年生</vt:lpstr>
      <vt:lpstr>入力様式</vt:lpstr>
      <vt:lpstr>Ｑ１</vt:lpstr>
      <vt:lpstr>Ｑ２</vt:lpstr>
      <vt:lpstr>Ｑ３</vt:lpstr>
      <vt:lpstr>Ｑ５</vt:lpstr>
      <vt:lpstr>Ｑ７</vt:lpstr>
      <vt:lpstr>【課題・成果】</vt:lpstr>
      <vt:lpstr>'Ｑ１'!Print_Area</vt:lpstr>
      <vt:lpstr>小学校５年生!Print_Area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2017-02-01T05:53:05Z</dcterms:modified>
</cp:coreProperties>
</file>