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15" windowHeight="1002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<sst xmlns="http://schemas.openxmlformats.org/spreadsheetml/2006/main" count="69" uniqueCount="41">
  <si>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高等学校</t>
  </si>
  <si>
    <t xml:space="preserve">      （高等部）</t>
  </si>
  <si>
    <t>公立高等学校</t>
  </si>
  <si>
    <t xml:space="preserve"> 全   日   制</t>
  </si>
  <si>
    <t xml:space="preserve">      普  通  科</t>
  </si>
  <si>
    <t xml:space="preserve">      農  業  科 </t>
  </si>
  <si>
    <t xml:space="preserve">      工  業  科</t>
  </si>
  <si>
    <t xml:space="preserve">      商  業  科</t>
  </si>
  <si>
    <t xml:space="preserve">      家  庭  科</t>
  </si>
  <si>
    <t xml:space="preserve">      そ  の  他</t>
  </si>
  <si>
    <t xml:space="preserve">      総 合 学 科</t>
  </si>
  <si>
    <t xml:space="preserve">          計</t>
  </si>
  <si>
    <t>定 時 制</t>
  </si>
  <si>
    <t>通 信 制</t>
  </si>
  <si>
    <t>（内）就職進学者</t>
  </si>
  <si>
    <t>計</t>
  </si>
  <si>
    <t>男</t>
  </si>
  <si>
    <t>女</t>
  </si>
  <si>
    <t>（％）</t>
  </si>
  <si>
    <t>死亡・不詳・その他</t>
  </si>
  <si>
    <t>（内）就職入学者</t>
  </si>
  <si>
    <t>専修学校等入学者</t>
  </si>
  <si>
    <t>区    分</t>
  </si>
  <si>
    <t>進        学        者</t>
  </si>
  <si>
    <t>就        職        者</t>
  </si>
  <si>
    <t>進  学  率</t>
  </si>
  <si>
    <t>一時的な仕事に就いた者</t>
  </si>
  <si>
    <t xml:space="preserve">      看　護  科</t>
  </si>
  <si>
    <t>　　　福　祉　科</t>
  </si>
  <si>
    <t>特別支援学校</t>
  </si>
  <si>
    <t>卒　　　　業　　　　者</t>
  </si>
  <si>
    <t>私立高等学校</t>
  </si>
  <si>
    <t>　全　日　制</t>
  </si>
  <si>
    <t>　通　信　制</t>
  </si>
  <si>
    <t>私　　立　　の　　計</t>
  </si>
  <si>
    <t>公　　立　　の　　計</t>
  </si>
  <si>
    <t>国　　立　　の　　計</t>
  </si>
  <si>
    <t>29　高等学校及び特別支援学校     （高等部）卒業者の状況（学科別）</t>
  </si>
  <si>
    <t>27</t>
  </si>
  <si>
    <t>28</t>
  </si>
  <si>
    <t>注：特別支援学校（高等部）就職者数には，就労継続支援A型事業利用者（男33人，女15人）を含む。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</si>
</sst>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.0;&quot;-&quot;;&quot;-&quot;"/>
    <numFmt numFmtId="184" formatCode="#,###,###;[Red]\-#,###,###;&quot;-&quot;;&quot;-&quot;"/>
    <numFmt numFmtId="185" formatCode="#,##0.0"/>
    <numFmt numFmtId="186" formatCode="###.00;[Red]\-###.00;&quot;-&quot;;&quot;-&quot;"/>
    <numFmt numFmtId="187" formatCode="0.0_ ;[Red]\-0.0\ 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/>
    </xf>
    <xf numFmtId="184" fontId="7" fillId="0" borderId="14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 horizontal="right"/>
    </xf>
    <xf numFmtId="185" fontId="7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184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 horizontal="right"/>
    </xf>
    <xf numFmtId="184" fontId="7" fillId="0" borderId="21" xfId="0" applyNumberFormat="1" applyFont="1" applyBorder="1" applyAlignment="1">
      <alignment horizontal="right"/>
    </xf>
    <xf numFmtId="185" fontId="7" fillId="0" borderId="21" xfId="0" applyNumberFormat="1" applyFont="1" applyBorder="1" applyAlignment="1">
      <alignment/>
    </xf>
    <xf numFmtId="184" fontId="7" fillId="0" borderId="0" xfId="0" applyNumberFormat="1" applyFont="1" applyFill="1" applyAlignment="1">
      <alignment horizontal="right"/>
    </xf>
    <xf numFmtId="196" fontId="7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pane ySplit="8" topLeftCell="A9" activePane="bottomLeft" state="frozen"/>
      <selection pane="topLeft" activeCell="B1" sqref="B1"/>
      <selection pane="bottomLeft" activeCell="B12" sqref="B12"/>
    </sheetView>
  </sheetViews>
  <sheetFormatPr defaultColWidth="10.625" defaultRowHeight="12.75"/>
  <cols>
    <col min="1" max="1" width="0" style="1" hidden="1" customWidth="1"/>
    <col min="2" max="2" width="14.625" style="1" customWidth="1"/>
    <col min="3" max="26" width="6.625" style="1" customWidth="1"/>
    <col min="27" max="27" width="9.125" style="1" customWidth="1"/>
    <col min="28" max="16384" width="10.625" style="1" customWidth="1"/>
  </cols>
  <sheetData>
    <row r="1" ht="15" customHeight="1">
      <c r="F1" s="2"/>
    </row>
    <row r="2" spans="4:25" ht="36" customHeight="1">
      <c r="D2" s="52" t="s">
        <v>37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7" ht="15.7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5.75" customHeight="1" thickTop="1">
      <c r="A4" s="3"/>
      <c r="B4" s="39" t="s">
        <v>22</v>
      </c>
      <c r="C4" s="42" t="s">
        <v>30</v>
      </c>
      <c r="D4" s="43"/>
      <c r="E4" s="44"/>
      <c r="F4" s="42" t="s">
        <v>23</v>
      </c>
      <c r="G4" s="43"/>
      <c r="H4" s="43"/>
      <c r="I4" s="28"/>
      <c r="J4" s="28"/>
      <c r="K4" s="29"/>
      <c r="L4" s="42" t="s">
        <v>21</v>
      </c>
      <c r="M4" s="43"/>
      <c r="N4" s="43"/>
      <c r="O4" s="28"/>
      <c r="P4" s="28"/>
      <c r="Q4" s="29"/>
      <c r="R4" s="42" t="s">
        <v>24</v>
      </c>
      <c r="S4" s="43"/>
      <c r="T4" s="44"/>
      <c r="U4" s="42" t="s">
        <v>26</v>
      </c>
      <c r="V4" s="43"/>
      <c r="W4" s="44"/>
      <c r="X4" s="42" t="s">
        <v>19</v>
      </c>
      <c r="Y4" s="43"/>
      <c r="Z4" s="44"/>
      <c r="AA4" s="42" t="s">
        <v>25</v>
      </c>
    </row>
    <row r="5" spans="2:27" ht="15.75" customHeight="1">
      <c r="B5" s="40"/>
      <c r="C5" s="45"/>
      <c r="D5" s="46"/>
      <c r="E5" s="40"/>
      <c r="F5" s="45"/>
      <c r="G5" s="46"/>
      <c r="H5" s="46"/>
      <c r="I5" s="5"/>
      <c r="J5" s="5"/>
      <c r="K5" s="6"/>
      <c r="L5" s="45"/>
      <c r="M5" s="46"/>
      <c r="N5" s="46"/>
      <c r="O5" s="5"/>
      <c r="P5" s="5"/>
      <c r="Q5" s="6"/>
      <c r="R5" s="45"/>
      <c r="S5" s="46"/>
      <c r="T5" s="40"/>
      <c r="U5" s="45"/>
      <c r="V5" s="46"/>
      <c r="W5" s="40"/>
      <c r="X5" s="45"/>
      <c r="Y5" s="46"/>
      <c r="Z5" s="40"/>
      <c r="AA5" s="45"/>
    </row>
    <row r="6" spans="2:27" ht="15.75" customHeight="1">
      <c r="B6" s="40"/>
      <c r="C6" s="45"/>
      <c r="D6" s="46"/>
      <c r="E6" s="40"/>
      <c r="F6" s="45"/>
      <c r="G6" s="46"/>
      <c r="H6" s="46"/>
      <c r="I6" s="49" t="s">
        <v>14</v>
      </c>
      <c r="J6" s="50"/>
      <c r="K6" s="51"/>
      <c r="L6" s="45"/>
      <c r="M6" s="46"/>
      <c r="N6" s="46"/>
      <c r="O6" s="49" t="s">
        <v>20</v>
      </c>
      <c r="P6" s="50"/>
      <c r="Q6" s="51"/>
      <c r="R6" s="45"/>
      <c r="S6" s="46"/>
      <c r="T6" s="40"/>
      <c r="U6" s="45"/>
      <c r="V6" s="46"/>
      <c r="W6" s="40"/>
      <c r="X6" s="45"/>
      <c r="Y6" s="46"/>
      <c r="Z6" s="40"/>
      <c r="AA6" s="45"/>
    </row>
    <row r="7" spans="2:27" ht="21" customHeight="1">
      <c r="B7" s="40"/>
      <c r="C7" s="47"/>
      <c r="D7" s="48"/>
      <c r="E7" s="41"/>
      <c r="F7" s="47"/>
      <c r="G7" s="48"/>
      <c r="H7" s="48"/>
      <c r="I7" s="47"/>
      <c r="J7" s="48"/>
      <c r="K7" s="41"/>
      <c r="L7" s="47"/>
      <c r="M7" s="48"/>
      <c r="N7" s="48"/>
      <c r="O7" s="47"/>
      <c r="P7" s="48"/>
      <c r="Q7" s="41"/>
      <c r="R7" s="47"/>
      <c r="S7" s="48"/>
      <c r="T7" s="41"/>
      <c r="U7" s="47"/>
      <c r="V7" s="48"/>
      <c r="W7" s="41"/>
      <c r="X7" s="47"/>
      <c r="Y7" s="48"/>
      <c r="Z7" s="41"/>
      <c r="AA7" s="45"/>
    </row>
    <row r="8" spans="1:27" ht="49.5" customHeight="1">
      <c r="A8" s="3"/>
      <c r="B8" s="41"/>
      <c r="C8" s="18" t="s">
        <v>15</v>
      </c>
      <c r="D8" s="19" t="s">
        <v>16</v>
      </c>
      <c r="E8" s="19" t="s">
        <v>17</v>
      </c>
      <c r="F8" s="18" t="s">
        <v>15</v>
      </c>
      <c r="G8" s="19" t="s">
        <v>16</v>
      </c>
      <c r="H8" s="19" t="s">
        <v>17</v>
      </c>
      <c r="I8" s="18" t="s">
        <v>15</v>
      </c>
      <c r="J8" s="19" t="s">
        <v>16</v>
      </c>
      <c r="K8" s="19" t="s">
        <v>17</v>
      </c>
      <c r="L8" s="18" t="s">
        <v>15</v>
      </c>
      <c r="M8" s="19" t="s">
        <v>16</v>
      </c>
      <c r="N8" s="19" t="s">
        <v>17</v>
      </c>
      <c r="O8" s="18" t="s">
        <v>15</v>
      </c>
      <c r="P8" s="19" t="s">
        <v>16</v>
      </c>
      <c r="Q8" s="19" t="s">
        <v>17</v>
      </c>
      <c r="R8" s="18" t="s">
        <v>15</v>
      </c>
      <c r="S8" s="19" t="s">
        <v>16</v>
      </c>
      <c r="T8" s="19" t="s">
        <v>17</v>
      </c>
      <c r="U8" s="18" t="s">
        <v>15</v>
      </c>
      <c r="V8" s="19" t="s">
        <v>16</v>
      </c>
      <c r="W8" s="19" t="s">
        <v>17</v>
      </c>
      <c r="X8" s="18" t="s">
        <v>15</v>
      </c>
      <c r="Y8" s="19" t="s">
        <v>16</v>
      </c>
      <c r="Z8" s="19" t="s">
        <v>17</v>
      </c>
      <c r="AA8" s="20" t="s">
        <v>18</v>
      </c>
    </row>
    <row r="9" spans="1:27" ht="15.75" customHeight="1">
      <c r="A9" s="7"/>
      <c r="B9" s="8" t="s">
        <v>0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</row>
    <row r="10" spans="1:27" ht="15" customHeight="1">
      <c r="A10" s="12"/>
      <c r="B10" s="23">
        <v>26</v>
      </c>
      <c r="C10" s="14">
        <v>24289</v>
      </c>
      <c r="D10" s="15">
        <v>12089</v>
      </c>
      <c r="E10" s="15">
        <v>12200</v>
      </c>
      <c r="F10" s="15">
        <v>14157</v>
      </c>
      <c r="G10" s="15">
        <v>6842</v>
      </c>
      <c r="H10" s="15">
        <v>7315</v>
      </c>
      <c r="I10" s="15">
        <v>1</v>
      </c>
      <c r="J10" s="15">
        <v>1</v>
      </c>
      <c r="K10" s="15">
        <v>0</v>
      </c>
      <c r="L10" s="15">
        <v>5570</v>
      </c>
      <c r="M10" s="15">
        <v>2634</v>
      </c>
      <c r="N10" s="15">
        <v>2936</v>
      </c>
      <c r="O10" s="15">
        <v>64</v>
      </c>
      <c r="P10" s="15">
        <v>25</v>
      </c>
      <c r="Q10" s="15">
        <v>39</v>
      </c>
      <c r="R10" s="15">
        <v>3406</v>
      </c>
      <c r="S10" s="15">
        <v>2125</v>
      </c>
      <c r="T10" s="15">
        <v>1281</v>
      </c>
      <c r="U10" s="15">
        <v>328</v>
      </c>
      <c r="V10" s="15">
        <v>96</v>
      </c>
      <c r="W10" s="15">
        <v>232</v>
      </c>
      <c r="X10" s="15">
        <v>828</v>
      </c>
      <c r="Y10" s="15">
        <v>392</v>
      </c>
      <c r="Z10" s="15">
        <v>436</v>
      </c>
      <c r="AA10" s="16">
        <v>58.285643707027866</v>
      </c>
    </row>
    <row r="11" spans="1:27" ht="15" customHeight="1">
      <c r="A11" s="12"/>
      <c r="B11" s="23" t="s">
        <v>38</v>
      </c>
      <c r="C11" s="14">
        <v>24599</v>
      </c>
      <c r="D11" s="15">
        <v>12292</v>
      </c>
      <c r="E11" s="15">
        <v>12307</v>
      </c>
      <c r="F11" s="15">
        <v>14428</v>
      </c>
      <c r="G11" s="15">
        <v>6967</v>
      </c>
      <c r="H11" s="15">
        <v>7461</v>
      </c>
      <c r="I11" s="15">
        <v>2</v>
      </c>
      <c r="J11" s="15">
        <v>1</v>
      </c>
      <c r="K11" s="15">
        <v>1</v>
      </c>
      <c r="L11" s="15">
        <v>5604</v>
      </c>
      <c r="M11" s="15">
        <v>2587</v>
      </c>
      <c r="N11" s="15">
        <v>3017</v>
      </c>
      <c r="O11" s="15">
        <v>39</v>
      </c>
      <c r="P11" s="15">
        <v>10</v>
      </c>
      <c r="Q11" s="37">
        <v>29</v>
      </c>
      <c r="R11" s="15">
        <v>3603</v>
      </c>
      <c r="S11" s="15">
        <v>2323</v>
      </c>
      <c r="T11" s="15">
        <v>1280</v>
      </c>
      <c r="U11" s="15">
        <v>294</v>
      </c>
      <c r="V11" s="15">
        <v>90</v>
      </c>
      <c r="W11" s="15">
        <v>204</v>
      </c>
      <c r="X11" s="15">
        <v>670</v>
      </c>
      <c r="Y11" s="15">
        <v>325</v>
      </c>
      <c r="Z11" s="15">
        <v>345</v>
      </c>
      <c r="AA11" s="16">
        <v>58.652790763852195</v>
      </c>
    </row>
    <row r="12" spans="1:27" ht="15" customHeight="1">
      <c r="A12" s="12"/>
      <c r="B12" s="23" t="s">
        <v>39</v>
      </c>
      <c r="C12" s="14">
        <f>C25+C31+C34+C37+C42</f>
        <v>24260</v>
      </c>
      <c r="D12" s="21">
        <f>D25+D31+D34+D37+D42</f>
        <v>12120</v>
      </c>
      <c r="E12" s="21">
        <f aca="true" t="shared" si="0" ref="E12:Z12">E25+E31+E34+E37+E42</f>
        <v>12140</v>
      </c>
      <c r="F12" s="21">
        <f t="shared" si="0"/>
        <v>14201</v>
      </c>
      <c r="G12" s="21">
        <f t="shared" si="0"/>
        <v>6799</v>
      </c>
      <c r="H12" s="21">
        <f t="shared" si="0"/>
        <v>7402</v>
      </c>
      <c r="I12" s="21">
        <f t="shared" si="0"/>
        <v>1</v>
      </c>
      <c r="J12" s="21">
        <f t="shared" si="0"/>
        <v>0</v>
      </c>
      <c r="K12" s="21">
        <f t="shared" si="0"/>
        <v>1</v>
      </c>
      <c r="L12" s="21">
        <f t="shared" si="0"/>
        <v>5380</v>
      </c>
      <c r="M12" s="21">
        <f t="shared" si="0"/>
        <v>2571</v>
      </c>
      <c r="N12" s="21">
        <f t="shared" si="0"/>
        <v>2809</v>
      </c>
      <c r="O12" s="21">
        <f>O25+O31+O34+O37+O42</f>
        <v>50</v>
      </c>
      <c r="P12" s="21">
        <f t="shared" si="0"/>
        <v>10</v>
      </c>
      <c r="Q12" s="21">
        <f t="shared" si="0"/>
        <v>40</v>
      </c>
      <c r="R12" s="21">
        <f t="shared" si="0"/>
        <v>3687</v>
      </c>
      <c r="S12" s="21">
        <f t="shared" si="0"/>
        <v>2287</v>
      </c>
      <c r="T12" s="21">
        <f t="shared" si="0"/>
        <v>1400</v>
      </c>
      <c r="U12" s="21">
        <f t="shared" si="0"/>
        <v>296</v>
      </c>
      <c r="V12" s="21">
        <f t="shared" si="0"/>
        <v>93</v>
      </c>
      <c r="W12" s="21">
        <f t="shared" si="0"/>
        <v>203</v>
      </c>
      <c r="X12" s="21">
        <f t="shared" si="0"/>
        <v>696</v>
      </c>
      <c r="Y12" s="21">
        <f t="shared" si="0"/>
        <v>370</v>
      </c>
      <c r="Z12" s="21">
        <f t="shared" si="0"/>
        <v>326</v>
      </c>
      <c r="AA12" s="22">
        <f>IF(C12=0,0,(F12/C12))*100</f>
        <v>58.53668590272053</v>
      </c>
    </row>
    <row r="13" spans="1:27" ht="15" customHeight="1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</row>
    <row r="14" spans="1:27" ht="15" customHeight="1">
      <c r="A14" s="12"/>
      <c r="B14" s="13" t="s">
        <v>2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7" ht="15" customHeight="1">
      <c r="A15" s="12"/>
      <c r="B15" s="13" t="s">
        <v>3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15" customHeight="1">
      <c r="A16" s="12"/>
      <c r="B16" s="13" t="s">
        <v>4</v>
      </c>
      <c r="C16" s="15">
        <f>SUM(D16:E16)</f>
        <v>10029</v>
      </c>
      <c r="D16" s="15">
        <f>G16+M16+S16+V16+Y16</f>
        <v>4621</v>
      </c>
      <c r="E16" s="15">
        <f>H16+N16+T16+W16+Z16</f>
        <v>5408</v>
      </c>
      <c r="F16" s="15">
        <f>SUM(G16:H16)</f>
        <v>7178</v>
      </c>
      <c r="G16" s="15">
        <v>3364</v>
      </c>
      <c r="H16" s="15">
        <v>3814</v>
      </c>
      <c r="I16" s="15">
        <f aca="true" t="shared" si="1" ref="I16:I22">SUM(J16:K16)</f>
        <v>1</v>
      </c>
      <c r="J16" s="15">
        <v>0</v>
      </c>
      <c r="K16" s="15">
        <v>1</v>
      </c>
      <c r="L16" s="15">
        <f aca="true" t="shared" si="2" ref="L16:L22">SUM(M16:N16)</f>
        <v>2012</v>
      </c>
      <c r="M16" s="15">
        <v>847</v>
      </c>
      <c r="N16" s="15">
        <v>1165</v>
      </c>
      <c r="O16" s="15">
        <f aca="true" t="shared" si="3" ref="O16:O22">SUM(P16:Q16)</f>
        <v>20</v>
      </c>
      <c r="P16" s="15">
        <v>4</v>
      </c>
      <c r="Q16" s="15">
        <v>16</v>
      </c>
      <c r="R16" s="15">
        <f aca="true" t="shared" si="4" ref="R16:R23">SUM(S16:T16)</f>
        <v>660</v>
      </c>
      <c r="S16" s="15">
        <v>339</v>
      </c>
      <c r="T16" s="15">
        <v>321</v>
      </c>
      <c r="U16" s="15">
        <f aca="true" t="shared" si="5" ref="U16:U23">SUM(V16:W16)</f>
        <v>46</v>
      </c>
      <c r="V16" s="15">
        <v>9</v>
      </c>
      <c r="W16" s="15">
        <v>37</v>
      </c>
      <c r="X16" s="15">
        <f aca="true" t="shared" si="6" ref="X16:X23">SUM(Y16:Z16)</f>
        <v>133</v>
      </c>
      <c r="Y16" s="15">
        <v>62</v>
      </c>
      <c r="Z16" s="15">
        <v>71</v>
      </c>
      <c r="AA16" s="16">
        <f aca="true" t="shared" si="7" ref="AA16:AA25">IF(C16=0,0,(F16/C16))*100</f>
        <v>71.57243992421976</v>
      </c>
    </row>
    <row r="17" spans="1:27" ht="15" customHeight="1">
      <c r="A17" s="12"/>
      <c r="B17" s="13" t="s">
        <v>5</v>
      </c>
      <c r="C17" s="15">
        <f aca="true" t="shared" si="8" ref="C17:C22">SUM(D17:E17)</f>
        <v>517</v>
      </c>
      <c r="D17" s="15">
        <f aca="true" t="shared" si="9" ref="D17:E22">G17+M17+S17+V17+Y17</f>
        <v>331</v>
      </c>
      <c r="E17" s="15">
        <f>H17+N17+T17+W17+Z17</f>
        <v>186</v>
      </c>
      <c r="F17" s="15">
        <f aca="true" t="shared" si="10" ref="F17:F22">SUM(G17:H17)</f>
        <v>163</v>
      </c>
      <c r="G17" s="15">
        <v>105</v>
      </c>
      <c r="H17" s="15">
        <v>58</v>
      </c>
      <c r="I17" s="15">
        <f t="shared" si="1"/>
        <v>0</v>
      </c>
      <c r="J17" s="15">
        <v>0</v>
      </c>
      <c r="K17" s="15">
        <v>0</v>
      </c>
      <c r="L17" s="15">
        <f t="shared" si="2"/>
        <v>150</v>
      </c>
      <c r="M17" s="15">
        <v>79</v>
      </c>
      <c r="N17" s="15">
        <v>71</v>
      </c>
      <c r="O17" s="15">
        <f t="shared" si="3"/>
        <v>1</v>
      </c>
      <c r="P17" s="15">
        <v>0</v>
      </c>
      <c r="Q17" s="15">
        <v>1</v>
      </c>
      <c r="R17" s="15">
        <f t="shared" si="4"/>
        <v>201</v>
      </c>
      <c r="S17" s="15">
        <v>144</v>
      </c>
      <c r="T17" s="15">
        <v>57</v>
      </c>
      <c r="U17" s="15">
        <f t="shared" si="5"/>
        <v>2</v>
      </c>
      <c r="V17" s="15">
        <v>2</v>
      </c>
      <c r="W17" s="15">
        <v>0</v>
      </c>
      <c r="X17" s="15">
        <f t="shared" si="6"/>
        <v>1</v>
      </c>
      <c r="Y17" s="15">
        <v>1</v>
      </c>
      <c r="Z17" s="15">
        <v>0</v>
      </c>
      <c r="AA17" s="16">
        <f t="shared" si="7"/>
        <v>31.52804642166344</v>
      </c>
    </row>
    <row r="18" spans="1:27" ht="15" customHeight="1">
      <c r="A18" s="12"/>
      <c r="B18" s="13" t="s">
        <v>6</v>
      </c>
      <c r="C18" s="15">
        <f t="shared" si="8"/>
        <v>1326</v>
      </c>
      <c r="D18" s="15">
        <f>G18+M18+S18+V18+Y18</f>
        <v>1214</v>
      </c>
      <c r="E18" s="15">
        <f>H18+N18+T18+W18+Z18</f>
        <v>112</v>
      </c>
      <c r="F18" s="15">
        <f t="shared" si="10"/>
        <v>195</v>
      </c>
      <c r="G18" s="15">
        <v>176</v>
      </c>
      <c r="H18" s="15">
        <v>19</v>
      </c>
      <c r="I18" s="15">
        <f t="shared" si="1"/>
        <v>0</v>
      </c>
      <c r="J18" s="15">
        <v>0</v>
      </c>
      <c r="K18" s="15">
        <v>0</v>
      </c>
      <c r="L18" s="15">
        <f t="shared" si="2"/>
        <v>215</v>
      </c>
      <c r="M18" s="15">
        <v>192</v>
      </c>
      <c r="N18" s="15">
        <v>23</v>
      </c>
      <c r="O18" s="15">
        <f t="shared" si="3"/>
        <v>1</v>
      </c>
      <c r="P18" s="15">
        <v>0</v>
      </c>
      <c r="Q18" s="15">
        <v>1</v>
      </c>
      <c r="R18" s="15">
        <f t="shared" si="4"/>
        <v>905</v>
      </c>
      <c r="S18" s="15">
        <v>836</v>
      </c>
      <c r="T18" s="15">
        <v>69</v>
      </c>
      <c r="U18" s="15">
        <f t="shared" si="5"/>
        <v>0</v>
      </c>
      <c r="V18" s="15">
        <v>0</v>
      </c>
      <c r="W18" s="15">
        <v>0</v>
      </c>
      <c r="X18" s="15">
        <f t="shared" si="6"/>
        <v>11</v>
      </c>
      <c r="Y18" s="15">
        <v>10</v>
      </c>
      <c r="Z18" s="15">
        <v>1</v>
      </c>
      <c r="AA18" s="16">
        <f t="shared" si="7"/>
        <v>14.705882352941178</v>
      </c>
    </row>
    <row r="19" spans="1:27" ht="15" customHeight="1">
      <c r="A19" s="12"/>
      <c r="B19" s="13" t="s">
        <v>7</v>
      </c>
      <c r="C19" s="15">
        <f t="shared" si="8"/>
        <v>1112</v>
      </c>
      <c r="D19" s="15">
        <f t="shared" si="9"/>
        <v>350</v>
      </c>
      <c r="E19" s="15">
        <f t="shared" si="9"/>
        <v>762</v>
      </c>
      <c r="F19" s="15">
        <f t="shared" si="10"/>
        <v>277</v>
      </c>
      <c r="G19" s="15">
        <v>126</v>
      </c>
      <c r="H19" s="15">
        <v>151</v>
      </c>
      <c r="I19" s="15">
        <f t="shared" si="1"/>
        <v>0</v>
      </c>
      <c r="J19" s="15">
        <v>0</v>
      </c>
      <c r="K19" s="15">
        <v>0</v>
      </c>
      <c r="L19" s="15">
        <f t="shared" si="2"/>
        <v>283</v>
      </c>
      <c r="M19" s="15">
        <v>69</v>
      </c>
      <c r="N19" s="15">
        <v>214</v>
      </c>
      <c r="O19" s="15">
        <f t="shared" si="3"/>
        <v>3</v>
      </c>
      <c r="P19" s="15">
        <v>0</v>
      </c>
      <c r="Q19" s="15">
        <v>3</v>
      </c>
      <c r="R19" s="15">
        <f t="shared" si="4"/>
        <v>511</v>
      </c>
      <c r="S19" s="15">
        <v>150</v>
      </c>
      <c r="T19" s="15">
        <v>361</v>
      </c>
      <c r="U19" s="15">
        <f t="shared" si="5"/>
        <v>16</v>
      </c>
      <c r="V19" s="15">
        <v>0</v>
      </c>
      <c r="W19" s="15">
        <v>16</v>
      </c>
      <c r="X19" s="15">
        <f t="shared" si="6"/>
        <v>25</v>
      </c>
      <c r="Y19" s="15">
        <v>5</v>
      </c>
      <c r="Z19" s="15">
        <v>20</v>
      </c>
      <c r="AA19" s="16">
        <f t="shared" si="7"/>
        <v>24.910071942446045</v>
      </c>
    </row>
    <row r="20" spans="1:27" ht="15" customHeight="1">
      <c r="A20" s="12"/>
      <c r="B20" s="13" t="s">
        <v>8</v>
      </c>
      <c r="C20" s="15">
        <f t="shared" si="8"/>
        <v>248</v>
      </c>
      <c r="D20" s="15">
        <f t="shared" si="9"/>
        <v>16</v>
      </c>
      <c r="E20" s="15">
        <f t="shared" si="9"/>
        <v>232</v>
      </c>
      <c r="F20" s="15">
        <f t="shared" si="10"/>
        <v>80</v>
      </c>
      <c r="G20" s="15">
        <v>3</v>
      </c>
      <c r="H20" s="15">
        <v>77</v>
      </c>
      <c r="I20" s="15">
        <f t="shared" si="1"/>
        <v>0</v>
      </c>
      <c r="J20" s="15">
        <v>0</v>
      </c>
      <c r="K20" s="15">
        <v>0</v>
      </c>
      <c r="L20" s="15">
        <f t="shared" si="2"/>
        <v>86</v>
      </c>
      <c r="M20" s="15">
        <v>3</v>
      </c>
      <c r="N20" s="15">
        <v>83</v>
      </c>
      <c r="O20" s="15">
        <f t="shared" si="3"/>
        <v>2</v>
      </c>
      <c r="P20" s="15">
        <v>0</v>
      </c>
      <c r="Q20" s="15">
        <v>2</v>
      </c>
      <c r="R20" s="15">
        <f t="shared" si="4"/>
        <v>80</v>
      </c>
      <c r="S20" s="15">
        <v>10</v>
      </c>
      <c r="T20" s="15">
        <v>70</v>
      </c>
      <c r="U20" s="15">
        <f t="shared" si="5"/>
        <v>2</v>
      </c>
      <c r="V20" s="15">
        <v>0</v>
      </c>
      <c r="W20" s="15">
        <v>2</v>
      </c>
      <c r="X20" s="15">
        <f t="shared" si="6"/>
        <v>0</v>
      </c>
      <c r="Y20" s="15">
        <v>0</v>
      </c>
      <c r="Z20" s="15">
        <v>0</v>
      </c>
      <c r="AA20" s="16">
        <f t="shared" si="7"/>
        <v>32.25806451612903</v>
      </c>
    </row>
    <row r="21" spans="1:27" ht="15" customHeight="1">
      <c r="A21" s="12"/>
      <c r="B21" s="4" t="s">
        <v>27</v>
      </c>
      <c r="C21" s="15">
        <f t="shared" si="8"/>
        <v>39</v>
      </c>
      <c r="D21" s="15">
        <f t="shared" si="9"/>
        <v>0</v>
      </c>
      <c r="E21" s="15">
        <f t="shared" si="9"/>
        <v>39</v>
      </c>
      <c r="F21" s="15">
        <f t="shared" si="10"/>
        <v>38</v>
      </c>
      <c r="G21" s="15">
        <v>0</v>
      </c>
      <c r="H21" s="15">
        <v>38</v>
      </c>
      <c r="I21" s="15">
        <f t="shared" si="1"/>
        <v>0</v>
      </c>
      <c r="J21" s="15">
        <v>0</v>
      </c>
      <c r="K21" s="15">
        <v>0</v>
      </c>
      <c r="L21" s="15">
        <f t="shared" si="2"/>
        <v>0</v>
      </c>
      <c r="M21" s="15">
        <v>0</v>
      </c>
      <c r="N21" s="15">
        <v>0</v>
      </c>
      <c r="O21" s="15">
        <f t="shared" si="3"/>
        <v>0</v>
      </c>
      <c r="P21" s="15">
        <v>0</v>
      </c>
      <c r="Q21" s="15">
        <v>0</v>
      </c>
      <c r="R21" s="15">
        <f t="shared" si="4"/>
        <v>0</v>
      </c>
      <c r="S21" s="15">
        <v>0</v>
      </c>
      <c r="T21" s="15">
        <v>0</v>
      </c>
      <c r="U21" s="15">
        <f t="shared" si="5"/>
        <v>0</v>
      </c>
      <c r="V21" s="15">
        <v>0</v>
      </c>
      <c r="W21" s="15">
        <v>0</v>
      </c>
      <c r="X21" s="15">
        <f t="shared" si="6"/>
        <v>1</v>
      </c>
      <c r="Y21" s="15">
        <v>0</v>
      </c>
      <c r="Z21" s="15">
        <v>1</v>
      </c>
      <c r="AA21" s="16">
        <f t="shared" si="7"/>
        <v>97.43589743589743</v>
      </c>
    </row>
    <row r="22" spans="1:27" ht="15" customHeight="1">
      <c r="A22" s="12"/>
      <c r="B22" s="4" t="s">
        <v>28</v>
      </c>
      <c r="C22" s="15">
        <f t="shared" si="8"/>
        <v>22</v>
      </c>
      <c r="D22" s="15">
        <f t="shared" si="9"/>
        <v>4</v>
      </c>
      <c r="E22" s="15">
        <f t="shared" si="9"/>
        <v>18</v>
      </c>
      <c r="F22" s="15">
        <f t="shared" si="10"/>
        <v>5</v>
      </c>
      <c r="G22" s="15">
        <v>4</v>
      </c>
      <c r="H22" s="15">
        <v>1</v>
      </c>
      <c r="I22" s="15">
        <f t="shared" si="1"/>
        <v>0</v>
      </c>
      <c r="J22" s="15">
        <v>0</v>
      </c>
      <c r="K22" s="15">
        <v>0</v>
      </c>
      <c r="L22" s="15">
        <f t="shared" si="2"/>
        <v>3</v>
      </c>
      <c r="M22" s="15">
        <v>0</v>
      </c>
      <c r="N22" s="15">
        <v>3</v>
      </c>
      <c r="O22" s="15">
        <f t="shared" si="3"/>
        <v>0</v>
      </c>
      <c r="P22" s="15">
        <v>0</v>
      </c>
      <c r="Q22" s="15">
        <v>0</v>
      </c>
      <c r="R22" s="15">
        <f t="shared" si="4"/>
        <v>14</v>
      </c>
      <c r="S22" s="15">
        <v>0</v>
      </c>
      <c r="T22" s="15">
        <v>14</v>
      </c>
      <c r="U22" s="15">
        <f t="shared" si="5"/>
        <v>0</v>
      </c>
      <c r="V22" s="15">
        <v>0</v>
      </c>
      <c r="W22" s="15">
        <v>0</v>
      </c>
      <c r="X22" s="15">
        <f t="shared" si="6"/>
        <v>0</v>
      </c>
      <c r="Y22" s="15">
        <v>0</v>
      </c>
      <c r="Z22" s="15">
        <v>0</v>
      </c>
      <c r="AA22" s="16">
        <f t="shared" si="7"/>
        <v>22.727272727272727</v>
      </c>
    </row>
    <row r="23" spans="1:27" ht="15" customHeight="1">
      <c r="A23" s="12"/>
      <c r="B23" s="4" t="s">
        <v>9</v>
      </c>
      <c r="C23" s="15">
        <f>SUM(D23:E23)</f>
        <v>107</v>
      </c>
      <c r="D23" s="15">
        <f>G23+M23+S23+V23+Y23</f>
        <v>56</v>
      </c>
      <c r="E23" s="15">
        <f>H23+N23+T23+W23+Z23</f>
        <v>51</v>
      </c>
      <c r="F23" s="15">
        <f>SUM(G23:H23)</f>
        <v>78</v>
      </c>
      <c r="G23" s="15">
        <v>40</v>
      </c>
      <c r="H23" s="15">
        <v>38</v>
      </c>
      <c r="I23" s="15">
        <v>0</v>
      </c>
      <c r="J23" s="15">
        <v>0</v>
      </c>
      <c r="K23" s="15">
        <v>0</v>
      </c>
      <c r="L23" s="15">
        <f>SUM(M23:N23)</f>
        <v>12</v>
      </c>
      <c r="M23" s="15">
        <v>4</v>
      </c>
      <c r="N23" s="15">
        <v>8</v>
      </c>
      <c r="O23" s="15">
        <f>SUM(P23:Q23)</f>
        <v>0</v>
      </c>
      <c r="P23" s="15">
        <v>0</v>
      </c>
      <c r="Q23" s="15">
        <v>0</v>
      </c>
      <c r="R23" s="15">
        <f t="shared" si="4"/>
        <v>15</v>
      </c>
      <c r="S23" s="15">
        <v>10</v>
      </c>
      <c r="T23" s="15">
        <v>5</v>
      </c>
      <c r="U23" s="15">
        <f t="shared" si="5"/>
        <v>0</v>
      </c>
      <c r="V23" s="15">
        <v>0</v>
      </c>
      <c r="W23" s="15">
        <v>0</v>
      </c>
      <c r="X23" s="15">
        <f t="shared" si="6"/>
        <v>2</v>
      </c>
      <c r="Y23" s="15">
        <v>2</v>
      </c>
      <c r="Z23" s="15">
        <v>0</v>
      </c>
      <c r="AA23" s="16">
        <f t="shared" si="7"/>
        <v>72.89719626168224</v>
      </c>
    </row>
    <row r="24" spans="1:27" ht="15" customHeight="1">
      <c r="A24" s="12"/>
      <c r="B24" s="4" t="s">
        <v>10</v>
      </c>
      <c r="C24" s="15">
        <f>SUM(D24:E24)</f>
        <v>2135</v>
      </c>
      <c r="D24" s="15">
        <f>G24+M24+S24+V24+Y24</f>
        <v>906</v>
      </c>
      <c r="E24" s="15">
        <f>H24+N24+T24+W24+Z24</f>
        <v>1229</v>
      </c>
      <c r="F24" s="15">
        <f>SUM(G24:H24)</f>
        <v>1159</v>
      </c>
      <c r="G24" s="15">
        <v>502</v>
      </c>
      <c r="H24" s="15">
        <v>657</v>
      </c>
      <c r="I24" s="15">
        <f>SUM(J24:K24)</f>
        <v>0</v>
      </c>
      <c r="J24" s="15">
        <v>0</v>
      </c>
      <c r="K24" s="15">
        <v>0</v>
      </c>
      <c r="L24" s="15">
        <f>SUM(M24:N24)</f>
        <v>561</v>
      </c>
      <c r="M24" s="15">
        <v>211</v>
      </c>
      <c r="N24" s="15">
        <v>350</v>
      </c>
      <c r="O24" s="15">
        <f>SUM(P24:Q24)</f>
        <v>9</v>
      </c>
      <c r="P24" s="15">
        <v>2</v>
      </c>
      <c r="Q24" s="15">
        <v>7</v>
      </c>
      <c r="R24" s="15">
        <f>SUM(S24:T24)</f>
        <v>371</v>
      </c>
      <c r="S24" s="15">
        <v>181</v>
      </c>
      <c r="T24" s="15">
        <v>190</v>
      </c>
      <c r="U24" s="15">
        <f>SUM(V24:W24)</f>
        <v>25</v>
      </c>
      <c r="V24" s="15">
        <v>4</v>
      </c>
      <c r="W24" s="15">
        <v>21</v>
      </c>
      <c r="X24" s="15">
        <f>SUM(Y24:Z24)</f>
        <v>19</v>
      </c>
      <c r="Y24" s="15">
        <v>8</v>
      </c>
      <c r="Z24" s="15">
        <v>11</v>
      </c>
      <c r="AA24" s="16">
        <f t="shared" si="7"/>
        <v>54.285714285714285</v>
      </c>
    </row>
    <row r="25" spans="1:27" ht="15" customHeight="1">
      <c r="A25" s="12"/>
      <c r="B25" s="4" t="s">
        <v>11</v>
      </c>
      <c r="C25" s="15">
        <f aca="true" t="shared" si="11" ref="C25:Z25">SUM(C13:C24)</f>
        <v>15535</v>
      </c>
      <c r="D25" s="15">
        <f t="shared" si="11"/>
        <v>7498</v>
      </c>
      <c r="E25" s="15">
        <f t="shared" si="11"/>
        <v>8037</v>
      </c>
      <c r="F25" s="15">
        <f>SUM(F13:F24)</f>
        <v>9173</v>
      </c>
      <c r="G25" s="15">
        <f t="shared" si="11"/>
        <v>4320</v>
      </c>
      <c r="H25" s="15">
        <f t="shared" si="11"/>
        <v>4853</v>
      </c>
      <c r="I25" s="15">
        <f aca="true" t="shared" si="12" ref="I25:N25">SUM(I13:I24)</f>
        <v>1</v>
      </c>
      <c r="J25" s="15">
        <f t="shared" si="12"/>
        <v>0</v>
      </c>
      <c r="K25" s="15">
        <f t="shared" si="12"/>
        <v>1</v>
      </c>
      <c r="L25" s="15">
        <f t="shared" si="12"/>
        <v>3322</v>
      </c>
      <c r="M25" s="15">
        <f t="shared" si="12"/>
        <v>1405</v>
      </c>
      <c r="N25" s="15">
        <f t="shared" si="12"/>
        <v>1917</v>
      </c>
      <c r="O25" s="15">
        <f t="shared" si="11"/>
        <v>36</v>
      </c>
      <c r="P25" s="15">
        <f t="shared" si="11"/>
        <v>6</v>
      </c>
      <c r="Q25" s="15">
        <f t="shared" si="11"/>
        <v>30</v>
      </c>
      <c r="R25" s="15">
        <f t="shared" si="11"/>
        <v>2757</v>
      </c>
      <c r="S25" s="15">
        <f t="shared" si="11"/>
        <v>1670</v>
      </c>
      <c r="T25" s="15">
        <f t="shared" si="11"/>
        <v>1087</v>
      </c>
      <c r="U25" s="15">
        <f t="shared" si="11"/>
        <v>91</v>
      </c>
      <c r="V25" s="15">
        <f t="shared" si="11"/>
        <v>15</v>
      </c>
      <c r="W25" s="15">
        <f t="shared" si="11"/>
        <v>76</v>
      </c>
      <c r="X25" s="15">
        <f t="shared" si="11"/>
        <v>192</v>
      </c>
      <c r="Y25" s="15">
        <f t="shared" si="11"/>
        <v>88</v>
      </c>
      <c r="Z25" s="15">
        <f t="shared" si="11"/>
        <v>104</v>
      </c>
      <c r="AA25" s="16">
        <f t="shared" si="7"/>
        <v>59.04731252011587</v>
      </c>
    </row>
    <row r="26" spans="1:27" ht="15" customHeight="1">
      <c r="A26" s="12"/>
      <c r="B26" s="1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15" customHeight="1">
      <c r="A27" s="12"/>
      <c r="B27" s="4" t="s">
        <v>12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27" ht="15" customHeight="1">
      <c r="A28" s="12"/>
      <c r="B28" s="13" t="s">
        <v>4</v>
      </c>
      <c r="C28" s="15">
        <f>SUM(D28:E28)</f>
        <v>256</v>
      </c>
      <c r="D28" s="15">
        <f aca="true" t="shared" si="13" ref="D28:E30">G28+M28+S28+V28+Y28</f>
        <v>139</v>
      </c>
      <c r="E28" s="15">
        <f t="shared" si="13"/>
        <v>117</v>
      </c>
      <c r="F28" s="15">
        <f>SUM(G28:H28)</f>
        <v>12</v>
      </c>
      <c r="G28" s="15">
        <v>6</v>
      </c>
      <c r="H28" s="15">
        <v>6</v>
      </c>
      <c r="I28" s="15">
        <f>SUM(J28:K28)</f>
        <v>0</v>
      </c>
      <c r="J28" s="15">
        <v>0</v>
      </c>
      <c r="K28" s="15">
        <v>0</v>
      </c>
      <c r="L28" s="15">
        <f>SUM(M28:N28)</f>
        <v>49</v>
      </c>
      <c r="M28" s="15">
        <v>28</v>
      </c>
      <c r="N28" s="15">
        <v>21</v>
      </c>
      <c r="O28" s="15">
        <f>SUM(P28:Q28)</f>
        <v>4</v>
      </c>
      <c r="P28" s="15">
        <v>1</v>
      </c>
      <c r="Q28" s="15">
        <v>3</v>
      </c>
      <c r="R28" s="15">
        <f>SUM(S28:T28)</f>
        <v>123</v>
      </c>
      <c r="S28" s="15">
        <v>75</v>
      </c>
      <c r="T28" s="15">
        <v>48</v>
      </c>
      <c r="U28" s="15">
        <f>SUM(V28:W28)</f>
        <v>41</v>
      </c>
      <c r="V28" s="15">
        <v>16</v>
      </c>
      <c r="W28" s="15">
        <v>25</v>
      </c>
      <c r="X28" s="15">
        <f>SUM(Y28:Z28)</f>
        <v>31</v>
      </c>
      <c r="Y28" s="15">
        <v>14</v>
      </c>
      <c r="Z28" s="15">
        <v>17</v>
      </c>
      <c r="AA28" s="16">
        <f>IF(C28=0,0,(F28/C28))*100</f>
        <v>4.6875</v>
      </c>
    </row>
    <row r="29" spans="1:27" ht="15" customHeight="1">
      <c r="A29" s="12"/>
      <c r="B29" s="13" t="s">
        <v>6</v>
      </c>
      <c r="C29" s="15">
        <f>SUM(D29:E29)</f>
        <v>71</v>
      </c>
      <c r="D29" s="15">
        <f t="shared" si="13"/>
        <v>66</v>
      </c>
      <c r="E29" s="15">
        <f t="shared" si="13"/>
        <v>5</v>
      </c>
      <c r="F29" s="15">
        <f>SUM(G29:H29)</f>
        <v>3</v>
      </c>
      <c r="G29" s="15">
        <v>3</v>
      </c>
      <c r="H29" s="15">
        <v>0</v>
      </c>
      <c r="I29" s="15">
        <f>SUM(J29:K29)</f>
        <v>0</v>
      </c>
      <c r="J29" s="15">
        <v>0</v>
      </c>
      <c r="K29" s="15">
        <v>0</v>
      </c>
      <c r="L29" s="15">
        <f>SUM(M29:N29)</f>
        <v>7</v>
      </c>
      <c r="M29" s="15">
        <v>7</v>
      </c>
      <c r="N29" s="15">
        <v>0</v>
      </c>
      <c r="O29" s="15">
        <f>SUM(P29:Q29)</f>
        <v>0</v>
      </c>
      <c r="P29" s="15">
        <v>0</v>
      </c>
      <c r="Q29" s="15">
        <v>0</v>
      </c>
      <c r="R29" s="15">
        <f>SUM(S29:T29)</f>
        <v>46</v>
      </c>
      <c r="S29" s="15">
        <v>43</v>
      </c>
      <c r="T29" s="15">
        <v>3</v>
      </c>
      <c r="U29" s="15">
        <f>SUM(V29:W29)</f>
        <v>12</v>
      </c>
      <c r="V29" s="15">
        <v>10</v>
      </c>
      <c r="W29" s="15">
        <v>2</v>
      </c>
      <c r="X29" s="15">
        <f>SUM(Y29:Z29)</f>
        <v>3</v>
      </c>
      <c r="Y29" s="15">
        <v>3</v>
      </c>
      <c r="Z29" s="15">
        <v>0</v>
      </c>
      <c r="AA29" s="16">
        <f>IF(C29=0,0,(F29/C29))*100</f>
        <v>4.225352112676056</v>
      </c>
    </row>
    <row r="30" spans="1:27" ht="15" customHeight="1">
      <c r="A30" s="12"/>
      <c r="B30" s="13" t="s">
        <v>7</v>
      </c>
      <c r="C30" s="15">
        <f>SUM(D30:E30)</f>
        <v>40</v>
      </c>
      <c r="D30" s="15">
        <f t="shared" si="13"/>
        <v>14</v>
      </c>
      <c r="E30" s="15">
        <f t="shared" si="13"/>
        <v>26</v>
      </c>
      <c r="F30" s="15">
        <f>SUM(G30:H30)</f>
        <v>8</v>
      </c>
      <c r="G30" s="15">
        <v>4</v>
      </c>
      <c r="H30" s="15">
        <v>4</v>
      </c>
      <c r="I30" s="15">
        <f>SUM(J30:K30)</f>
        <v>0</v>
      </c>
      <c r="J30" s="15">
        <v>0</v>
      </c>
      <c r="K30" s="15">
        <v>0</v>
      </c>
      <c r="L30" s="15">
        <f>SUM(M30:N30)</f>
        <v>5</v>
      </c>
      <c r="M30" s="15">
        <v>2</v>
      </c>
      <c r="N30" s="15">
        <v>3</v>
      </c>
      <c r="O30" s="15">
        <f>SUM(P30:Q30)</f>
        <v>0</v>
      </c>
      <c r="P30" s="15">
        <v>0</v>
      </c>
      <c r="Q30" s="15">
        <v>0</v>
      </c>
      <c r="R30" s="15">
        <f>SUM(S30:T30)</f>
        <v>17</v>
      </c>
      <c r="S30" s="15">
        <v>5</v>
      </c>
      <c r="T30" s="15">
        <v>12</v>
      </c>
      <c r="U30" s="15">
        <f>SUM(V30:W30)</f>
        <v>2</v>
      </c>
      <c r="V30" s="15">
        <v>1</v>
      </c>
      <c r="W30" s="15">
        <v>1</v>
      </c>
      <c r="X30" s="15">
        <f>SUM(Y30:Z30)</f>
        <v>8</v>
      </c>
      <c r="Y30" s="15">
        <v>2</v>
      </c>
      <c r="Z30" s="15">
        <v>6</v>
      </c>
      <c r="AA30" s="16">
        <f>IF(C30=0,0,(F30/C30))*100</f>
        <v>20</v>
      </c>
    </row>
    <row r="31" spans="1:27" ht="15" customHeight="1">
      <c r="A31" s="12"/>
      <c r="B31" s="4" t="s">
        <v>11</v>
      </c>
      <c r="C31" s="15">
        <f>SUM(C28:C30)</f>
        <v>367</v>
      </c>
      <c r="D31" s="15">
        <f aca="true" t="shared" si="14" ref="D31:Z31">SUM(D28:D30)</f>
        <v>219</v>
      </c>
      <c r="E31" s="15">
        <f t="shared" si="14"/>
        <v>148</v>
      </c>
      <c r="F31" s="15">
        <f t="shared" si="14"/>
        <v>23</v>
      </c>
      <c r="G31" s="15">
        <f t="shared" si="14"/>
        <v>13</v>
      </c>
      <c r="H31" s="15">
        <f t="shared" si="14"/>
        <v>10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61</v>
      </c>
      <c r="M31" s="15">
        <f t="shared" si="14"/>
        <v>37</v>
      </c>
      <c r="N31" s="15">
        <f t="shared" si="14"/>
        <v>24</v>
      </c>
      <c r="O31" s="15">
        <f t="shared" si="14"/>
        <v>4</v>
      </c>
      <c r="P31" s="15">
        <f t="shared" si="14"/>
        <v>1</v>
      </c>
      <c r="Q31" s="15">
        <f t="shared" si="14"/>
        <v>3</v>
      </c>
      <c r="R31" s="15">
        <f t="shared" si="14"/>
        <v>186</v>
      </c>
      <c r="S31" s="15">
        <f t="shared" si="14"/>
        <v>123</v>
      </c>
      <c r="T31" s="15">
        <f t="shared" si="14"/>
        <v>63</v>
      </c>
      <c r="U31" s="15">
        <f t="shared" si="14"/>
        <v>55</v>
      </c>
      <c r="V31" s="15">
        <f t="shared" si="14"/>
        <v>27</v>
      </c>
      <c r="W31" s="15">
        <f t="shared" si="14"/>
        <v>28</v>
      </c>
      <c r="X31" s="15">
        <f t="shared" si="14"/>
        <v>42</v>
      </c>
      <c r="Y31" s="15">
        <f t="shared" si="14"/>
        <v>19</v>
      </c>
      <c r="Z31" s="15">
        <f t="shared" si="14"/>
        <v>23</v>
      </c>
      <c r="AA31" s="16">
        <f>IF(C31=0,0,(F31/C31))*100</f>
        <v>6.267029972752043</v>
      </c>
    </row>
    <row r="32" spans="1:27" ht="15" customHeight="1">
      <c r="A32" s="12"/>
      <c r="B32" s="17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</row>
    <row r="33" spans="1:27" ht="15" customHeight="1">
      <c r="A33" s="12"/>
      <c r="B33" s="13" t="s">
        <v>13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 spans="1:27" ht="15" customHeight="1">
      <c r="A34" s="12"/>
      <c r="B34" s="13" t="s">
        <v>4</v>
      </c>
      <c r="C34" s="15">
        <f>SUM(D34:E34)</f>
        <v>251</v>
      </c>
      <c r="D34" s="15">
        <f>G34+M34+S34+V34+Y34</f>
        <v>109</v>
      </c>
      <c r="E34" s="15">
        <f>H34+N34+T34+W34+Z34</f>
        <v>142</v>
      </c>
      <c r="F34" s="15">
        <f>SUM(G34:H34)</f>
        <v>26</v>
      </c>
      <c r="G34" s="15">
        <v>17</v>
      </c>
      <c r="H34" s="15">
        <v>9</v>
      </c>
      <c r="I34" s="15">
        <f>SUM(J34:K34)</f>
        <v>0</v>
      </c>
      <c r="J34" s="15">
        <v>0</v>
      </c>
      <c r="K34" s="15">
        <v>0</v>
      </c>
      <c r="L34" s="15">
        <f>SUM(M34:N34)</f>
        <v>50</v>
      </c>
      <c r="M34" s="15">
        <v>24</v>
      </c>
      <c r="N34" s="15">
        <v>26</v>
      </c>
      <c r="O34" s="15">
        <f>SUM(P34:Q34)</f>
        <v>1</v>
      </c>
      <c r="P34" s="15">
        <v>1</v>
      </c>
      <c r="Q34" s="15">
        <v>0</v>
      </c>
      <c r="R34" s="15">
        <f>SUM(S34:T34)</f>
        <v>37</v>
      </c>
      <c r="S34" s="15">
        <v>19</v>
      </c>
      <c r="T34" s="15">
        <v>18</v>
      </c>
      <c r="U34" s="15">
        <f>SUM(V34:W34)</f>
        <v>64</v>
      </c>
      <c r="V34" s="15">
        <v>18</v>
      </c>
      <c r="W34" s="15">
        <v>46</v>
      </c>
      <c r="X34" s="15">
        <f>SUM(Y34:Z34)</f>
        <v>74</v>
      </c>
      <c r="Y34" s="15">
        <v>31</v>
      </c>
      <c r="Z34" s="15">
        <v>43</v>
      </c>
      <c r="AA34" s="16">
        <f>IF(C34=0,0,(F34/C34))*100</f>
        <v>10.358565737051793</v>
      </c>
    </row>
    <row r="35" spans="1:27" ht="15" customHeight="1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</row>
    <row r="36" spans="1:27" ht="15" customHeight="1">
      <c r="A36" s="12"/>
      <c r="B36" s="25" t="s">
        <v>35</v>
      </c>
      <c r="C36" s="15">
        <f>C25+C31+C34</f>
        <v>16153</v>
      </c>
      <c r="D36" s="15">
        <f aca="true" t="shared" si="15" ref="D36:Z36">D25+D31+D34</f>
        <v>7826</v>
      </c>
      <c r="E36" s="15">
        <f t="shared" si="15"/>
        <v>8327</v>
      </c>
      <c r="F36" s="15">
        <f t="shared" si="15"/>
        <v>9222</v>
      </c>
      <c r="G36" s="15">
        <f t="shared" si="15"/>
        <v>4350</v>
      </c>
      <c r="H36" s="15">
        <f t="shared" si="15"/>
        <v>4872</v>
      </c>
      <c r="I36" s="15">
        <f t="shared" si="15"/>
        <v>1</v>
      </c>
      <c r="J36" s="15">
        <f t="shared" si="15"/>
        <v>0</v>
      </c>
      <c r="K36" s="15">
        <f t="shared" si="15"/>
        <v>1</v>
      </c>
      <c r="L36" s="15">
        <f t="shared" si="15"/>
        <v>3433</v>
      </c>
      <c r="M36" s="15">
        <f t="shared" si="15"/>
        <v>1466</v>
      </c>
      <c r="N36" s="15">
        <f t="shared" si="15"/>
        <v>1967</v>
      </c>
      <c r="O36" s="15">
        <f>O25+O31+O34</f>
        <v>41</v>
      </c>
      <c r="P36" s="15">
        <f t="shared" si="15"/>
        <v>8</v>
      </c>
      <c r="Q36" s="15">
        <f t="shared" si="15"/>
        <v>33</v>
      </c>
      <c r="R36" s="15">
        <f t="shared" si="15"/>
        <v>2980</v>
      </c>
      <c r="S36" s="15">
        <f t="shared" si="15"/>
        <v>1812</v>
      </c>
      <c r="T36" s="15">
        <f t="shared" si="15"/>
        <v>1168</v>
      </c>
      <c r="U36" s="15">
        <f t="shared" si="15"/>
        <v>210</v>
      </c>
      <c r="V36" s="15">
        <f t="shared" si="15"/>
        <v>60</v>
      </c>
      <c r="W36" s="15">
        <f t="shared" si="15"/>
        <v>150</v>
      </c>
      <c r="X36" s="15">
        <f t="shared" si="15"/>
        <v>308</v>
      </c>
      <c r="Y36" s="15">
        <f t="shared" si="15"/>
        <v>138</v>
      </c>
      <c r="Z36" s="15">
        <f t="shared" si="15"/>
        <v>170</v>
      </c>
      <c r="AA36" s="16">
        <f>IF(C36=0,0,(F36/C36))*100</f>
        <v>57.09156193895871</v>
      </c>
    </row>
    <row r="37" spans="1:27" ht="15" customHeight="1">
      <c r="A37" s="12"/>
      <c r="B37" s="25" t="s">
        <v>36</v>
      </c>
      <c r="C37" s="15">
        <f>SUM(D37:E37)</f>
        <v>387</v>
      </c>
      <c r="D37" s="15">
        <f>G37+M37+S37+Y37</f>
        <v>212</v>
      </c>
      <c r="E37" s="15">
        <f>H37+N37+T37+Z37</f>
        <v>175</v>
      </c>
      <c r="F37" s="15">
        <f>SUM(G37:H37)</f>
        <v>262</v>
      </c>
      <c r="G37" s="15">
        <v>130</v>
      </c>
      <c r="H37" s="15">
        <v>132</v>
      </c>
      <c r="I37" s="15">
        <f>SUM(J37:K37)</f>
        <v>0</v>
      </c>
      <c r="J37" s="15">
        <v>0</v>
      </c>
      <c r="K37" s="15">
        <v>0</v>
      </c>
      <c r="L37" s="15">
        <f>SUM(M37:N37)</f>
        <v>125</v>
      </c>
      <c r="M37" s="15">
        <v>82</v>
      </c>
      <c r="N37" s="15">
        <v>43</v>
      </c>
      <c r="O37" s="15">
        <f>SUM(P37:Q37)</f>
        <v>0</v>
      </c>
      <c r="P37" s="15">
        <v>0</v>
      </c>
      <c r="Q37" s="15">
        <v>0</v>
      </c>
      <c r="R37" s="15">
        <f>SUM(S37:T37)</f>
        <v>0</v>
      </c>
      <c r="S37" s="15">
        <v>0</v>
      </c>
      <c r="T37" s="15">
        <v>0</v>
      </c>
      <c r="U37" s="15">
        <f>SUM(V37:W37)</f>
        <v>0</v>
      </c>
      <c r="V37" s="15">
        <v>0</v>
      </c>
      <c r="W37" s="15">
        <v>0</v>
      </c>
      <c r="X37" s="15">
        <f>SUM(Y37:Z37)</f>
        <v>0</v>
      </c>
      <c r="Y37" s="15">
        <v>0</v>
      </c>
      <c r="Z37" s="15">
        <v>0</v>
      </c>
      <c r="AA37" s="16">
        <f>IF(C37=0,0,(F37/C37))*100</f>
        <v>67.70025839793283</v>
      </c>
    </row>
    <row r="38" spans="1:27" ht="15" customHeight="1">
      <c r="A38" s="12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</row>
    <row r="39" spans="1:27" ht="15" customHeight="1">
      <c r="A39" s="12"/>
      <c r="B39" s="13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15" customHeight="1">
      <c r="A40" s="12"/>
      <c r="B40" s="24" t="s">
        <v>32</v>
      </c>
      <c r="C40" s="15">
        <f>SUM(D40:E40)</f>
        <v>7179</v>
      </c>
      <c r="D40" s="15">
        <f>G40+M40+S40+Y40+V40</f>
        <v>3786</v>
      </c>
      <c r="E40" s="15">
        <f>H40+N40+T40+Z40+W40</f>
        <v>3393</v>
      </c>
      <c r="F40" s="15">
        <f>SUM(G40:H40)</f>
        <v>4611</v>
      </c>
      <c r="G40" s="26">
        <v>2259</v>
      </c>
      <c r="H40" s="26">
        <v>2352</v>
      </c>
      <c r="I40" s="15">
        <f>SUM(J40:K40)</f>
        <v>0</v>
      </c>
      <c r="J40" s="26">
        <v>0</v>
      </c>
      <c r="K40" s="26">
        <v>0</v>
      </c>
      <c r="L40" s="26">
        <f>SUM(M40:N40)</f>
        <v>1692</v>
      </c>
      <c r="M40" s="26">
        <v>955</v>
      </c>
      <c r="N40" s="26">
        <v>737</v>
      </c>
      <c r="O40" s="26">
        <f>SUM(P40:Q40)</f>
        <v>8</v>
      </c>
      <c r="P40" s="26">
        <v>2</v>
      </c>
      <c r="Q40" s="26">
        <v>6</v>
      </c>
      <c r="R40" s="15">
        <f>SUM(S40:T40)</f>
        <v>624</v>
      </c>
      <c r="S40" s="26">
        <v>419</v>
      </c>
      <c r="T40" s="26">
        <v>205</v>
      </c>
      <c r="U40" s="26">
        <f>SUM(V40:W40)</f>
        <v>46</v>
      </c>
      <c r="V40" s="26">
        <v>18</v>
      </c>
      <c r="W40" s="26">
        <v>28</v>
      </c>
      <c r="X40" s="26">
        <f>SUM(Y40:Z40)</f>
        <v>206</v>
      </c>
      <c r="Y40" s="26">
        <v>135</v>
      </c>
      <c r="Z40" s="26">
        <v>71</v>
      </c>
      <c r="AA40" s="16">
        <f>IF(C40=0,0,(F40/C40))*100</f>
        <v>64.2290012536565</v>
      </c>
    </row>
    <row r="41" spans="1:27" ht="15" customHeight="1">
      <c r="A41" s="12"/>
      <c r="B41" s="24" t="s">
        <v>33</v>
      </c>
      <c r="C41" s="15">
        <f>SUM(D41:E41)</f>
        <v>541</v>
      </c>
      <c r="D41" s="15">
        <f>G41+M41+S41+Y41+V41</f>
        <v>296</v>
      </c>
      <c r="E41" s="15">
        <f>H41+N41+T41+Z41+W41</f>
        <v>245</v>
      </c>
      <c r="F41" s="15">
        <f>SUM(G41:H41)</f>
        <v>106</v>
      </c>
      <c r="G41" s="26">
        <v>60</v>
      </c>
      <c r="H41" s="26">
        <v>46</v>
      </c>
      <c r="I41" s="26">
        <f>SUM(J41:K41)</f>
        <v>0</v>
      </c>
      <c r="J41" s="26">
        <v>0</v>
      </c>
      <c r="K41" s="26">
        <v>0</v>
      </c>
      <c r="L41" s="26">
        <f>SUM(M41:N41)</f>
        <v>130</v>
      </c>
      <c r="M41" s="26">
        <v>68</v>
      </c>
      <c r="N41" s="26">
        <v>62</v>
      </c>
      <c r="O41" s="26">
        <f>SUM(P41:Q41)</f>
        <v>1</v>
      </c>
      <c r="P41" s="26">
        <v>0</v>
      </c>
      <c r="Q41" s="26">
        <v>1</v>
      </c>
      <c r="R41" s="26">
        <f>SUM(S41:T41)</f>
        <v>83</v>
      </c>
      <c r="S41" s="26">
        <v>56</v>
      </c>
      <c r="T41" s="26">
        <v>27</v>
      </c>
      <c r="U41" s="26">
        <f>SUM(V41:W41)</f>
        <v>40</v>
      </c>
      <c r="V41" s="26">
        <v>15</v>
      </c>
      <c r="W41" s="26">
        <v>25</v>
      </c>
      <c r="X41" s="26">
        <f>SUM(Y41:Z41)</f>
        <v>182</v>
      </c>
      <c r="Y41" s="26">
        <v>97</v>
      </c>
      <c r="Z41" s="26">
        <v>85</v>
      </c>
      <c r="AA41" s="16">
        <f>IF(C41=0,0,(F41/C41))*100</f>
        <v>19.593345656192238</v>
      </c>
    </row>
    <row r="42" spans="2:27" ht="15" customHeight="1">
      <c r="B42" s="24" t="s">
        <v>34</v>
      </c>
      <c r="C42" s="15">
        <f aca="true" t="shared" si="16" ref="C42:H42">SUM(C40:C41)</f>
        <v>7720</v>
      </c>
      <c r="D42" s="15">
        <f t="shared" si="16"/>
        <v>4082</v>
      </c>
      <c r="E42" s="15">
        <f t="shared" si="16"/>
        <v>3638</v>
      </c>
      <c r="F42" s="15">
        <f t="shared" si="16"/>
        <v>4717</v>
      </c>
      <c r="G42" s="15">
        <f t="shared" si="16"/>
        <v>2319</v>
      </c>
      <c r="H42" s="15">
        <f t="shared" si="16"/>
        <v>2398</v>
      </c>
      <c r="I42" s="15">
        <f>SUM(I40:I41)</f>
        <v>0</v>
      </c>
      <c r="J42" s="15">
        <f>SUM(J40:J41)</f>
        <v>0</v>
      </c>
      <c r="K42" s="15">
        <f>SUM(K40:K41)</f>
        <v>0</v>
      </c>
      <c r="L42" s="15">
        <f aca="true" t="shared" si="17" ref="L42:Z42">SUM(L40:L41)</f>
        <v>1822</v>
      </c>
      <c r="M42" s="15">
        <f t="shared" si="17"/>
        <v>1023</v>
      </c>
      <c r="N42" s="15">
        <f t="shared" si="17"/>
        <v>799</v>
      </c>
      <c r="O42" s="15">
        <f t="shared" si="17"/>
        <v>9</v>
      </c>
      <c r="P42" s="15">
        <f t="shared" si="17"/>
        <v>2</v>
      </c>
      <c r="Q42" s="15">
        <f t="shared" si="17"/>
        <v>7</v>
      </c>
      <c r="R42" s="15">
        <f t="shared" si="17"/>
        <v>707</v>
      </c>
      <c r="S42" s="15">
        <f t="shared" si="17"/>
        <v>475</v>
      </c>
      <c r="T42" s="15">
        <f t="shared" si="17"/>
        <v>232</v>
      </c>
      <c r="U42" s="15">
        <f t="shared" si="17"/>
        <v>86</v>
      </c>
      <c r="V42" s="15">
        <f t="shared" si="17"/>
        <v>33</v>
      </c>
      <c r="W42" s="15">
        <f t="shared" si="17"/>
        <v>53</v>
      </c>
      <c r="X42" s="15">
        <f t="shared" si="17"/>
        <v>388</v>
      </c>
      <c r="Y42" s="15">
        <f t="shared" si="17"/>
        <v>232</v>
      </c>
      <c r="Z42" s="15">
        <f t="shared" si="17"/>
        <v>156</v>
      </c>
      <c r="AA42" s="16">
        <f>IF(C42=0,0,(F42/C42))*100</f>
        <v>61.101036269430054</v>
      </c>
    </row>
    <row r="43" spans="1:27" ht="15" customHeight="1">
      <c r="A43" s="12"/>
      <c r="B43" s="1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</row>
    <row r="44" spans="1:27" ht="15" customHeight="1">
      <c r="A44" s="12"/>
      <c r="B44" s="13" t="s">
        <v>29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</row>
    <row r="45" spans="1:27" ht="15" customHeight="1">
      <c r="A45" s="12"/>
      <c r="B45" s="13" t="s">
        <v>1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6"/>
    </row>
    <row r="46" spans="1:27" ht="15" customHeight="1">
      <c r="A46" s="12"/>
      <c r="B46" s="23">
        <v>26</v>
      </c>
      <c r="C46" s="15">
        <v>327</v>
      </c>
      <c r="D46" s="15">
        <v>207</v>
      </c>
      <c r="E46" s="15">
        <v>120</v>
      </c>
      <c r="F46" s="15">
        <v>8</v>
      </c>
      <c r="G46" s="15">
        <v>4</v>
      </c>
      <c r="H46" s="15">
        <v>4</v>
      </c>
      <c r="I46" s="15">
        <v>0</v>
      </c>
      <c r="J46" s="15">
        <v>0</v>
      </c>
      <c r="K46" s="15">
        <v>0</v>
      </c>
      <c r="L46" s="15">
        <v>7</v>
      </c>
      <c r="M46" s="15">
        <v>7</v>
      </c>
      <c r="N46" s="15">
        <v>0</v>
      </c>
      <c r="O46" s="15">
        <v>1</v>
      </c>
      <c r="P46" s="15">
        <v>1</v>
      </c>
      <c r="Q46" s="15">
        <v>0</v>
      </c>
      <c r="R46" s="15">
        <v>108</v>
      </c>
      <c r="S46" s="15">
        <v>71</v>
      </c>
      <c r="T46" s="15">
        <v>37</v>
      </c>
      <c r="U46" s="15">
        <v>0</v>
      </c>
      <c r="V46" s="15">
        <v>0</v>
      </c>
      <c r="W46" s="15">
        <v>0</v>
      </c>
      <c r="X46" s="15">
        <v>204</v>
      </c>
      <c r="Y46" s="15">
        <v>125</v>
      </c>
      <c r="Z46" s="15">
        <v>79</v>
      </c>
      <c r="AA46" s="16">
        <v>2.44648318042813</v>
      </c>
    </row>
    <row r="47" spans="1:27" ht="15" customHeight="1">
      <c r="A47" s="12"/>
      <c r="B47" s="23" t="s">
        <v>38</v>
      </c>
      <c r="C47" s="15">
        <v>399</v>
      </c>
      <c r="D47" s="15">
        <v>269</v>
      </c>
      <c r="E47" s="15">
        <v>130</v>
      </c>
      <c r="F47" s="15">
        <v>3</v>
      </c>
      <c r="G47" s="15">
        <v>1</v>
      </c>
      <c r="H47" s="15">
        <v>2</v>
      </c>
      <c r="I47" s="15">
        <v>0</v>
      </c>
      <c r="J47" s="15">
        <v>0</v>
      </c>
      <c r="K47" s="15">
        <v>0</v>
      </c>
      <c r="L47" s="15">
        <v>3</v>
      </c>
      <c r="M47" s="15">
        <v>3</v>
      </c>
      <c r="N47" s="15">
        <v>0</v>
      </c>
      <c r="O47" s="15">
        <v>0</v>
      </c>
      <c r="P47" s="15">
        <v>0</v>
      </c>
      <c r="Q47" s="15">
        <v>0</v>
      </c>
      <c r="R47" s="15">
        <v>159</v>
      </c>
      <c r="S47" s="15">
        <v>113</v>
      </c>
      <c r="T47" s="15">
        <v>46</v>
      </c>
      <c r="U47" s="15">
        <v>0</v>
      </c>
      <c r="V47" s="15">
        <v>0</v>
      </c>
      <c r="W47" s="15">
        <v>0</v>
      </c>
      <c r="X47" s="15">
        <v>234</v>
      </c>
      <c r="Y47" s="15">
        <v>152</v>
      </c>
      <c r="Z47" s="15">
        <v>82</v>
      </c>
      <c r="AA47" s="38">
        <v>0.7518796992481203</v>
      </c>
    </row>
    <row r="48" spans="1:27" ht="15" customHeight="1">
      <c r="A48" s="30"/>
      <c r="B48" s="23" t="s">
        <v>39</v>
      </c>
      <c r="C48" s="21">
        <f>SUM(D48:E48)</f>
        <v>429</v>
      </c>
      <c r="D48" s="21">
        <f>G48+M48+S48+Y48</f>
        <v>295</v>
      </c>
      <c r="E48" s="21">
        <f>H48+N48+T48+Z48</f>
        <v>134</v>
      </c>
      <c r="F48" s="21">
        <f>SUM(G48:H48)</f>
        <v>5</v>
      </c>
      <c r="G48" s="21">
        <v>3</v>
      </c>
      <c r="H48" s="21">
        <v>2</v>
      </c>
      <c r="I48" s="21">
        <f>SUM(J48:K48)</f>
        <v>0</v>
      </c>
      <c r="J48" s="21">
        <v>0</v>
      </c>
      <c r="K48" s="21">
        <v>0</v>
      </c>
      <c r="L48" s="21">
        <f>SUM(M48:N48)</f>
        <v>5</v>
      </c>
      <c r="M48" s="21">
        <v>3</v>
      </c>
      <c r="N48" s="21">
        <v>2</v>
      </c>
      <c r="O48" s="21">
        <f>SUM(P48:Q48)</f>
        <v>0</v>
      </c>
      <c r="P48" s="21">
        <v>0</v>
      </c>
      <c r="Q48" s="21">
        <v>0</v>
      </c>
      <c r="R48" s="21">
        <f>SUM(S48:T48)</f>
        <v>182</v>
      </c>
      <c r="S48" s="21">
        <v>122</v>
      </c>
      <c r="T48" s="21">
        <v>60</v>
      </c>
      <c r="U48" s="21">
        <f>SUM(V48:W48)</f>
        <v>0</v>
      </c>
      <c r="V48" s="21">
        <v>0</v>
      </c>
      <c r="W48" s="21">
        <v>0</v>
      </c>
      <c r="X48" s="21">
        <f>SUM(Y48:Z48)</f>
        <v>237</v>
      </c>
      <c r="Y48" s="21">
        <v>167</v>
      </c>
      <c r="Z48" s="21">
        <v>70</v>
      </c>
      <c r="AA48" s="31">
        <f>IF(C48=0,0,(F48/C48))*100</f>
        <v>1.1655011655011656</v>
      </c>
    </row>
    <row r="49" spans="1:27" ht="8.25" customHeight="1" thickBot="1">
      <c r="A49" s="32"/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</row>
    <row r="50" spans="2:27" ht="15" customHeight="1" thickTop="1">
      <c r="B50" s="30" t="s">
        <v>40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</sheetData>
  <sheetProtection/>
  <mergeCells count="11">
    <mergeCell ref="U4:W7"/>
    <mergeCell ref="B4:B8"/>
    <mergeCell ref="C4:E7"/>
    <mergeCell ref="F4:H7"/>
    <mergeCell ref="I6:K7"/>
    <mergeCell ref="AA4:AA7"/>
    <mergeCell ref="D2:Y2"/>
    <mergeCell ref="L4:N7"/>
    <mergeCell ref="O6:Q7"/>
    <mergeCell ref="R4:T7"/>
    <mergeCell ref="X4:Z7"/>
  </mergeCells>
  <printOptions/>
  <pageMargins left="0.7874015748031497" right="0.7874015748031497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2015-09-14T01:47:32Z</cp:lastPrinted>
  <dcterms:created xsi:type="dcterms:W3CDTF">2000-05-18T01:51:12Z</dcterms:created>
  <dcterms:modified xsi:type="dcterms:W3CDTF">2016-09-27T07:40:05Z</dcterms:modified>
  <cp:category/>
  <cp:version/>
  <cp:contentType/>
  <cp:contentStatus/>
</cp:coreProperties>
</file>