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610" windowHeight="9825" activeTab="0"/>
  </bookViews>
  <sheets>
    <sheet name="tone-s02" sheetId="1" r:id="rId1"/>
  </sheets>
  <definedNames/>
  <calcPr fullCalcOnLoad="1"/>
</workbook>
</file>

<file path=xl/sharedStrings.xml><?xml version="1.0" encoding="utf-8"?>
<sst xmlns="http://schemas.openxmlformats.org/spreadsheetml/2006/main" count="91" uniqueCount="44">
  <si>
    <t>　</t>
  </si>
  <si>
    <t>　</t>
  </si>
  <si>
    <t>1 この表は，５年ごとに行われる国勢調査において，調査年の９月24日から30日までの１週間の労働力状態を調査した結果である。</t>
  </si>
  <si>
    <t>（単位　人，％）</t>
  </si>
  <si>
    <t>総務省統計局「国勢調査報告」</t>
  </si>
  <si>
    <t>産　　　　　業</t>
  </si>
  <si>
    <t>就　　業　　者　　数</t>
  </si>
  <si>
    <t>産　業　別　割　合</t>
  </si>
  <si>
    <t>増加数</t>
  </si>
  <si>
    <t>増加率</t>
  </si>
  <si>
    <t>総　　数</t>
  </si>
  <si>
    <r>
      <t>第</t>
    </r>
    <r>
      <rPr>
        <i/>
        <sz val="8"/>
        <rFont val="Century Gothic"/>
        <family val="2"/>
      </rPr>
      <t>1</t>
    </r>
    <r>
      <rPr>
        <sz val="8"/>
        <rFont val="ＭＳ 明朝"/>
        <family val="1"/>
      </rPr>
      <t>次産業</t>
    </r>
  </si>
  <si>
    <t>漁　　　業</t>
  </si>
  <si>
    <r>
      <t>第</t>
    </r>
    <r>
      <rPr>
        <i/>
        <sz val="8"/>
        <rFont val="Century Gothic"/>
        <family val="2"/>
      </rPr>
      <t>2</t>
    </r>
    <r>
      <rPr>
        <sz val="8"/>
        <rFont val="ＭＳ 明朝"/>
        <family val="1"/>
      </rPr>
      <t>次産業</t>
    </r>
  </si>
  <si>
    <t>建　設　業</t>
  </si>
  <si>
    <t>製　造　業</t>
  </si>
  <si>
    <r>
      <t>第</t>
    </r>
    <r>
      <rPr>
        <i/>
        <sz val="8"/>
        <rFont val="Century Gothic"/>
        <family val="2"/>
      </rPr>
      <t>3</t>
    </r>
    <r>
      <rPr>
        <sz val="8"/>
        <rFont val="ＭＳ 明朝"/>
        <family val="1"/>
      </rPr>
      <t>次産業</t>
    </r>
  </si>
  <si>
    <t>電気･ガス･熱供給･水道業</t>
  </si>
  <si>
    <t>情報通信業</t>
  </si>
  <si>
    <t>医療，福祉</t>
  </si>
  <si>
    <t>教育，学習支援業</t>
  </si>
  <si>
    <t>分類不能の産業</t>
  </si>
  <si>
    <t>男</t>
  </si>
  <si>
    <t>女</t>
  </si>
  <si>
    <t>　平成17・22年</t>
  </si>
  <si>
    <r>
      <t>平成</t>
    </r>
    <r>
      <rPr>
        <sz val="8"/>
        <rFont val="Century Gothic"/>
        <family val="2"/>
      </rPr>
      <t>17</t>
    </r>
    <r>
      <rPr>
        <sz val="8"/>
        <rFont val="ＭＳ 明朝"/>
        <family val="1"/>
      </rPr>
      <t>年</t>
    </r>
  </si>
  <si>
    <r>
      <t>22</t>
    </r>
    <r>
      <rPr>
        <sz val="8"/>
        <rFont val="ＭＳ 明朝"/>
        <family val="1"/>
      </rPr>
      <t>年</t>
    </r>
  </si>
  <si>
    <r>
      <t>平成</t>
    </r>
    <r>
      <rPr>
        <i/>
        <sz val="8"/>
        <rFont val="Century Gothic"/>
        <family val="2"/>
      </rPr>
      <t>17</t>
    </r>
    <r>
      <rPr>
        <sz val="8"/>
        <rFont val="ＭＳ 明朝"/>
        <family val="1"/>
      </rPr>
      <t>年～</t>
    </r>
    <r>
      <rPr>
        <sz val="8"/>
        <rFont val="Century Gothic"/>
        <family val="2"/>
      </rPr>
      <t>22</t>
    </r>
    <r>
      <rPr>
        <sz val="8"/>
        <rFont val="ＭＳ 明朝"/>
        <family val="1"/>
      </rPr>
      <t>年の増加</t>
    </r>
  </si>
  <si>
    <r>
      <t>平成</t>
    </r>
    <r>
      <rPr>
        <i/>
        <sz val="8"/>
        <rFont val="Century Gothic"/>
        <family val="2"/>
      </rPr>
      <t>17</t>
    </r>
    <r>
      <rPr>
        <sz val="8"/>
        <rFont val="ＭＳ 明朝"/>
        <family val="1"/>
      </rPr>
      <t>年</t>
    </r>
  </si>
  <si>
    <t>鉱業，採石業，砂利採取業</t>
  </si>
  <si>
    <t>農業，林業</t>
  </si>
  <si>
    <t>運輸業，郵便業</t>
  </si>
  <si>
    <t>卸売，小売業</t>
  </si>
  <si>
    <t>金融業，保険業</t>
  </si>
  <si>
    <t>学術研究，専門・技術サービス業</t>
  </si>
  <si>
    <t>宿泊業，飲食サービス業</t>
  </si>
  <si>
    <t>生活関連サービス業，娯楽業</t>
  </si>
  <si>
    <t>複合サービス業</t>
  </si>
  <si>
    <t>サービス業（他に分類されないもの）</t>
  </si>
  <si>
    <t>公務（他に分類されるものを除く）</t>
  </si>
  <si>
    <t>2 平成17年の数値は，国勢調査抽出詳細集計で対象となった15歳以上就業者について，平成19年産業分類によって再集計したものである。</t>
  </si>
  <si>
    <t>不動産業，物品賃貸業</t>
  </si>
  <si>
    <r>
      <t>192</t>
    </r>
    <r>
      <rPr>
        <sz val="8"/>
        <rFont val="ＭＳ 明朝"/>
        <family val="1"/>
      </rPr>
      <t>　労働・賃金</t>
    </r>
  </si>
  <si>
    <t>126　男 女・産 業 別 就 業 者 数　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</si>
</sst>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  <numFmt numFmtId="177" formatCode="###\ ###\ ###\ ###.#0"/>
    <numFmt numFmtId="178" formatCode="###\ ###\ ###\ ###.0"/>
    <numFmt numFmtId="179" formatCode="0_ "/>
    <numFmt numFmtId="180" formatCode="0_);[Red]\(0\)"/>
    <numFmt numFmtId="181" formatCode="0.00_ "/>
    <numFmt numFmtId="182" formatCode="#\ ##0"/>
    <numFmt numFmtId="183" formatCode="0.0_ "/>
    <numFmt numFmtId="184" formatCode="\ ##0"/>
    <numFmt numFmtId="185" formatCode="##0"/>
    <numFmt numFmtId="186" formatCode="0.0_);[Red]\(0.0\)"/>
    <numFmt numFmtId="187" formatCode="####\ ###\ ###\ ###.0"/>
    <numFmt numFmtId="188" formatCode="#####\ ###\ ###\ ###.0"/>
    <numFmt numFmtId="189" formatCode="######\ ###\ ###\ ###.0"/>
    <numFmt numFmtId="190" formatCode="#######\ ###\ ###\ ###.0"/>
    <numFmt numFmtId="191" formatCode="########\ ###\ ###\ ###.0"/>
    <numFmt numFmtId="192" formatCode="#########\ ###\ ###\ ###.0"/>
    <numFmt numFmtId="193" formatCode="##########\ ###\ ###\ ###.0"/>
    <numFmt numFmtId="194" formatCode="###########\ ###\ ###\ ###.0"/>
    <numFmt numFmtId="195" formatCode="############\ ###\ ###\ ###.0"/>
    <numFmt numFmtId="196" formatCode="#############\ ###\ ###\ ###.0"/>
    <numFmt numFmtId="197" formatCode="##############\ ###\ ###\ ###.0"/>
    <numFmt numFmtId="198" formatCode="###############\ ###\ ###\ ###.0"/>
    <numFmt numFmtId="199" formatCode="###\ ###\ ###\ ##0.0"/>
    <numFmt numFmtId="200" formatCode="###\ ##0"/>
    <numFmt numFmtId="201" formatCode="0.0_);\(0.0\)"/>
    <numFmt numFmtId="202" formatCode="##0.0"/>
    <numFmt numFmtId="203" formatCode="###,###,##0;&quot;-&quot;##,###,##0"/>
    <numFmt numFmtId="204" formatCode="#,###,###,###,##0;&quot; -&quot;###,###,###,##0"/>
    <numFmt numFmtId="205" formatCode="\ ###,###,###,##0;&quot;-&quot;###,###,###,##0"/>
  </numFmts>
  <fonts count="53">
    <font>
      <sz val="11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8"/>
      <name val="Century Gothic"/>
      <family val="2"/>
    </font>
    <font>
      <i/>
      <sz val="8"/>
      <name val="Century Gothic"/>
      <family val="2"/>
    </font>
    <font>
      <sz val="14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i/>
      <vertAlign val="superscript"/>
      <sz val="7"/>
      <name val="ＭＳ Ｐゴシック"/>
      <family val="3"/>
    </font>
    <font>
      <b/>
      <sz val="8"/>
      <name val="Century Gothic"/>
      <family val="2"/>
    </font>
    <font>
      <sz val="8"/>
      <name val="ＭＳ ゴシック"/>
      <family val="3"/>
    </font>
    <font>
      <b/>
      <sz val="8"/>
      <name val="ＭＳ 明朝"/>
      <family val="1"/>
    </font>
    <font>
      <b/>
      <i/>
      <sz val="7"/>
      <color indexed="8"/>
      <name val="Century Gothic"/>
      <family val="2"/>
    </font>
    <font>
      <b/>
      <i/>
      <sz val="7"/>
      <name val="Century Gothic"/>
      <family val="2"/>
    </font>
    <font>
      <i/>
      <sz val="7"/>
      <name val="Century Gothic"/>
      <family val="2"/>
    </font>
    <font>
      <i/>
      <sz val="7"/>
      <color indexed="8"/>
      <name val="Century Gothic"/>
      <family val="2"/>
    </font>
    <font>
      <b/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/>
      <protection/>
    </xf>
    <xf numFmtId="0" fontId="5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7" fillId="0" borderId="0" xfId="0" applyFont="1" applyFill="1" applyAlignment="1" applyProtection="1">
      <alignment horizontal="left" vertical="center"/>
      <protection locked="0"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14" fillId="0" borderId="0" xfId="0" applyNumberFormat="1" applyFont="1" applyFill="1" applyBorder="1" applyAlignment="1" applyProtection="1">
      <alignment horizontal="right" vertical="center"/>
      <protection locked="0"/>
    </xf>
    <xf numFmtId="202" fontId="14" fillId="0" borderId="0" xfId="0" applyNumberFormat="1" applyFont="1" applyFill="1" applyBorder="1" applyAlignment="1" applyProtection="1">
      <alignment horizontal="right" vertical="center"/>
      <protection locked="0"/>
    </xf>
    <xf numFmtId="176" fontId="15" fillId="0" borderId="0" xfId="0" applyNumberFormat="1" applyFont="1" applyFill="1" applyBorder="1" applyAlignment="1" applyProtection="1">
      <alignment horizontal="right" vertical="center"/>
      <protection locked="0"/>
    </xf>
    <xf numFmtId="202" fontId="15" fillId="0" borderId="0" xfId="0" applyNumberFormat="1" applyFont="1" applyFill="1" applyBorder="1" applyAlignment="1" applyProtection="1">
      <alignment horizontal="right" vertical="center"/>
      <protection locked="0"/>
    </xf>
    <xf numFmtId="49" fontId="1" fillId="0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Fill="1" applyAlignment="1" applyProtection="1">
      <alignment horizontal="left" vertical="center"/>
      <protection locked="0"/>
    </xf>
    <xf numFmtId="49" fontId="4" fillId="0" borderId="0" xfId="0" applyNumberFormat="1" applyFont="1" applyFill="1" applyAlignment="1" applyProtection="1">
      <alignment horizontal="left" vertical="center"/>
      <protection locked="0"/>
    </xf>
    <xf numFmtId="49" fontId="5" fillId="0" borderId="0" xfId="0" applyNumberFormat="1" applyFont="1" applyFill="1" applyAlignment="1" applyProtection="1">
      <alignment horizontal="right" vertic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49" fontId="6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49" fontId="8" fillId="0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Fill="1" applyAlignment="1" applyProtection="1">
      <alignment/>
      <protection locked="0"/>
    </xf>
    <xf numFmtId="179" fontId="3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ill="1" applyBorder="1" applyAlignment="1" applyProtection="1">
      <alignment horizontal="left"/>
      <protection locked="0"/>
    </xf>
    <xf numFmtId="180" fontId="3" fillId="0" borderId="0" xfId="0" applyNumberFormat="1" applyFont="1" applyFill="1" applyBorder="1" applyAlignment="1" applyProtection="1">
      <alignment horizontal="right" vertical="top"/>
      <protection locked="0"/>
    </xf>
    <xf numFmtId="49" fontId="3" fillId="0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/>
      <protection locked="0"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/>
      <protection locked="0"/>
    </xf>
    <xf numFmtId="49" fontId="3" fillId="0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/>
      <protection locked="0"/>
    </xf>
    <xf numFmtId="49" fontId="4" fillId="0" borderId="0" xfId="0" applyNumberFormat="1" applyFont="1" applyFill="1" applyAlignment="1" applyProtection="1">
      <alignment horizontal="left" vertical="top"/>
      <protection locked="0"/>
    </xf>
    <xf numFmtId="49" fontId="5" fillId="0" borderId="0" xfId="0" applyNumberFormat="1" applyFont="1" applyFill="1" applyAlignment="1" applyProtection="1">
      <alignment horizontal="right" vertical="top"/>
      <protection locked="0"/>
    </xf>
    <xf numFmtId="49" fontId="3" fillId="0" borderId="0" xfId="0" applyNumberFormat="1" applyFont="1" applyFill="1" applyBorder="1" applyAlignment="1" applyProtection="1">
      <alignment horizontal="left" vertical="top" wrapText="1"/>
      <protection locked="0"/>
    </xf>
    <xf numFmtId="49" fontId="3" fillId="0" borderId="13" xfId="0" applyNumberFormat="1" applyFont="1" applyFill="1" applyBorder="1" applyAlignment="1" applyProtection="1">
      <alignment horizontal="left" vertical="top" wrapText="1"/>
      <protection locked="0"/>
    </xf>
    <xf numFmtId="176" fontId="9" fillId="0" borderId="0" xfId="0" applyNumberFormat="1" applyFont="1" applyFill="1" applyBorder="1" applyAlignment="1" applyProtection="1">
      <alignment horizontal="right" vertical="top"/>
      <protection locked="0"/>
    </xf>
    <xf numFmtId="183" fontId="9" fillId="0" borderId="0" xfId="0" applyNumberFormat="1" applyFont="1" applyFill="1" applyBorder="1" applyAlignment="1" applyProtection="1">
      <alignment horizontal="right" vertical="top"/>
      <protection locked="0"/>
    </xf>
    <xf numFmtId="49" fontId="10" fillId="0" borderId="0" xfId="0" applyNumberFormat="1" applyFont="1" applyFill="1" applyBorder="1" applyAlignment="1" applyProtection="1">
      <alignment horizontal="left" vertical="center"/>
      <protection locked="0"/>
    </xf>
    <xf numFmtId="49" fontId="11" fillId="0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horizontal="left" vertical="center"/>
      <protection locked="0"/>
    </xf>
    <xf numFmtId="49" fontId="12" fillId="0" borderId="13" xfId="0" applyNumberFormat="1" applyFont="1" applyFill="1" applyBorder="1" applyAlignment="1" applyProtection="1">
      <alignment horizontal="distributed" vertical="center" wrapText="1"/>
      <protection locked="0"/>
    </xf>
    <xf numFmtId="176" fontId="13" fillId="0" borderId="0" xfId="60" applyNumberFormat="1" applyFont="1" applyFill="1" applyBorder="1" applyAlignment="1" applyProtection="1">
      <alignment horizontal="right"/>
      <protection locked="0"/>
    </xf>
    <xf numFmtId="200" fontId="14" fillId="0" borderId="0" xfId="0" applyNumberFormat="1" applyFont="1" applyFill="1" applyBorder="1" applyAlignment="1" applyProtection="1">
      <alignment horizontal="right" vertical="center"/>
      <protection locked="0"/>
    </xf>
    <xf numFmtId="49" fontId="10" fillId="0" borderId="0" xfId="0" applyNumberFormat="1" applyFont="1" applyFill="1" applyAlignment="1" applyProtection="1">
      <alignment horizontal="left" vertical="center"/>
      <protection locked="0"/>
    </xf>
    <xf numFmtId="49" fontId="11" fillId="0" borderId="0" xfId="0" applyNumberFormat="1" applyFont="1" applyFill="1" applyAlignment="1" applyProtection="1">
      <alignment horizontal="left" vertical="center"/>
      <protection locked="0"/>
    </xf>
    <xf numFmtId="200" fontId="15" fillId="0" borderId="0" xfId="0" applyNumberFormat="1" applyFont="1" applyFill="1" applyBorder="1" applyAlignment="1" applyProtection="1">
      <alignment horizontal="right" vertical="center"/>
      <protection locked="0"/>
    </xf>
    <xf numFmtId="176" fontId="16" fillId="0" borderId="0" xfId="60" applyNumberFormat="1" applyFont="1" applyFill="1" applyBorder="1" applyAlignment="1" applyProtection="1">
      <alignment horizontal="right"/>
      <protection locked="0"/>
    </xf>
    <xf numFmtId="176" fontId="16" fillId="0" borderId="0" xfId="60" applyNumberFormat="1" applyFont="1" applyFill="1" applyBorder="1" applyAlignment="1" applyProtection="1" quotePrefix="1">
      <alignment horizontal="right" vertical="top"/>
      <protection locked="0"/>
    </xf>
    <xf numFmtId="0" fontId="3" fillId="0" borderId="0" xfId="0" applyFont="1" applyFill="1" applyAlignment="1" applyProtection="1">
      <alignment horizontal="left" vertical="center" shrinkToFit="1"/>
      <protection locked="0"/>
    </xf>
    <xf numFmtId="176" fontId="13" fillId="0" borderId="0" xfId="60" applyNumberFormat="1" applyFont="1" applyFill="1" applyBorder="1" applyAlignment="1" applyProtection="1" quotePrefix="1">
      <alignment horizontal="right" vertical="top"/>
      <protection locked="0"/>
    </xf>
    <xf numFmtId="49" fontId="4" fillId="0" borderId="16" xfId="0" applyNumberFormat="1" applyFont="1" applyFill="1" applyBorder="1" applyAlignment="1" applyProtection="1">
      <alignment horizontal="left" vertical="center"/>
      <protection locked="0"/>
    </xf>
    <xf numFmtId="49" fontId="5" fillId="0" borderId="16" xfId="0" applyNumberFormat="1" applyFont="1" applyFill="1" applyBorder="1" applyAlignment="1" applyProtection="1">
      <alignment horizontal="right" vertical="center"/>
      <protection locked="0"/>
    </xf>
    <xf numFmtId="49" fontId="3" fillId="0" borderId="16" xfId="0" applyNumberFormat="1" applyFont="1" applyFill="1" applyBorder="1" applyAlignment="1" applyProtection="1">
      <alignment horizontal="distributed" vertical="center" wrapText="1"/>
      <protection locked="0"/>
    </xf>
    <xf numFmtId="49" fontId="3" fillId="0" borderId="17" xfId="0" applyNumberFormat="1" applyFont="1" applyFill="1" applyBorder="1" applyAlignment="1" applyProtection="1">
      <alignment horizontal="distributed" vertical="center" wrapText="1"/>
      <protection locked="0"/>
    </xf>
    <xf numFmtId="176" fontId="5" fillId="0" borderId="16" xfId="0" applyNumberFormat="1" applyFont="1" applyFill="1" applyBorder="1" applyAlignment="1" applyProtection="1">
      <alignment horizontal="right" vertical="center"/>
      <protection locked="0"/>
    </xf>
    <xf numFmtId="49" fontId="8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ill="1" applyAlignment="1" applyProtection="1">
      <alignment horizontal="left"/>
      <protection locked="0"/>
    </xf>
    <xf numFmtId="49" fontId="17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1" xfId="0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14" xfId="0" applyFill="1" applyBorder="1" applyAlignment="1" applyProtection="1">
      <alignment/>
      <protection locked="0"/>
    </xf>
    <xf numFmtId="0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JB16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953125" y="923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9.12.31</a:t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953125" y="923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1)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105025" y="923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1)</a:t>
          </a:r>
        </a:p>
      </xdr:txBody>
    </xdr:sp>
    <xdr:clientData/>
  </xdr:twoCellAnchor>
  <xdr:twoCellAnchor>
    <xdr:from>
      <xdr:col>7</xdr:col>
      <xdr:colOff>180975</xdr:colOff>
      <xdr:row>2</xdr:row>
      <xdr:rowOff>0</xdr:rowOff>
    </xdr:from>
    <xdr:to>
      <xdr:col>9</xdr:col>
      <xdr:colOff>180975</xdr:colOff>
      <xdr:row>4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4210050" y="438150"/>
          <a:ext cx="19240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5"/>
  <sheetViews>
    <sheetView tabSelected="1" zoomScale="120" zoomScaleNormal="120" zoomScalePageLayoutView="0" workbookViewId="0" topLeftCell="A1">
      <selection activeCell="A1" sqref="A1"/>
    </sheetView>
  </sheetViews>
  <sheetFormatPr defaultColWidth="9.00390625" defaultRowHeight="13.5"/>
  <cols>
    <col min="1" max="1" width="3.00390625" style="10" customWidth="1"/>
    <col min="2" max="3" width="2.125" style="11" customWidth="1"/>
    <col min="4" max="4" width="19.50390625" style="9" customWidth="1"/>
    <col min="5" max="5" width="0.875" style="10" customWidth="1"/>
    <col min="6" max="11" width="12.625" style="10" customWidth="1"/>
    <col min="12" max="12" width="1.625" style="10" customWidth="1"/>
    <col min="13" max="16384" width="9.00390625" style="10" customWidth="1"/>
  </cols>
  <sheetData>
    <row r="1" spans="1:12" ht="13.5">
      <c r="A1" s="8" t="s">
        <v>0</v>
      </c>
      <c r="B1" s="10" t="s">
        <v>42</v>
      </c>
      <c r="C1" s="9"/>
      <c r="E1" s="9"/>
      <c r="L1" s="8" t="s">
        <v>1</v>
      </c>
    </row>
    <row r="2" spans="3:11" ht="21" customHeight="1">
      <c r="C2" s="12"/>
      <c r="D2" s="12"/>
      <c r="E2" s="13"/>
      <c r="G2" s="14" t="s">
        <v>43</v>
      </c>
      <c r="J2" s="1" t="s">
        <v>24</v>
      </c>
      <c r="K2" s="12"/>
    </row>
    <row r="3" spans="2:11" ht="11.25" customHeight="1">
      <c r="B3" s="15" t="s">
        <v>2</v>
      </c>
      <c r="C3" s="15"/>
      <c r="D3" s="16"/>
      <c r="E3" s="16"/>
      <c r="F3" s="16"/>
      <c r="G3" s="16"/>
      <c r="H3" s="16"/>
      <c r="I3" s="16"/>
      <c r="J3" s="16"/>
      <c r="K3" s="16"/>
    </row>
    <row r="4" spans="2:11" ht="11.25" customHeight="1">
      <c r="B4" s="15" t="s">
        <v>40</v>
      </c>
      <c r="C4" s="15"/>
      <c r="D4" s="16"/>
      <c r="E4" s="16"/>
      <c r="F4" s="16"/>
      <c r="G4" s="16"/>
      <c r="H4" s="16"/>
      <c r="I4" s="16"/>
      <c r="J4" s="16"/>
      <c r="K4" s="16"/>
    </row>
    <row r="5" spans="2:12" ht="11.25" customHeight="1" thickBot="1">
      <c r="B5" s="17" t="s">
        <v>3</v>
      </c>
      <c r="C5" s="17"/>
      <c r="E5" s="18"/>
      <c r="F5" s="18"/>
      <c r="G5" s="18"/>
      <c r="H5" s="18"/>
      <c r="J5" s="18"/>
      <c r="K5" s="19"/>
      <c r="L5" s="19" t="s">
        <v>4</v>
      </c>
    </row>
    <row r="6" spans="1:12" s="22" customFormat="1" ht="4.5" customHeight="1" thickTop="1">
      <c r="A6" s="20"/>
      <c r="B6" s="54" t="s">
        <v>5</v>
      </c>
      <c r="C6" s="55"/>
      <c r="D6" s="55"/>
      <c r="E6" s="21"/>
      <c r="F6" s="59" t="s">
        <v>6</v>
      </c>
      <c r="G6" s="60"/>
      <c r="H6" s="59" t="s">
        <v>27</v>
      </c>
      <c r="I6" s="60"/>
      <c r="J6" s="59" t="s">
        <v>7</v>
      </c>
      <c r="K6" s="63"/>
      <c r="L6" s="20"/>
    </row>
    <row r="7" spans="2:12" s="22" customFormat="1" ht="7.5" customHeight="1">
      <c r="B7" s="56"/>
      <c r="C7" s="57"/>
      <c r="D7" s="57"/>
      <c r="E7" s="23"/>
      <c r="F7" s="61"/>
      <c r="G7" s="62"/>
      <c r="H7" s="61"/>
      <c r="I7" s="62"/>
      <c r="J7" s="61"/>
      <c r="K7" s="64"/>
      <c r="L7" s="24"/>
    </row>
    <row r="8" spans="1:12" s="22" customFormat="1" ht="11.25" customHeight="1">
      <c r="A8" s="24"/>
      <c r="B8" s="58"/>
      <c r="C8" s="58"/>
      <c r="D8" s="58"/>
      <c r="E8" s="25"/>
      <c r="F8" s="2" t="s">
        <v>25</v>
      </c>
      <c r="G8" s="3" t="s">
        <v>26</v>
      </c>
      <c r="H8" s="2" t="s">
        <v>8</v>
      </c>
      <c r="I8" s="2" t="s">
        <v>9</v>
      </c>
      <c r="J8" s="2" t="s">
        <v>28</v>
      </c>
      <c r="K8" s="3" t="s">
        <v>26</v>
      </c>
      <c r="L8" s="24"/>
    </row>
    <row r="9" spans="2:11" s="26" customFormat="1" ht="1.5" customHeight="1">
      <c r="B9" s="27"/>
      <c r="C9" s="27"/>
      <c r="D9" s="28"/>
      <c r="E9" s="29"/>
      <c r="F9" s="30"/>
      <c r="G9" s="30"/>
      <c r="H9" s="30"/>
      <c r="I9" s="31"/>
      <c r="J9" s="30"/>
      <c r="K9" s="30"/>
    </row>
    <row r="10" spans="1:12" s="39" customFormat="1" ht="11.25" customHeight="1">
      <c r="A10" s="32"/>
      <c r="B10" s="53" t="s">
        <v>10</v>
      </c>
      <c r="C10" s="34"/>
      <c r="D10" s="35"/>
      <c r="E10" s="36"/>
      <c r="F10" s="37">
        <v>1398026</v>
      </c>
      <c r="G10" s="4">
        <v>1343318</v>
      </c>
      <c r="H10" s="38">
        <f>G10-F10</f>
        <v>-54708</v>
      </c>
      <c r="I10" s="5">
        <f>H10/G10*100</f>
        <v>-4.072602317545064</v>
      </c>
      <c r="J10" s="5">
        <f>F10/1398026*100</f>
        <v>100</v>
      </c>
      <c r="K10" s="5">
        <f>G10/1343318*100</f>
        <v>100</v>
      </c>
      <c r="L10" s="32"/>
    </row>
    <row r="11" spans="1:12" s="39" customFormat="1" ht="11.25" customHeight="1">
      <c r="A11" s="32"/>
      <c r="B11" s="40"/>
      <c r="C11" s="9" t="s">
        <v>11</v>
      </c>
      <c r="D11" s="35"/>
      <c r="E11" s="36"/>
      <c r="F11" s="6">
        <v>60826</v>
      </c>
      <c r="G11" s="6">
        <v>43953</v>
      </c>
      <c r="H11" s="41">
        <f aca="true" t="shared" si="0" ref="H11:H74">G11-F11</f>
        <v>-16873</v>
      </c>
      <c r="I11" s="7">
        <f aca="true" t="shared" si="1" ref="I11:I74">H11/G11*100</f>
        <v>-38.388733419789325</v>
      </c>
      <c r="J11" s="7">
        <f aca="true" t="shared" si="2" ref="J11:J33">F11/1398026*100</f>
        <v>4.350848982780006</v>
      </c>
      <c r="K11" s="7">
        <f>G11/1343318*100</f>
        <v>3.271972831451674</v>
      </c>
      <c r="L11" s="32"/>
    </row>
    <row r="12" spans="1:12" s="39" customFormat="1" ht="11.25" customHeight="1">
      <c r="A12" s="32"/>
      <c r="B12" s="33"/>
      <c r="C12" s="34"/>
      <c r="D12" s="35" t="s">
        <v>30</v>
      </c>
      <c r="E12" s="36"/>
      <c r="F12" s="42">
        <v>56415</v>
      </c>
      <c r="G12" s="43">
        <v>40630</v>
      </c>
      <c r="H12" s="41">
        <f t="shared" si="0"/>
        <v>-15785</v>
      </c>
      <c r="I12" s="7">
        <f t="shared" si="1"/>
        <v>-38.85060300270736</v>
      </c>
      <c r="J12" s="7">
        <f t="shared" si="2"/>
        <v>4.035332676216322</v>
      </c>
      <c r="K12" s="7">
        <f aca="true" t="shared" si="3" ref="K12:K33">G12/1343318*100</f>
        <v>3.02460028079725</v>
      </c>
      <c r="L12" s="32"/>
    </row>
    <row r="13" spans="1:12" s="39" customFormat="1" ht="11.25" customHeight="1">
      <c r="A13" s="32"/>
      <c r="B13" s="40"/>
      <c r="C13" s="9"/>
      <c r="D13" s="35" t="s">
        <v>12</v>
      </c>
      <c r="E13" s="36"/>
      <c r="F13" s="42">
        <v>4411</v>
      </c>
      <c r="G13" s="43">
        <v>3323</v>
      </c>
      <c r="H13" s="41">
        <f t="shared" si="0"/>
        <v>-1088</v>
      </c>
      <c r="I13" s="7">
        <f t="shared" si="1"/>
        <v>-32.74149864580199</v>
      </c>
      <c r="J13" s="7">
        <f t="shared" si="2"/>
        <v>0.31551630656368335</v>
      </c>
      <c r="K13" s="7">
        <f t="shared" si="3"/>
        <v>0.24737255065442437</v>
      </c>
      <c r="L13" s="32"/>
    </row>
    <row r="14" spans="1:12" s="39" customFormat="1" ht="11.25" customHeight="1">
      <c r="A14" s="32"/>
      <c r="B14" s="33"/>
      <c r="C14" s="34" t="s">
        <v>13</v>
      </c>
      <c r="D14" s="35"/>
      <c r="E14" s="36"/>
      <c r="F14" s="6">
        <v>378386</v>
      </c>
      <c r="G14" s="6">
        <v>340016</v>
      </c>
      <c r="H14" s="41">
        <f t="shared" si="0"/>
        <v>-38370</v>
      </c>
      <c r="I14" s="7">
        <f t="shared" si="1"/>
        <v>-11.284763069973177</v>
      </c>
      <c r="J14" s="7">
        <f t="shared" si="2"/>
        <v>27.06573411367171</v>
      </c>
      <c r="K14" s="7">
        <f t="shared" si="3"/>
        <v>25.31165368140679</v>
      </c>
      <c r="L14" s="32"/>
    </row>
    <row r="15" spans="1:12" s="39" customFormat="1" ht="11.25" customHeight="1">
      <c r="A15" s="32"/>
      <c r="B15" s="33"/>
      <c r="C15" s="34"/>
      <c r="D15" s="35" t="s">
        <v>29</v>
      </c>
      <c r="E15" s="36"/>
      <c r="F15" s="42">
        <v>355</v>
      </c>
      <c r="G15" s="43">
        <v>188</v>
      </c>
      <c r="H15" s="41">
        <f t="shared" si="0"/>
        <v>-167</v>
      </c>
      <c r="I15" s="7">
        <f t="shared" si="1"/>
        <v>-88.82978723404256</v>
      </c>
      <c r="J15" s="7">
        <f t="shared" si="2"/>
        <v>0.025392946912289185</v>
      </c>
      <c r="K15" s="7">
        <f t="shared" si="3"/>
        <v>0.01399519696750881</v>
      </c>
      <c r="L15" s="32"/>
    </row>
    <row r="16" spans="1:12" s="39" customFormat="1" ht="11.25" customHeight="1">
      <c r="A16" s="32"/>
      <c r="B16" s="40"/>
      <c r="C16" s="9"/>
      <c r="D16" s="35" t="s">
        <v>14</v>
      </c>
      <c r="E16" s="36"/>
      <c r="F16" s="42">
        <v>129669</v>
      </c>
      <c r="G16" s="43">
        <v>103488</v>
      </c>
      <c r="H16" s="41">
        <f t="shared" si="0"/>
        <v>-26181</v>
      </c>
      <c r="I16" s="7">
        <f t="shared" si="1"/>
        <v>-25.298585343228204</v>
      </c>
      <c r="J16" s="7">
        <f t="shared" si="2"/>
        <v>9.275149389210215</v>
      </c>
      <c r="K16" s="7">
        <f t="shared" si="3"/>
        <v>7.703909275391233</v>
      </c>
      <c r="L16" s="32"/>
    </row>
    <row r="17" spans="1:12" s="39" customFormat="1" ht="11.25" customHeight="1">
      <c r="A17" s="32"/>
      <c r="B17" s="40"/>
      <c r="C17" s="9"/>
      <c r="D17" s="35" t="s">
        <v>15</v>
      </c>
      <c r="E17" s="36"/>
      <c r="F17" s="42">
        <v>248362</v>
      </c>
      <c r="G17" s="43">
        <v>236340</v>
      </c>
      <c r="H17" s="41">
        <f t="shared" si="0"/>
        <v>-12022</v>
      </c>
      <c r="I17" s="7">
        <f t="shared" si="1"/>
        <v>-5.0867394431750865</v>
      </c>
      <c r="J17" s="7">
        <f t="shared" si="2"/>
        <v>17.7651917775492</v>
      </c>
      <c r="K17" s="7">
        <f t="shared" si="3"/>
        <v>17.593749209048042</v>
      </c>
      <c r="L17" s="32"/>
    </row>
    <row r="18" spans="1:12" s="39" customFormat="1" ht="11.25" customHeight="1">
      <c r="A18" s="32"/>
      <c r="B18" s="33"/>
      <c r="C18" s="34" t="s">
        <v>16</v>
      </c>
      <c r="D18" s="35"/>
      <c r="E18" s="36"/>
      <c r="F18" s="6">
        <v>937176</v>
      </c>
      <c r="G18" s="6">
        <v>894762</v>
      </c>
      <c r="H18" s="41">
        <f t="shared" si="0"/>
        <v>-42414</v>
      </c>
      <c r="I18" s="7">
        <f t="shared" si="1"/>
        <v>-4.740254950478452</v>
      </c>
      <c r="J18" s="7">
        <f t="shared" si="2"/>
        <v>67.03566314217332</v>
      </c>
      <c r="K18" s="7">
        <f t="shared" si="3"/>
        <v>66.60835334596872</v>
      </c>
      <c r="L18" s="32"/>
    </row>
    <row r="19" spans="1:12" s="39" customFormat="1" ht="11.25" customHeight="1">
      <c r="A19" s="32"/>
      <c r="B19" s="40"/>
      <c r="C19" s="9"/>
      <c r="D19" s="35" t="s">
        <v>17</v>
      </c>
      <c r="E19" s="36"/>
      <c r="F19" s="42">
        <v>7977</v>
      </c>
      <c r="G19" s="43">
        <v>7804</v>
      </c>
      <c r="H19" s="41">
        <f t="shared" si="0"/>
        <v>-173</v>
      </c>
      <c r="I19" s="7">
        <f t="shared" si="1"/>
        <v>-2.2168118913377755</v>
      </c>
      <c r="J19" s="7">
        <f t="shared" si="2"/>
        <v>0.5705902465333262</v>
      </c>
      <c r="K19" s="7">
        <f t="shared" si="3"/>
        <v>0.5809495592257381</v>
      </c>
      <c r="L19" s="32"/>
    </row>
    <row r="20" spans="1:12" s="39" customFormat="1" ht="11.25" customHeight="1">
      <c r="A20" s="32"/>
      <c r="B20" s="40"/>
      <c r="C20" s="9"/>
      <c r="D20" s="35" t="s">
        <v>18</v>
      </c>
      <c r="E20" s="36"/>
      <c r="F20" s="42">
        <v>22788</v>
      </c>
      <c r="G20" s="43">
        <v>22668</v>
      </c>
      <c r="H20" s="41">
        <f t="shared" si="0"/>
        <v>-120</v>
      </c>
      <c r="I20" s="7">
        <f t="shared" si="1"/>
        <v>-0.5293806246691372</v>
      </c>
      <c r="J20" s="7">
        <f t="shared" si="2"/>
        <v>1.6300126034851998</v>
      </c>
      <c r="K20" s="7">
        <f t="shared" si="3"/>
        <v>1.6874634301036688</v>
      </c>
      <c r="L20" s="32"/>
    </row>
    <row r="21" spans="1:12" s="39" customFormat="1" ht="11.25" customHeight="1">
      <c r="A21" s="32"/>
      <c r="B21" s="33"/>
      <c r="C21" s="34"/>
      <c r="D21" s="35" t="s">
        <v>31</v>
      </c>
      <c r="E21" s="36"/>
      <c r="F21" s="42">
        <v>72216</v>
      </c>
      <c r="G21" s="43">
        <v>75043</v>
      </c>
      <c r="H21" s="41">
        <f t="shared" si="0"/>
        <v>2827</v>
      </c>
      <c r="I21" s="7">
        <f t="shared" si="1"/>
        <v>3.7671734872006715</v>
      </c>
      <c r="J21" s="7">
        <f t="shared" si="2"/>
        <v>5.165569166810918</v>
      </c>
      <c r="K21" s="7">
        <f t="shared" si="3"/>
        <v>5.586391308684913</v>
      </c>
      <c r="L21" s="32"/>
    </row>
    <row r="22" spans="1:12" s="39" customFormat="1" ht="11.25" customHeight="1">
      <c r="A22" s="32"/>
      <c r="B22" s="33"/>
      <c r="C22" s="34"/>
      <c r="D22" s="35" t="s">
        <v>32</v>
      </c>
      <c r="E22" s="36"/>
      <c r="F22" s="42">
        <v>258585</v>
      </c>
      <c r="G22" s="43">
        <v>232860</v>
      </c>
      <c r="H22" s="41">
        <f t="shared" si="0"/>
        <v>-25725</v>
      </c>
      <c r="I22" s="7">
        <f t="shared" si="1"/>
        <v>-11.047410461221336</v>
      </c>
      <c r="J22" s="7">
        <f t="shared" si="2"/>
        <v>18.496437119195207</v>
      </c>
      <c r="K22" s="7">
        <f t="shared" si="3"/>
        <v>17.334689180075006</v>
      </c>
      <c r="L22" s="32"/>
    </row>
    <row r="23" spans="1:12" s="39" customFormat="1" ht="11.25" customHeight="1">
      <c r="A23" s="32"/>
      <c r="B23" s="33"/>
      <c r="C23" s="34"/>
      <c r="D23" s="35" t="s">
        <v>33</v>
      </c>
      <c r="E23" s="36"/>
      <c r="F23" s="42">
        <v>28845</v>
      </c>
      <c r="G23" s="43">
        <v>29409</v>
      </c>
      <c r="H23" s="41">
        <f t="shared" si="0"/>
        <v>564</v>
      </c>
      <c r="I23" s="7">
        <f t="shared" si="1"/>
        <v>1.9177802713455063</v>
      </c>
      <c r="J23" s="7">
        <f t="shared" si="2"/>
        <v>2.0632663484083986</v>
      </c>
      <c r="K23" s="7">
        <f t="shared" si="3"/>
        <v>2.189280572433333</v>
      </c>
      <c r="L23" s="32"/>
    </row>
    <row r="24" spans="1:12" s="39" customFormat="1" ht="11.25" customHeight="1">
      <c r="A24" s="32"/>
      <c r="B24" s="33"/>
      <c r="C24" s="34"/>
      <c r="D24" s="35" t="s">
        <v>41</v>
      </c>
      <c r="E24" s="36"/>
      <c r="F24" s="42">
        <v>21598</v>
      </c>
      <c r="G24" s="43">
        <v>22185</v>
      </c>
      <c r="H24" s="41">
        <f t="shared" si="0"/>
        <v>587</v>
      </c>
      <c r="I24" s="7">
        <f t="shared" si="1"/>
        <v>2.6459319359927878</v>
      </c>
      <c r="J24" s="7">
        <f t="shared" si="2"/>
        <v>1.5448925842580896</v>
      </c>
      <c r="K24" s="7">
        <f t="shared" si="3"/>
        <v>1.6515076847031007</v>
      </c>
      <c r="L24" s="32"/>
    </row>
    <row r="25" spans="1:12" s="39" customFormat="1" ht="11.25" customHeight="1">
      <c r="A25" s="32"/>
      <c r="B25" s="40"/>
      <c r="C25" s="9"/>
      <c r="D25" s="44" t="s">
        <v>34</v>
      </c>
      <c r="E25" s="36"/>
      <c r="F25" s="42">
        <v>39834</v>
      </c>
      <c r="G25" s="43">
        <v>38267</v>
      </c>
      <c r="H25" s="41">
        <f t="shared" si="0"/>
        <v>-1567</v>
      </c>
      <c r="I25" s="7">
        <f t="shared" si="1"/>
        <v>-4.094912065225913</v>
      </c>
      <c r="J25" s="7">
        <f t="shared" si="2"/>
        <v>2.8493032318426126</v>
      </c>
      <c r="K25" s="7">
        <f t="shared" si="3"/>
        <v>2.848692565721594</v>
      </c>
      <c r="L25" s="32"/>
    </row>
    <row r="26" spans="1:12" s="39" customFormat="1" ht="11.25" customHeight="1">
      <c r="A26" s="32"/>
      <c r="B26" s="40"/>
      <c r="C26" s="9"/>
      <c r="D26" s="35" t="s">
        <v>35</v>
      </c>
      <c r="E26" s="36"/>
      <c r="F26" s="42">
        <v>73664</v>
      </c>
      <c r="G26" s="43">
        <v>70705</v>
      </c>
      <c r="H26" s="41">
        <f t="shared" si="0"/>
        <v>-2959</v>
      </c>
      <c r="I26" s="7">
        <f t="shared" si="1"/>
        <v>-4.184993989109681</v>
      </c>
      <c r="J26" s="7">
        <f t="shared" si="2"/>
        <v>5.269143778441888</v>
      </c>
      <c r="K26" s="7">
        <f t="shared" si="3"/>
        <v>5.263459582913353</v>
      </c>
      <c r="L26" s="32"/>
    </row>
    <row r="27" spans="1:12" s="39" customFormat="1" ht="11.25" customHeight="1">
      <c r="A27" s="32"/>
      <c r="B27" s="40"/>
      <c r="C27" s="9"/>
      <c r="D27" s="35" t="s">
        <v>36</v>
      </c>
      <c r="E27" s="36"/>
      <c r="F27" s="42">
        <v>49839</v>
      </c>
      <c r="G27" s="43">
        <v>47064</v>
      </c>
      <c r="H27" s="41">
        <f t="shared" si="0"/>
        <v>-2775</v>
      </c>
      <c r="I27" s="7">
        <f t="shared" si="1"/>
        <v>-5.89622641509434</v>
      </c>
      <c r="J27" s="7">
        <f t="shared" si="2"/>
        <v>3.564955158201636</v>
      </c>
      <c r="K27" s="7">
        <f t="shared" si="3"/>
        <v>3.50356356424912</v>
      </c>
      <c r="L27" s="32"/>
    </row>
    <row r="28" spans="1:12" s="39" customFormat="1" ht="11.25" customHeight="1">
      <c r="A28" s="32"/>
      <c r="B28" s="40"/>
      <c r="C28" s="9"/>
      <c r="D28" s="35" t="s">
        <v>20</v>
      </c>
      <c r="E28" s="36"/>
      <c r="F28" s="42">
        <v>62972</v>
      </c>
      <c r="G28" s="43">
        <v>61351</v>
      </c>
      <c r="H28" s="41">
        <f t="shared" si="0"/>
        <v>-1621</v>
      </c>
      <c r="I28" s="7">
        <f t="shared" si="1"/>
        <v>-2.6421737216997276</v>
      </c>
      <c r="J28" s="7">
        <f t="shared" si="2"/>
        <v>4.5043511351004915</v>
      </c>
      <c r="K28" s="7">
        <f t="shared" si="3"/>
        <v>4.567124091242729</v>
      </c>
      <c r="L28" s="32"/>
    </row>
    <row r="29" spans="1:12" s="39" customFormat="1" ht="11.25" customHeight="1">
      <c r="A29" s="32"/>
      <c r="B29" s="40"/>
      <c r="C29" s="9"/>
      <c r="D29" s="44" t="s">
        <v>19</v>
      </c>
      <c r="E29" s="36"/>
      <c r="F29" s="42">
        <v>135866</v>
      </c>
      <c r="G29" s="43">
        <v>153846</v>
      </c>
      <c r="H29" s="41">
        <f t="shared" si="0"/>
        <v>17980</v>
      </c>
      <c r="I29" s="7">
        <f t="shared" si="1"/>
        <v>11.687011687011687</v>
      </c>
      <c r="J29" s="7">
        <f t="shared" si="2"/>
        <v>9.718417254042485</v>
      </c>
      <c r="K29" s="7">
        <f t="shared" si="3"/>
        <v>11.452686556720003</v>
      </c>
      <c r="L29" s="32"/>
    </row>
    <row r="30" spans="1:12" s="39" customFormat="1" ht="11.25" customHeight="1">
      <c r="A30" s="32"/>
      <c r="B30" s="40"/>
      <c r="C30" s="9"/>
      <c r="D30" s="35" t="s">
        <v>37</v>
      </c>
      <c r="E30" s="36"/>
      <c r="F30" s="42">
        <v>15904</v>
      </c>
      <c r="G30" s="43">
        <v>9685</v>
      </c>
      <c r="H30" s="41">
        <f t="shared" si="0"/>
        <v>-6219</v>
      </c>
      <c r="I30" s="7">
        <f t="shared" si="1"/>
        <v>-64.21270005162623</v>
      </c>
      <c r="J30" s="7">
        <f t="shared" si="2"/>
        <v>1.1376040216705554</v>
      </c>
      <c r="K30" s="7">
        <f t="shared" si="3"/>
        <v>0.7209759714378874</v>
      </c>
      <c r="L30" s="32"/>
    </row>
    <row r="31" spans="1:12" s="39" customFormat="1" ht="11.25" customHeight="1">
      <c r="A31" s="32"/>
      <c r="B31" s="40"/>
      <c r="C31" s="9"/>
      <c r="D31" s="44" t="s">
        <v>38</v>
      </c>
      <c r="E31" s="36"/>
      <c r="F31" s="42">
        <v>91468</v>
      </c>
      <c r="G31" s="43">
        <v>72731</v>
      </c>
      <c r="H31" s="41">
        <f t="shared" si="0"/>
        <v>-18737</v>
      </c>
      <c r="I31" s="7">
        <f t="shared" si="1"/>
        <v>-25.762054694696896</v>
      </c>
      <c r="J31" s="7">
        <f t="shared" si="2"/>
        <v>6.542653713164133</v>
      </c>
      <c r="K31" s="7">
        <f t="shared" si="3"/>
        <v>5.414280162999379</v>
      </c>
      <c r="L31" s="32"/>
    </row>
    <row r="32" spans="1:12" s="39" customFormat="1" ht="11.25" customHeight="1">
      <c r="A32" s="32"/>
      <c r="B32" s="40"/>
      <c r="C32" s="9"/>
      <c r="D32" s="44" t="s">
        <v>39</v>
      </c>
      <c r="E32" s="36"/>
      <c r="F32" s="42">
        <v>55620</v>
      </c>
      <c r="G32" s="43">
        <v>51144</v>
      </c>
      <c r="H32" s="41">
        <f>G32-F32</f>
        <v>-4476</v>
      </c>
      <c r="I32" s="7">
        <f>H32/G32*100</f>
        <v>-8.751759737212577</v>
      </c>
      <c r="J32" s="7">
        <f t="shared" si="2"/>
        <v>3.978466781018379</v>
      </c>
      <c r="K32" s="7">
        <f t="shared" si="3"/>
        <v>3.807289115458886</v>
      </c>
      <c r="L32" s="32"/>
    </row>
    <row r="33" spans="1:12" s="39" customFormat="1" ht="11.25" customHeight="1">
      <c r="A33" s="32"/>
      <c r="B33" s="33"/>
      <c r="C33" s="34" t="s">
        <v>21</v>
      </c>
      <c r="D33" s="35"/>
      <c r="E33" s="36"/>
      <c r="F33" s="42">
        <v>21638</v>
      </c>
      <c r="G33" s="43">
        <v>64587</v>
      </c>
      <c r="H33" s="41">
        <f t="shared" si="0"/>
        <v>42949</v>
      </c>
      <c r="I33" s="7">
        <f t="shared" si="1"/>
        <v>66.49790205459303</v>
      </c>
      <c r="J33" s="7">
        <f t="shared" si="2"/>
        <v>1.5477537613749672</v>
      </c>
      <c r="K33" s="7">
        <f t="shared" si="3"/>
        <v>4.808020141172827</v>
      </c>
      <c r="L33" s="32"/>
    </row>
    <row r="34" spans="1:12" s="39" customFormat="1" ht="1.5" customHeight="1">
      <c r="A34" s="32"/>
      <c r="B34" s="33"/>
      <c r="C34" s="34"/>
      <c r="D34" s="35"/>
      <c r="E34" s="36"/>
      <c r="F34" s="6"/>
      <c r="G34" s="6"/>
      <c r="H34" s="41"/>
      <c r="I34" s="7"/>
      <c r="J34" s="5"/>
      <c r="K34" s="7"/>
      <c r="L34" s="32"/>
    </row>
    <row r="35" spans="1:12" s="39" customFormat="1" ht="11.25" customHeight="1">
      <c r="A35" s="32"/>
      <c r="B35" s="53" t="s">
        <v>22</v>
      </c>
      <c r="C35" s="34"/>
      <c r="D35" s="35"/>
      <c r="E35" s="36"/>
      <c r="F35" s="37">
        <v>800671</v>
      </c>
      <c r="G35" s="45">
        <v>762778</v>
      </c>
      <c r="H35" s="38">
        <f t="shared" si="0"/>
        <v>-37893</v>
      </c>
      <c r="I35" s="5">
        <f t="shared" si="1"/>
        <v>-4.967762573120882</v>
      </c>
      <c r="J35" s="5">
        <f>F35/800671*100</f>
        <v>100</v>
      </c>
      <c r="K35" s="5">
        <f>G35/762778*100</f>
        <v>100</v>
      </c>
      <c r="L35" s="32"/>
    </row>
    <row r="36" spans="1:12" s="39" customFormat="1" ht="11.25" customHeight="1">
      <c r="A36" s="32"/>
      <c r="B36" s="40"/>
      <c r="C36" s="9" t="s">
        <v>11</v>
      </c>
      <c r="D36" s="35"/>
      <c r="E36" s="36"/>
      <c r="F36" s="6">
        <v>34350</v>
      </c>
      <c r="G36" s="6">
        <v>26489</v>
      </c>
      <c r="H36" s="41">
        <f aca="true" t="shared" si="4" ref="H36:H58">G36-F36</f>
        <v>-7861</v>
      </c>
      <c r="I36" s="7">
        <f aca="true" t="shared" si="5" ref="I36:I58">H36/G36*100</f>
        <v>-29.676469477896482</v>
      </c>
      <c r="J36" s="7">
        <f aca="true" t="shared" si="6" ref="J36:J58">F36/800671*100</f>
        <v>4.290151635315879</v>
      </c>
      <c r="K36" s="7">
        <f aca="true" t="shared" si="7" ref="K36:K58">G36/762778*100</f>
        <v>3.4727011004512454</v>
      </c>
      <c r="L36" s="32"/>
    </row>
    <row r="37" spans="1:12" s="39" customFormat="1" ht="11.25" customHeight="1">
      <c r="A37" s="32"/>
      <c r="B37" s="33"/>
      <c r="C37" s="34"/>
      <c r="D37" s="35" t="s">
        <v>30</v>
      </c>
      <c r="E37" s="36"/>
      <c r="F37" s="42">
        <v>31554</v>
      </c>
      <c r="G37" s="43">
        <v>24427</v>
      </c>
      <c r="H37" s="41">
        <f t="shared" si="4"/>
        <v>-7127</v>
      </c>
      <c r="I37" s="7">
        <f t="shared" si="5"/>
        <v>-29.176730666885003</v>
      </c>
      <c r="J37" s="7">
        <f t="shared" si="6"/>
        <v>3.9409445327731363</v>
      </c>
      <c r="K37" s="7">
        <f t="shared" si="7"/>
        <v>3.202373429752824</v>
      </c>
      <c r="L37" s="32"/>
    </row>
    <row r="38" spans="1:12" s="39" customFormat="1" ht="11.25" customHeight="1">
      <c r="A38" s="32"/>
      <c r="B38" s="40"/>
      <c r="C38" s="9"/>
      <c r="D38" s="35" t="s">
        <v>12</v>
      </c>
      <c r="E38" s="36"/>
      <c r="F38" s="42">
        <v>2796</v>
      </c>
      <c r="G38" s="43">
        <v>2062</v>
      </c>
      <c r="H38" s="41">
        <f t="shared" si="4"/>
        <v>-734</v>
      </c>
      <c r="I38" s="7">
        <f t="shared" si="5"/>
        <v>-35.59650824442289</v>
      </c>
      <c r="J38" s="7">
        <f t="shared" si="6"/>
        <v>0.34920710254274223</v>
      </c>
      <c r="K38" s="7">
        <f t="shared" si="7"/>
        <v>0.2703276706984208</v>
      </c>
      <c r="L38" s="32"/>
    </row>
    <row r="39" spans="1:12" s="39" customFormat="1" ht="11.25" customHeight="1">
      <c r="A39" s="32"/>
      <c r="B39" s="33"/>
      <c r="C39" s="34" t="s">
        <v>13</v>
      </c>
      <c r="D39" s="35"/>
      <c r="E39" s="36"/>
      <c r="F39" s="6">
        <v>282302</v>
      </c>
      <c r="G39" s="6">
        <v>257458</v>
      </c>
      <c r="H39" s="41">
        <f t="shared" si="4"/>
        <v>-24844</v>
      </c>
      <c r="I39" s="7">
        <f t="shared" si="5"/>
        <v>-9.649729276231463</v>
      </c>
      <c r="J39" s="7">
        <f t="shared" si="6"/>
        <v>35.258177203870254</v>
      </c>
      <c r="K39" s="7">
        <f t="shared" si="7"/>
        <v>33.75267771225704</v>
      </c>
      <c r="L39" s="32"/>
    </row>
    <row r="40" spans="1:12" s="39" customFormat="1" ht="11.25" customHeight="1">
      <c r="A40" s="32"/>
      <c r="B40" s="33"/>
      <c r="C40" s="34"/>
      <c r="D40" s="35" t="s">
        <v>29</v>
      </c>
      <c r="E40" s="36"/>
      <c r="F40" s="42">
        <v>327</v>
      </c>
      <c r="G40" s="43">
        <v>160</v>
      </c>
      <c r="H40" s="41">
        <f t="shared" si="4"/>
        <v>-167</v>
      </c>
      <c r="I40" s="7">
        <f t="shared" si="5"/>
        <v>-104.375</v>
      </c>
      <c r="J40" s="7">
        <f t="shared" si="6"/>
        <v>0.0408407448252778</v>
      </c>
      <c r="K40" s="7">
        <f t="shared" si="7"/>
        <v>0.020975958929072416</v>
      </c>
      <c r="L40" s="32"/>
    </row>
    <row r="41" spans="1:12" s="39" customFormat="1" ht="11.25" customHeight="1">
      <c r="A41" s="32"/>
      <c r="B41" s="40"/>
      <c r="C41" s="9"/>
      <c r="D41" s="35" t="s">
        <v>14</v>
      </c>
      <c r="E41" s="36"/>
      <c r="F41" s="42">
        <v>108742</v>
      </c>
      <c r="G41" s="43">
        <v>86271</v>
      </c>
      <c r="H41" s="41">
        <f t="shared" si="4"/>
        <v>-22471</v>
      </c>
      <c r="I41" s="7">
        <f t="shared" si="5"/>
        <v>-26.046991457152462</v>
      </c>
      <c r="J41" s="7">
        <f t="shared" si="6"/>
        <v>13.581358635444522</v>
      </c>
      <c r="K41" s="7">
        <f t="shared" si="7"/>
        <v>11.31010595481254</v>
      </c>
      <c r="L41" s="32"/>
    </row>
    <row r="42" spans="1:12" s="39" customFormat="1" ht="11.25" customHeight="1">
      <c r="A42" s="32"/>
      <c r="B42" s="40"/>
      <c r="C42" s="9"/>
      <c r="D42" s="35" t="s">
        <v>15</v>
      </c>
      <c r="E42" s="36"/>
      <c r="F42" s="42">
        <v>173233</v>
      </c>
      <c r="G42" s="43">
        <v>171027</v>
      </c>
      <c r="H42" s="41">
        <f t="shared" si="4"/>
        <v>-2206</v>
      </c>
      <c r="I42" s="7">
        <f t="shared" si="5"/>
        <v>-1.2898548182450724</v>
      </c>
      <c r="J42" s="7">
        <f t="shared" si="6"/>
        <v>21.635977823600456</v>
      </c>
      <c r="K42" s="7">
        <f t="shared" si="7"/>
        <v>22.421595798515426</v>
      </c>
      <c r="L42" s="32"/>
    </row>
    <row r="43" spans="1:12" s="39" customFormat="1" ht="11.25" customHeight="1">
      <c r="A43" s="32"/>
      <c r="B43" s="33"/>
      <c r="C43" s="34" t="s">
        <v>16</v>
      </c>
      <c r="D43" s="35"/>
      <c r="E43" s="36"/>
      <c r="F43" s="6">
        <v>471538</v>
      </c>
      <c r="G43" s="6">
        <v>443570</v>
      </c>
      <c r="H43" s="41">
        <f t="shared" si="4"/>
        <v>-27968</v>
      </c>
      <c r="I43" s="7">
        <f t="shared" si="5"/>
        <v>-6.305205491805127</v>
      </c>
      <c r="J43" s="7">
        <f t="shared" si="6"/>
        <v>58.89285361902704</v>
      </c>
      <c r="K43" s="7">
        <f t="shared" si="7"/>
        <v>58.15191313855408</v>
      </c>
      <c r="L43" s="32"/>
    </row>
    <row r="44" spans="1:12" s="39" customFormat="1" ht="11.25" customHeight="1">
      <c r="A44" s="32"/>
      <c r="B44" s="40"/>
      <c r="C44" s="9"/>
      <c r="D44" s="35" t="s">
        <v>17</v>
      </c>
      <c r="E44" s="36"/>
      <c r="F44" s="42">
        <v>7055</v>
      </c>
      <c r="G44" s="43">
        <v>6744</v>
      </c>
      <c r="H44" s="41">
        <f t="shared" si="4"/>
        <v>-311</v>
      </c>
      <c r="I44" s="7">
        <f t="shared" si="5"/>
        <v>-4.611506524317912</v>
      </c>
      <c r="J44" s="7">
        <f t="shared" si="6"/>
        <v>0.8811359472242656</v>
      </c>
      <c r="K44" s="7">
        <f t="shared" si="7"/>
        <v>0.8841366688604024</v>
      </c>
      <c r="L44" s="32"/>
    </row>
    <row r="45" spans="1:12" s="39" customFormat="1" ht="11.25" customHeight="1">
      <c r="A45" s="32"/>
      <c r="B45" s="40"/>
      <c r="C45" s="9"/>
      <c r="D45" s="35" t="s">
        <v>18</v>
      </c>
      <c r="E45" s="36"/>
      <c r="F45" s="42">
        <v>16080</v>
      </c>
      <c r="G45" s="43">
        <v>15671</v>
      </c>
      <c r="H45" s="41">
        <f t="shared" si="4"/>
        <v>-409</v>
      </c>
      <c r="I45" s="7">
        <f t="shared" si="5"/>
        <v>-2.6099164061004405</v>
      </c>
      <c r="J45" s="7">
        <f t="shared" si="6"/>
        <v>2.00831552535311</v>
      </c>
      <c r="K45" s="7">
        <f t="shared" si="7"/>
        <v>2.0544640773593366</v>
      </c>
      <c r="L45" s="32"/>
    </row>
    <row r="46" spans="1:12" s="39" customFormat="1" ht="11.25" customHeight="1">
      <c r="A46" s="32"/>
      <c r="B46" s="33"/>
      <c r="C46" s="34"/>
      <c r="D46" s="35" t="s">
        <v>31</v>
      </c>
      <c r="E46" s="36"/>
      <c r="F46" s="42">
        <v>60311</v>
      </c>
      <c r="G46" s="43">
        <v>61671</v>
      </c>
      <c r="H46" s="41">
        <f t="shared" si="4"/>
        <v>1360</v>
      </c>
      <c r="I46" s="7">
        <f t="shared" si="5"/>
        <v>2.205250441860842</v>
      </c>
      <c r="J46" s="7">
        <f t="shared" si="6"/>
        <v>7.532557067759417</v>
      </c>
      <c r="K46" s="7">
        <f t="shared" si="7"/>
        <v>8.085052269467656</v>
      </c>
      <c r="L46" s="32"/>
    </row>
    <row r="47" spans="1:12" s="39" customFormat="1" ht="11.25" customHeight="1">
      <c r="A47" s="32"/>
      <c r="B47" s="33"/>
      <c r="C47" s="34"/>
      <c r="D47" s="35" t="s">
        <v>32</v>
      </c>
      <c r="E47" s="36"/>
      <c r="F47" s="42">
        <v>127515</v>
      </c>
      <c r="G47" s="43">
        <v>113860</v>
      </c>
      <c r="H47" s="41">
        <f t="shared" si="4"/>
        <v>-13655</v>
      </c>
      <c r="I47" s="7">
        <f t="shared" si="5"/>
        <v>-11.992798173195151</v>
      </c>
      <c r="J47" s="7">
        <f t="shared" si="6"/>
        <v>15.926017053196631</v>
      </c>
      <c r="K47" s="7">
        <f t="shared" si="7"/>
        <v>14.927016772901158</v>
      </c>
      <c r="L47" s="32"/>
    </row>
    <row r="48" spans="1:12" s="39" customFormat="1" ht="11.25" customHeight="1">
      <c r="A48" s="32"/>
      <c r="B48" s="33"/>
      <c r="C48" s="34"/>
      <c r="D48" s="35" t="s">
        <v>33</v>
      </c>
      <c r="E48" s="36"/>
      <c r="F48" s="42">
        <v>14238</v>
      </c>
      <c r="G48" s="43">
        <v>13597</v>
      </c>
      <c r="H48" s="41">
        <f t="shared" si="4"/>
        <v>-641</v>
      </c>
      <c r="I48" s="7">
        <f t="shared" si="5"/>
        <v>-4.714275207766419</v>
      </c>
      <c r="J48" s="7">
        <f t="shared" si="6"/>
        <v>1.7782584856951233</v>
      </c>
      <c r="K48" s="7">
        <f t="shared" si="7"/>
        <v>1.7825632097412354</v>
      </c>
      <c r="L48" s="32"/>
    </row>
    <row r="49" spans="1:12" s="39" customFormat="1" ht="11.25" customHeight="1">
      <c r="A49" s="32"/>
      <c r="B49" s="33"/>
      <c r="C49" s="34"/>
      <c r="D49" s="35" t="s">
        <v>41</v>
      </c>
      <c r="E49" s="36"/>
      <c r="F49" s="42">
        <v>12983</v>
      </c>
      <c r="G49" s="43">
        <v>13324</v>
      </c>
      <c r="H49" s="41">
        <f t="shared" si="4"/>
        <v>341</v>
      </c>
      <c r="I49" s="7">
        <f t="shared" si="5"/>
        <v>2.559291504052837</v>
      </c>
      <c r="J49" s="7">
        <f t="shared" si="6"/>
        <v>1.621514954332054</v>
      </c>
      <c r="K49" s="7">
        <f t="shared" si="7"/>
        <v>1.7467729798185054</v>
      </c>
      <c r="L49" s="32"/>
    </row>
    <row r="50" spans="1:12" s="39" customFormat="1" ht="11.25" customHeight="1">
      <c r="A50" s="32"/>
      <c r="B50" s="40"/>
      <c r="C50" s="9"/>
      <c r="D50" s="44" t="s">
        <v>34</v>
      </c>
      <c r="E50" s="36"/>
      <c r="F50" s="42">
        <v>27287</v>
      </c>
      <c r="G50" s="43">
        <v>25856</v>
      </c>
      <c r="H50" s="41">
        <f t="shared" si="4"/>
        <v>-1431</v>
      </c>
      <c r="I50" s="7">
        <f t="shared" si="5"/>
        <v>-5.534498762376237</v>
      </c>
      <c r="J50" s="7">
        <f t="shared" si="6"/>
        <v>3.408016526138701</v>
      </c>
      <c r="K50" s="7">
        <f t="shared" si="7"/>
        <v>3.3897149629381027</v>
      </c>
      <c r="L50" s="32"/>
    </row>
    <row r="51" spans="1:12" s="39" customFormat="1" ht="11.25" customHeight="1">
      <c r="A51" s="32"/>
      <c r="B51" s="40"/>
      <c r="C51" s="9"/>
      <c r="D51" s="35" t="s">
        <v>35</v>
      </c>
      <c r="E51" s="36"/>
      <c r="F51" s="42">
        <v>25421</v>
      </c>
      <c r="G51" s="43">
        <v>24824</v>
      </c>
      <c r="H51" s="41">
        <f t="shared" si="4"/>
        <v>-597</v>
      </c>
      <c r="I51" s="7">
        <f t="shared" si="5"/>
        <v>-2.4049307122139862</v>
      </c>
      <c r="J51" s="7">
        <f t="shared" si="6"/>
        <v>3.174962000621978</v>
      </c>
      <c r="K51" s="7">
        <f t="shared" si="7"/>
        <v>3.254420027845586</v>
      </c>
      <c r="L51" s="32"/>
    </row>
    <row r="52" spans="1:12" s="39" customFormat="1" ht="11.25" customHeight="1">
      <c r="A52" s="32"/>
      <c r="B52" s="40"/>
      <c r="C52" s="9"/>
      <c r="D52" s="35" t="s">
        <v>36</v>
      </c>
      <c r="E52" s="36"/>
      <c r="F52" s="42">
        <v>19911</v>
      </c>
      <c r="G52" s="43">
        <v>18415</v>
      </c>
      <c r="H52" s="41">
        <f t="shared" si="4"/>
        <v>-1496</v>
      </c>
      <c r="I52" s="7">
        <f t="shared" si="5"/>
        <v>-8.123812109693185</v>
      </c>
      <c r="J52" s="7">
        <f t="shared" si="6"/>
        <v>2.486789205553842</v>
      </c>
      <c r="K52" s="7">
        <f t="shared" si="7"/>
        <v>2.4142017729929286</v>
      </c>
      <c r="L52" s="32"/>
    </row>
    <row r="53" spans="1:12" s="39" customFormat="1" ht="11.25" customHeight="1">
      <c r="A53" s="32"/>
      <c r="B53" s="40"/>
      <c r="C53" s="9"/>
      <c r="D53" s="35" t="s">
        <v>20</v>
      </c>
      <c r="E53" s="36"/>
      <c r="F53" s="42">
        <v>26348</v>
      </c>
      <c r="G53" s="43">
        <v>25562</v>
      </c>
      <c r="H53" s="41">
        <f t="shared" si="4"/>
        <v>-786</v>
      </c>
      <c r="I53" s="7">
        <f t="shared" si="5"/>
        <v>-3.074876770205774</v>
      </c>
      <c r="J53" s="7">
        <f t="shared" si="6"/>
        <v>3.2907398919156563</v>
      </c>
      <c r="K53" s="7">
        <f t="shared" si="7"/>
        <v>3.3511716384059325</v>
      </c>
      <c r="L53" s="32"/>
    </row>
    <row r="54" spans="1:12" s="39" customFormat="1" ht="11.25" customHeight="1">
      <c r="A54" s="32"/>
      <c r="B54" s="40"/>
      <c r="C54" s="9"/>
      <c r="D54" s="44" t="s">
        <v>19</v>
      </c>
      <c r="E54" s="36"/>
      <c r="F54" s="42">
        <v>28171</v>
      </c>
      <c r="G54" s="43">
        <v>33607</v>
      </c>
      <c r="H54" s="41">
        <f t="shared" si="4"/>
        <v>5436</v>
      </c>
      <c r="I54" s="7">
        <f t="shared" si="5"/>
        <v>16.175201594905822</v>
      </c>
      <c r="J54" s="7">
        <f t="shared" si="6"/>
        <v>3.518423921935477</v>
      </c>
      <c r="K54" s="7">
        <f t="shared" si="7"/>
        <v>4.405869073308354</v>
      </c>
      <c r="L54" s="32"/>
    </row>
    <row r="55" spans="1:12" s="39" customFormat="1" ht="11.25" customHeight="1">
      <c r="A55" s="32"/>
      <c r="B55" s="40"/>
      <c r="C55" s="9"/>
      <c r="D55" s="35" t="s">
        <v>37</v>
      </c>
      <c r="E55" s="36"/>
      <c r="F55" s="42">
        <v>10237</v>
      </c>
      <c r="G55" s="43">
        <v>5390</v>
      </c>
      <c r="H55" s="41">
        <f t="shared" si="4"/>
        <v>-4847</v>
      </c>
      <c r="I55" s="7">
        <f t="shared" si="5"/>
        <v>-89.92578849721707</v>
      </c>
      <c r="J55" s="7">
        <f t="shared" si="6"/>
        <v>1.2785526139950119</v>
      </c>
      <c r="K55" s="7">
        <f t="shared" si="7"/>
        <v>0.7066276164231271</v>
      </c>
      <c r="L55" s="32"/>
    </row>
    <row r="56" spans="1:12" s="39" customFormat="1" ht="11.25" customHeight="1">
      <c r="A56" s="32"/>
      <c r="B56" s="40"/>
      <c r="C56" s="9"/>
      <c r="D56" s="44" t="s">
        <v>38</v>
      </c>
      <c r="E56" s="36"/>
      <c r="F56" s="42">
        <v>54199</v>
      </c>
      <c r="G56" s="43">
        <v>46434</v>
      </c>
      <c r="H56" s="41">
        <f t="shared" si="4"/>
        <v>-7765</v>
      </c>
      <c r="I56" s="7">
        <f t="shared" si="5"/>
        <v>-16.722660119739846</v>
      </c>
      <c r="J56" s="7">
        <f t="shared" si="6"/>
        <v>6.769197335734653</v>
      </c>
      <c r="K56" s="7">
        <f t="shared" si="7"/>
        <v>6.087485480703428</v>
      </c>
      <c r="L56" s="32"/>
    </row>
    <row r="57" spans="1:12" s="39" customFormat="1" ht="11.25" customHeight="1">
      <c r="A57" s="32"/>
      <c r="B57" s="40"/>
      <c r="C57" s="9"/>
      <c r="D57" s="44" t="s">
        <v>39</v>
      </c>
      <c r="E57" s="36"/>
      <c r="F57" s="42">
        <v>41782</v>
      </c>
      <c r="G57" s="43">
        <v>38615</v>
      </c>
      <c r="H57" s="41">
        <f t="shared" si="4"/>
        <v>-3167</v>
      </c>
      <c r="I57" s="7">
        <f t="shared" si="5"/>
        <v>-8.201476110319824</v>
      </c>
      <c r="J57" s="7">
        <f t="shared" si="6"/>
        <v>5.218373089571123</v>
      </c>
      <c r="K57" s="7">
        <f t="shared" si="7"/>
        <v>5.062416587788321</v>
      </c>
      <c r="L57" s="32"/>
    </row>
    <row r="58" spans="1:12" s="39" customFormat="1" ht="11.25" customHeight="1">
      <c r="A58" s="32"/>
      <c r="B58" s="33"/>
      <c r="C58" s="34" t="s">
        <v>21</v>
      </c>
      <c r="D58" s="35"/>
      <c r="E58" s="36"/>
      <c r="F58" s="42">
        <v>12481</v>
      </c>
      <c r="G58" s="43">
        <v>35261</v>
      </c>
      <c r="H58" s="41">
        <f t="shared" si="4"/>
        <v>22780</v>
      </c>
      <c r="I58" s="7">
        <f t="shared" si="5"/>
        <v>64.60395337625138</v>
      </c>
      <c r="J58" s="7">
        <f t="shared" si="6"/>
        <v>1.5588175417868264</v>
      </c>
      <c r="K58" s="7">
        <f t="shared" si="7"/>
        <v>4.622708048737641</v>
      </c>
      <c r="L58" s="32"/>
    </row>
    <row r="59" spans="1:12" s="39" customFormat="1" ht="1.5" customHeight="1">
      <c r="A59" s="32"/>
      <c r="B59" s="33"/>
      <c r="C59" s="34"/>
      <c r="D59" s="35"/>
      <c r="E59" s="36"/>
      <c r="F59" s="6"/>
      <c r="G59" s="6"/>
      <c r="H59" s="41"/>
      <c r="I59" s="7"/>
      <c r="J59" s="5"/>
      <c r="K59" s="7"/>
      <c r="L59" s="32"/>
    </row>
    <row r="60" spans="1:12" s="39" customFormat="1" ht="11.25" customHeight="1">
      <c r="A60" s="32"/>
      <c r="B60" s="53" t="s">
        <v>23</v>
      </c>
      <c r="C60" s="34"/>
      <c r="D60" s="35"/>
      <c r="E60" s="36"/>
      <c r="F60" s="37">
        <v>597355</v>
      </c>
      <c r="G60" s="45">
        <v>580540</v>
      </c>
      <c r="H60" s="38">
        <f t="shared" si="0"/>
        <v>-16815</v>
      </c>
      <c r="I60" s="5">
        <f t="shared" si="1"/>
        <v>-2.8964412443587007</v>
      </c>
      <c r="J60" s="5">
        <f>F60/597355*100</f>
        <v>100</v>
      </c>
      <c r="K60" s="5">
        <f>G60/580540*100</f>
        <v>100</v>
      </c>
      <c r="L60" s="32"/>
    </row>
    <row r="61" spans="1:12" s="39" customFormat="1" ht="11.25" customHeight="1">
      <c r="A61" s="32"/>
      <c r="B61" s="40"/>
      <c r="C61" s="9" t="s">
        <v>11</v>
      </c>
      <c r="D61" s="35"/>
      <c r="E61" s="36"/>
      <c r="F61" s="6">
        <v>26476</v>
      </c>
      <c r="G61" s="6">
        <v>17464</v>
      </c>
      <c r="H61" s="41">
        <f t="shared" si="0"/>
        <v>-9012</v>
      </c>
      <c r="I61" s="7">
        <f t="shared" si="1"/>
        <v>-51.60329821346771</v>
      </c>
      <c r="J61" s="7">
        <f aca="true" t="shared" si="8" ref="J61:J83">F61/597355*100</f>
        <v>4.43220530505311</v>
      </c>
      <c r="K61" s="7">
        <f aca="true" t="shared" si="9" ref="K61:K83">G61/580540*100</f>
        <v>3.0082337134392114</v>
      </c>
      <c r="L61" s="32"/>
    </row>
    <row r="62" spans="1:12" s="39" customFormat="1" ht="11.25" customHeight="1">
      <c r="A62" s="32"/>
      <c r="B62" s="33"/>
      <c r="C62" s="34"/>
      <c r="D62" s="35" t="s">
        <v>30</v>
      </c>
      <c r="E62" s="36"/>
      <c r="F62" s="42">
        <v>24861</v>
      </c>
      <c r="G62" s="43">
        <v>16203</v>
      </c>
      <c r="H62" s="41">
        <f t="shared" si="0"/>
        <v>-8658</v>
      </c>
      <c r="I62" s="7">
        <f t="shared" si="1"/>
        <v>-53.43454915756342</v>
      </c>
      <c r="J62" s="7">
        <f t="shared" si="8"/>
        <v>4.161846808011986</v>
      </c>
      <c r="K62" s="7">
        <f t="shared" si="9"/>
        <v>2.791022151789713</v>
      </c>
      <c r="L62" s="32"/>
    </row>
    <row r="63" spans="1:12" s="39" customFormat="1" ht="11.25" customHeight="1">
      <c r="A63" s="32"/>
      <c r="B63" s="40"/>
      <c r="C63" s="9"/>
      <c r="D63" s="35" t="s">
        <v>12</v>
      </c>
      <c r="E63" s="36"/>
      <c r="F63" s="42">
        <v>1615</v>
      </c>
      <c r="G63" s="43">
        <v>1261</v>
      </c>
      <c r="H63" s="41">
        <f t="shared" si="0"/>
        <v>-354</v>
      </c>
      <c r="I63" s="7">
        <f t="shared" si="1"/>
        <v>-28.072957969865186</v>
      </c>
      <c r="J63" s="7">
        <f t="shared" si="8"/>
        <v>0.27035849704112297</v>
      </c>
      <c r="K63" s="7">
        <f t="shared" si="9"/>
        <v>0.21721156164949876</v>
      </c>
      <c r="L63" s="32"/>
    </row>
    <row r="64" spans="1:12" s="39" customFormat="1" ht="11.25" customHeight="1">
      <c r="A64" s="32"/>
      <c r="B64" s="33"/>
      <c r="C64" s="34" t="s">
        <v>13</v>
      </c>
      <c r="D64" s="35"/>
      <c r="E64" s="36"/>
      <c r="F64" s="6">
        <v>96084</v>
      </c>
      <c r="G64" s="6">
        <v>82558</v>
      </c>
      <c r="H64" s="41">
        <f t="shared" si="0"/>
        <v>-13526</v>
      </c>
      <c r="I64" s="7">
        <f t="shared" si="1"/>
        <v>-16.383633324450688</v>
      </c>
      <c r="J64" s="7">
        <f t="shared" si="8"/>
        <v>16.084907634488705</v>
      </c>
      <c r="K64" s="7">
        <f t="shared" si="9"/>
        <v>14.22089778482103</v>
      </c>
      <c r="L64" s="32"/>
    </row>
    <row r="65" spans="1:12" s="39" customFormat="1" ht="11.25" customHeight="1">
      <c r="A65" s="32"/>
      <c r="B65" s="33"/>
      <c r="C65" s="34"/>
      <c r="D65" s="35" t="s">
        <v>29</v>
      </c>
      <c r="E65" s="36"/>
      <c r="F65" s="42">
        <v>28</v>
      </c>
      <c r="G65" s="43">
        <v>28</v>
      </c>
      <c r="H65" s="41">
        <f t="shared" si="0"/>
        <v>0</v>
      </c>
      <c r="I65" s="7">
        <f t="shared" si="1"/>
        <v>0</v>
      </c>
      <c r="J65" s="7">
        <f t="shared" si="8"/>
        <v>0.004687329979660336</v>
      </c>
      <c r="K65" s="7">
        <f t="shared" si="9"/>
        <v>0.004823095738450408</v>
      </c>
      <c r="L65" s="32"/>
    </row>
    <row r="66" spans="1:12" s="39" customFormat="1" ht="11.25" customHeight="1">
      <c r="A66" s="32"/>
      <c r="B66" s="40"/>
      <c r="C66" s="9"/>
      <c r="D66" s="35" t="s">
        <v>14</v>
      </c>
      <c r="E66" s="36"/>
      <c r="F66" s="42">
        <v>20927</v>
      </c>
      <c r="G66" s="43">
        <v>17217</v>
      </c>
      <c r="H66" s="41">
        <f t="shared" si="0"/>
        <v>-3710</v>
      </c>
      <c r="I66" s="7">
        <f t="shared" si="1"/>
        <v>-21.548469535923793</v>
      </c>
      <c r="J66" s="7">
        <f t="shared" si="8"/>
        <v>3.5032769458697093</v>
      </c>
      <c r="K66" s="7">
        <f t="shared" si="9"/>
        <v>2.96568711888931</v>
      </c>
      <c r="L66" s="32"/>
    </row>
    <row r="67" spans="1:12" s="39" customFormat="1" ht="11.25" customHeight="1">
      <c r="A67" s="32"/>
      <c r="B67" s="40"/>
      <c r="C67" s="9"/>
      <c r="D67" s="35" t="s">
        <v>15</v>
      </c>
      <c r="E67" s="36"/>
      <c r="F67" s="42">
        <v>75129</v>
      </c>
      <c r="G67" s="43">
        <v>65313</v>
      </c>
      <c r="H67" s="41">
        <f t="shared" si="0"/>
        <v>-9816</v>
      </c>
      <c r="I67" s="7">
        <f t="shared" si="1"/>
        <v>-15.02916724082495</v>
      </c>
      <c r="J67" s="7">
        <f t="shared" si="8"/>
        <v>12.576943358639337</v>
      </c>
      <c r="K67" s="7">
        <f t="shared" si="9"/>
        <v>11.250387570193269</v>
      </c>
      <c r="L67" s="32"/>
    </row>
    <row r="68" spans="1:12" s="39" customFormat="1" ht="11.25" customHeight="1">
      <c r="A68" s="32"/>
      <c r="B68" s="33"/>
      <c r="C68" s="34" t="s">
        <v>16</v>
      </c>
      <c r="D68" s="35"/>
      <c r="E68" s="36"/>
      <c r="F68" s="6">
        <v>465638</v>
      </c>
      <c r="G68" s="6">
        <v>451192</v>
      </c>
      <c r="H68" s="41">
        <f t="shared" si="0"/>
        <v>-14446</v>
      </c>
      <c r="I68" s="7">
        <f t="shared" si="1"/>
        <v>-3.201741165623504</v>
      </c>
      <c r="J68" s="7">
        <f t="shared" si="8"/>
        <v>77.94996275246713</v>
      </c>
      <c r="K68" s="7">
        <f t="shared" si="9"/>
        <v>77.71936472938988</v>
      </c>
      <c r="L68" s="32"/>
    </row>
    <row r="69" spans="1:12" s="39" customFormat="1" ht="11.25" customHeight="1">
      <c r="A69" s="32"/>
      <c r="B69" s="40"/>
      <c r="C69" s="9"/>
      <c r="D69" s="35" t="s">
        <v>17</v>
      </c>
      <c r="E69" s="36"/>
      <c r="F69" s="42">
        <v>922</v>
      </c>
      <c r="G69" s="43">
        <v>1060</v>
      </c>
      <c r="H69" s="41">
        <f t="shared" si="0"/>
        <v>138</v>
      </c>
      <c r="I69" s="7">
        <f t="shared" si="1"/>
        <v>13.018867924528301</v>
      </c>
      <c r="J69" s="7">
        <f t="shared" si="8"/>
        <v>0.15434708004452963</v>
      </c>
      <c r="K69" s="7">
        <f t="shared" si="9"/>
        <v>0.18258862438419401</v>
      </c>
      <c r="L69" s="32"/>
    </row>
    <row r="70" spans="1:12" s="39" customFormat="1" ht="11.25" customHeight="1">
      <c r="A70" s="32"/>
      <c r="B70" s="40"/>
      <c r="C70" s="9"/>
      <c r="D70" s="35" t="s">
        <v>18</v>
      </c>
      <c r="E70" s="36"/>
      <c r="F70" s="42">
        <v>6708</v>
      </c>
      <c r="G70" s="43">
        <v>6997</v>
      </c>
      <c r="H70" s="41">
        <f t="shared" si="0"/>
        <v>289</v>
      </c>
      <c r="I70" s="7">
        <f t="shared" si="1"/>
        <v>4.130341574960697</v>
      </c>
      <c r="J70" s="7">
        <f t="shared" si="8"/>
        <v>1.122950339412912</v>
      </c>
      <c r="K70" s="7">
        <f t="shared" si="9"/>
        <v>1.205257174354911</v>
      </c>
      <c r="L70" s="32"/>
    </row>
    <row r="71" spans="1:12" s="39" customFormat="1" ht="11.25" customHeight="1">
      <c r="A71" s="32"/>
      <c r="B71" s="33"/>
      <c r="C71" s="34"/>
      <c r="D71" s="35" t="s">
        <v>31</v>
      </c>
      <c r="E71" s="36"/>
      <c r="F71" s="42">
        <v>11905</v>
      </c>
      <c r="G71" s="43">
        <v>13372</v>
      </c>
      <c r="H71" s="41">
        <f t="shared" si="0"/>
        <v>1467</v>
      </c>
      <c r="I71" s="7">
        <f t="shared" si="1"/>
        <v>10.970685013460963</v>
      </c>
      <c r="J71" s="7">
        <f t="shared" si="8"/>
        <v>1.9929522645662965</v>
      </c>
      <c r="K71" s="7">
        <f t="shared" si="9"/>
        <v>2.3033727219485307</v>
      </c>
      <c r="L71" s="32"/>
    </row>
    <row r="72" spans="1:12" s="39" customFormat="1" ht="11.25" customHeight="1">
      <c r="A72" s="32"/>
      <c r="B72" s="33"/>
      <c r="C72" s="34"/>
      <c r="D72" s="35" t="s">
        <v>32</v>
      </c>
      <c r="E72" s="36"/>
      <c r="F72" s="42">
        <v>131070</v>
      </c>
      <c r="G72" s="43">
        <v>119000</v>
      </c>
      <c r="H72" s="41">
        <f t="shared" si="0"/>
        <v>-12070</v>
      </c>
      <c r="I72" s="7">
        <f t="shared" si="1"/>
        <v>-10.142857142857142</v>
      </c>
      <c r="J72" s="7">
        <f t="shared" si="8"/>
        <v>21.941726444074295</v>
      </c>
      <c r="K72" s="7">
        <f t="shared" si="9"/>
        <v>20.498156888414236</v>
      </c>
      <c r="L72" s="32"/>
    </row>
    <row r="73" spans="1:12" s="39" customFormat="1" ht="11.25" customHeight="1">
      <c r="A73" s="32"/>
      <c r="B73" s="33"/>
      <c r="C73" s="34"/>
      <c r="D73" s="35" t="s">
        <v>33</v>
      </c>
      <c r="E73" s="36"/>
      <c r="F73" s="42">
        <v>14607</v>
      </c>
      <c r="G73" s="43">
        <v>15812</v>
      </c>
      <c r="H73" s="41">
        <f t="shared" si="0"/>
        <v>1205</v>
      </c>
      <c r="I73" s="7">
        <f t="shared" si="1"/>
        <v>7.620794333417658</v>
      </c>
      <c r="J73" s="7">
        <f t="shared" si="8"/>
        <v>2.445279607603519</v>
      </c>
      <c r="K73" s="7">
        <f t="shared" si="9"/>
        <v>2.7236710648706377</v>
      </c>
      <c r="L73" s="32"/>
    </row>
    <row r="74" spans="1:12" s="39" customFormat="1" ht="11.25" customHeight="1">
      <c r="A74" s="32"/>
      <c r="B74" s="33"/>
      <c r="C74" s="34"/>
      <c r="D74" s="35" t="s">
        <v>41</v>
      </c>
      <c r="E74" s="36"/>
      <c r="F74" s="42">
        <v>8615</v>
      </c>
      <c r="G74" s="43">
        <v>8861</v>
      </c>
      <c r="H74" s="41">
        <f t="shared" si="0"/>
        <v>246</v>
      </c>
      <c r="I74" s="7">
        <f t="shared" si="1"/>
        <v>2.776210360004514</v>
      </c>
      <c r="J74" s="7">
        <f t="shared" si="8"/>
        <v>1.4421909919562068</v>
      </c>
      <c r="K74" s="7">
        <f t="shared" si="9"/>
        <v>1.5263375478003238</v>
      </c>
      <c r="L74" s="32"/>
    </row>
    <row r="75" spans="1:12" s="39" customFormat="1" ht="11.25" customHeight="1">
      <c r="A75" s="32"/>
      <c r="B75" s="40"/>
      <c r="C75" s="9"/>
      <c r="D75" s="44" t="s">
        <v>34</v>
      </c>
      <c r="E75" s="36"/>
      <c r="F75" s="42">
        <v>12547</v>
      </c>
      <c r="G75" s="43">
        <v>12411</v>
      </c>
      <c r="H75" s="41">
        <f aca="true" t="shared" si="10" ref="H75:H83">G75-F75</f>
        <v>-136</v>
      </c>
      <c r="I75" s="7">
        <f aca="true" t="shared" si="11" ref="I75:I83">H75/G75*100</f>
        <v>-1.0958021110305374</v>
      </c>
      <c r="J75" s="7">
        <f t="shared" si="8"/>
        <v>2.1004260448142227</v>
      </c>
      <c r="K75" s="7">
        <f t="shared" si="9"/>
        <v>2.1378371860681438</v>
      </c>
      <c r="L75" s="32"/>
    </row>
    <row r="76" spans="1:12" s="39" customFormat="1" ht="11.25" customHeight="1">
      <c r="A76" s="32"/>
      <c r="B76" s="40"/>
      <c r="C76" s="9"/>
      <c r="D76" s="35" t="s">
        <v>35</v>
      </c>
      <c r="E76" s="36"/>
      <c r="F76" s="42">
        <v>48243</v>
      </c>
      <c r="G76" s="43">
        <v>45881</v>
      </c>
      <c r="H76" s="41">
        <f t="shared" si="10"/>
        <v>-2362</v>
      </c>
      <c r="I76" s="7">
        <f t="shared" si="11"/>
        <v>-5.148100520912796</v>
      </c>
      <c r="J76" s="7">
        <f t="shared" si="8"/>
        <v>8.076102150312629</v>
      </c>
      <c r="K76" s="7">
        <f t="shared" si="9"/>
        <v>7.903159127708685</v>
      </c>
      <c r="L76" s="32"/>
    </row>
    <row r="77" spans="1:12" s="39" customFormat="1" ht="11.25" customHeight="1">
      <c r="A77" s="32"/>
      <c r="B77" s="40"/>
      <c r="C77" s="9"/>
      <c r="D77" s="35" t="s">
        <v>36</v>
      </c>
      <c r="E77" s="36"/>
      <c r="F77" s="42">
        <v>29928</v>
      </c>
      <c r="G77" s="43">
        <v>28649</v>
      </c>
      <c r="H77" s="41">
        <f t="shared" si="10"/>
        <v>-1279</v>
      </c>
      <c r="I77" s="7">
        <f t="shared" si="11"/>
        <v>-4.464379210443646</v>
      </c>
      <c r="J77" s="7">
        <f t="shared" si="8"/>
        <v>5.010086129688377</v>
      </c>
      <c r="K77" s="7">
        <f t="shared" si="9"/>
        <v>4.9348882075309195</v>
      </c>
      <c r="L77" s="32"/>
    </row>
    <row r="78" spans="1:12" s="39" customFormat="1" ht="11.25" customHeight="1">
      <c r="A78" s="32"/>
      <c r="B78" s="40"/>
      <c r="C78" s="9"/>
      <c r="D78" s="35" t="s">
        <v>20</v>
      </c>
      <c r="E78" s="36"/>
      <c r="F78" s="42">
        <v>36624</v>
      </c>
      <c r="G78" s="43">
        <v>35789</v>
      </c>
      <c r="H78" s="41">
        <f t="shared" si="10"/>
        <v>-835</v>
      </c>
      <c r="I78" s="7">
        <f t="shared" si="11"/>
        <v>-2.3331191148118138</v>
      </c>
      <c r="J78" s="7">
        <f t="shared" si="8"/>
        <v>6.1310276133957196</v>
      </c>
      <c r="K78" s="7">
        <f t="shared" si="9"/>
        <v>6.164777620835774</v>
      </c>
      <c r="L78" s="32"/>
    </row>
    <row r="79" spans="1:12" s="39" customFormat="1" ht="11.25" customHeight="1">
      <c r="A79" s="32"/>
      <c r="B79" s="40"/>
      <c r="C79" s="9"/>
      <c r="D79" s="44" t="s">
        <v>19</v>
      </c>
      <c r="E79" s="36"/>
      <c r="F79" s="42">
        <v>107695</v>
      </c>
      <c r="G79" s="43">
        <v>120239</v>
      </c>
      <c r="H79" s="41">
        <f t="shared" si="10"/>
        <v>12544</v>
      </c>
      <c r="I79" s="7">
        <f t="shared" si="11"/>
        <v>10.432555160971066</v>
      </c>
      <c r="J79" s="7">
        <f t="shared" si="8"/>
        <v>18.028642934268568</v>
      </c>
      <c r="K79" s="7">
        <f t="shared" si="9"/>
        <v>20.711578874840665</v>
      </c>
      <c r="L79" s="32"/>
    </row>
    <row r="80" spans="1:12" s="39" customFormat="1" ht="11.25" customHeight="1">
      <c r="A80" s="32"/>
      <c r="B80" s="40"/>
      <c r="C80" s="9"/>
      <c r="D80" s="35" t="s">
        <v>37</v>
      </c>
      <c r="E80" s="36"/>
      <c r="F80" s="42">
        <v>5667</v>
      </c>
      <c r="G80" s="43">
        <v>4295</v>
      </c>
      <c r="H80" s="41">
        <f t="shared" si="10"/>
        <v>-1372</v>
      </c>
      <c r="I80" s="7">
        <f t="shared" si="11"/>
        <v>-31.944121071012805</v>
      </c>
      <c r="J80" s="7">
        <f t="shared" si="8"/>
        <v>0.9486821069548259</v>
      </c>
      <c r="K80" s="7">
        <f t="shared" si="9"/>
        <v>0.7398284355944466</v>
      </c>
      <c r="L80" s="32"/>
    </row>
    <row r="81" spans="1:12" s="39" customFormat="1" ht="11.25" customHeight="1">
      <c r="A81" s="32"/>
      <c r="B81" s="40"/>
      <c r="C81" s="9"/>
      <c r="D81" s="44" t="s">
        <v>38</v>
      </c>
      <c r="E81" s="36"/>
      <c r="F81" s="42">
        <v>37269</v>
      </c>
      <c r="G81" s="43">
        <v>26297</v>
      </c>
      <c r="H81" s="41">
        <f t="shared" si="10"/>
        <v>-10972</v>
      </c>
      <c r="I81" s="7">
        <f t="shared" si="11"/>
        <v>-41.72339050081759</v>
      </c>
      <c r="J81" s="7">
        <f t="shared" si="8"/>
        <v>6.239003607570038</v>
      </c>
      <c r="K81" s="7">
        <f t="shared" si="9"/>
        <v>4.529748165501085</v>
      </c>
      <c r="L81" s="32"/>
    </row>
    <row r="82" spans="1:12" s="39" customFormat="1" ht="11.25" customHeight="1">
      <c r="A82" s="32"/>
      <c r="B82" s="40"/>
      <c r="C82" s="9"/>
      <c r="D82" s="44" t="s">
        <v>39</v>
      </c>
      <c r="E82" s="36"/>
      <c r="F82" s="42">
        <v>13838</v>
      </c>
      <c r="G82" s="43">
        <v>12529</v>
      </c>
      <c r="H82" s="41">
        <f t="shared" si="10"/>
        <v>-1309</v>
      </c>
      <c r="I82" s="7">
        <f t="shared" si="11"/>
        <v>-10.44776119402985</v>
      </c>
      <c r="J82" s="7">
        <f t="shared" si="8"/>
        <v>2.31654543780499</v>
      </c>
      <c r="K82" s="7">
        <f t="shared" si="9"/>
        <v>2.1581630895373274</v>
      </c>
      <c r="L82" s="32"/>
    </row>
    <row r="83" spans="1:12" s="39" customFormat="1" ht="11.25" customHeight="1">
      <c r="A83" s="32"/>
      <c r="B83" s="33"/>
      <c r="C83" s="34" t="s">
        <v>21</v>
      </c>
      <c r="D83" s="35"/>
      <c r="E83" s="36"/>
      <c r="F83" s="42">
        <v>9157</v>
      </c>
      <c r="G83" s="43">
        <v>29326</v>
      </c>
      <c r="H83" s="41">
        <f t="shared" si="10"/>
        <v>20169</v>
      </c>
      <c r="I83" s="7">
        <f t="shared" si="11"/>
        <v>68.77514833253768</v>
      </c>
      <c r="J83" s="7">
        <f t="shared" si="8"/>
        <v>1.5329243079910606</v>
      </c>
      <c r="K83" s="7">
        <f t="shared" si="9"/>
        <v>5.051503772349881</v>
      </c>
      <c r="L83" s="32"/>
    </row>
    <row r="84" spans="1:12" ht="3.75" customHeight="1" thickBot="1">
      <c r="A84" s="46"/>
      <c r="B84" s="47"/>
      <c r="C84" s="47"/>
      <c r="D84" s="48"/>
      <c r="E84" s="49"/>
      <c r="F84" s="50"/>
      <c r="G84" s="50"/>
      <c r="H84" s="50"/>
      <c r="I84" s="50"/>
      <c r="J84" s="50"/>
      <c r="K84" s="50"/>
      <c r="L84" s="46"/>
    </row>
    <row r="85" spans="2:11" ht="13.5" customHeight="1" thickTop="1">
      <c r="B85" s="51"/>
      <c r="C85" s="51"/>
      <c r="D85" s="52"/>
      <c r="E85" s="52"/>
      <c r="F85" s="52"/>
      <c r="G85" s="52"/>
      <c r="H85" s="52"/>
      <c r="I85" s="52"/>
      <c r="J85" s="52"/>
      <c r="K85" s="52"/>
    </row>
  </sheetData>
  <sheetProtection/>
  <mergeCells count="4">
    <mergeCell ref="B6:D8"/>
    <mergeCell ref="F6:G7"/>
    <mergeCell ref="H6:I7"/>
    <mergeCell ref="J6:K7"/>
  </mergeCells>
  <printOptions/>
  <pageMargins left="0.275590551181102" right="0.275590551181102" top="0.31496062992126" bottom="0.393700787401575" header="0" footer="0"/>
  <pageSetup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広島県</cp:lastModifiedBy>
  <cp:lastPrinted>2016-02-25T01:26:45Z</cp:lastPrinted>
  <dcterms:created xsi:type="dcterms:W3CDTF">2008-02-21T07:59:08Z</dcterms:created>
  <dcterms:modified xsi:type="dcterms:W3CDTF">2016-03-22T05:28:34Z</dcterms:modified>
  <cp:category/>
  <cp:version/>
  <cp:contentType/>
  <cp:contentStatus/>
</cp:coreProperties>
</file>