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f06" sheetId="1" r:id="rId1"/>
    <sheet name="24年度" sheetId="2" r:id="rId2"/>
    <sheet name="23年度" sheetId="3" state="hidden" r:id="rId3"/>
  </sheets>
  <definedNames>
    <definedName name="_xlnm.Print_Area" localSheetId="2">'23年度'!$B$1:$O$57</definedName>
    <definedName name="_xlnm.Print_Area" localSheetId="1">'24年度'!$B$1:$O$56</definedName>
    <definedName name="_xlnm.Print_Area" localSheetId="0">'tone-f06'!$B$1:$O$56</definedName>
  </definedNames>
  <calcPr fullCalcOnLoad="1"/>
</workbook>
</file>

<file path=xl/sharedStrings.xml><?xml version="1.0" encoding="utf-8"?>
<sst xmlns="http://schemas.openxmlformats.org/spreadsheetml/2006/main" count="312" uniqueCount="95">
  <si>
    <t>－</t>
  </si>
  <si>
    <t xml:space="preserve">  商業費</t>
  </si>
  <si>
    <t>（単位　千円，％）</t>
  </si>
  <si>
    <t>決　算　額</t>
  </si>
  <si>
    <t>構 成 比</t>
  </si>
  <si>
    <t>対前年度比</t>
  </si>
  <si>
    <t>平 成</t>
  </si>
  <si>
    <t>年 度</t>
  </si>
  <si>
    <t>議 会 費</t>
  </si>
  <si>
    <t>　議会費</t>
  </si>
  <si>
    <t>総 務 費</t>
  </si>
  <si>
    <t>　総務管理費</t>
  </si>
  <si>
    <t>　企画費</t>
  </si>
  <si>
    <t>　地域振興費</t>
  </si>
  <si>
    <t>　徴税費</t>
  </si>
  <si>
    <t>　選挙費</t>
  </si>
  <si>
    <t>　防災費</t>
  </si>
  <si>
    <t xml:space="preserve">  統計調査費</t>
  </si>
  <si>
    <t xml:space="preserve">  人事委員会費</t>
  </si>
  <si>
    <t xml:space="preserve">  監査委員費</t>
  </si>
  <si>
    <t>民 生 費</t>
  </si>
  <si>
    <t xml:space="preserve">  社会福祉費</t>
  </si>
  <si>
    <t xml:space="preserve">  児童福祉費</t>
  </si>
  <si>
    <t xml:space="preserve">  生活保護費</t>
  </si>
  <si>
    <t xml:space="preserve">  災害救助費</t>
  </si>
  <si>
    <t>衛 生 費</t>
  </si>
  <si>
    <t xml:space="preserve">  公衆衛生費</t>
  </si>
  <si>
    <t xml:space="preserve">  環境衛生費</t>
  </si>
  <si>
    <t xml:space="preserve">  環境保全費</t>
  </si>
  <si>
    <t>　保健所費</t>
  </si>
  <si>
    <t xml:space="preserve">  医薬費</t>
  </si>
  <si>
    <t xml:space="preserve">  病院費</t>
  </si>
  <si>
    <t>労 働 費</t>
  </si>
  <si>
    <t xml:space="preserve">  労政費</t>
  </si>
  <si>
    <t xml:space="preserve">  職業訓練費</t>
  </si>
  <si>
    <t xml:space="preserve">  雇用対策費</t>
  </si>
  <si>
    <t xml:space="preserve">  労働委員会費</t>
  </si>
  <si>
    <t>農林水産業費</t>
  </si>
  <si>
    <t xml:space="preserve">  農業費</t>
  </si>
  <si>
    <t xml:space="preserve">  畜産業費</t>
  </si>
  <si>
    <t xml:space="preserve">  水産業費</t>
  </si>
  <si>
    <t xml:space="preserve">  農地費</t>
  </si>
  <si>
    <t xml:space="preserve">  林業費</t>
  </si>
  <si>
    <t>商 工 費</t>
  </si>
  <si>
    <t>款　　　　項</t>
  </si>
  <si>
    <t>　33  県財政の歳出（一般会計）</t>
  </si>
  <si>
    <t xml:space="preserve">  工鉱業費</t>
  </si>
  <si>
    <t xml:space="preserve">  予備費</t>
  </si>
  <si>
    <t>予 備 費</t>
  </si>
  <si>
    <t xml:space="preserve">  利子割清算金</t>
  </si>
  <si>
    <t xml:space="preserve">  軽油引取税交付金</t>
  </si>
  <si>
    <t xml:space="preserve">  自動車取得税交付金</t>
  </si>
  <si>
    <t xml:space="preserve">  特別地方消費税交付金</t>
  </si>
  <si>
    <t xml:space="preserve">  ゴルフ場利用税交付金</t>
  </si>
  <si>
    <t xml:space="preserve">  地方消費税交付金</t>
  </si>
  <si>
    <t xml:space="preserve">  株式等譲渡所得割交付金</t>
  </si>
  <si>
    <t xml:space="preserve">  配当割交付金</t>
  </si>
  <si>
    <t xml:space="preserve">  利子割交付金</t>
  </si>
  <si>
    <t xml:space="preserve">  地方消費税清算金</t>
  </si>
  <si>
    <t>諸支出金</t>
  </si>
  <si>
    <t xml:space="preserve">  公債費</t>
  </si>
  <si>
    <t>公 債 費</t>
  </si>
  <si>
    <t xml:space="preserve">  教育施設災害復旧費</t>
  </si>
  <si>
    <t xml:space="preserve">  公共施設災害復旧費</t>
  </si>
  <si>
    <t xml:space="preserve">  土木施設災害復旧費</t>
  </si>
  <si>
    <t xml:space="preserve">  農林水産施設災害復旧費</t>
  </si>
  <si>
    <t>災害復旧費</t>
  </si>
  <si>
    <t>　保健体育費</t>
  </si>
  <si>
    <t xml:space="preserve">  社会教育費</t>
  </si>
  <si>
    <t xml:space="preserve">  大学費</t>
  </si>
  <si>
    <t xml:space="preserve">  特別支援学校費</t>
  </si>
  <si>
    <t xml:space="preserve">  高等学校費</t>
  </si>
  <si>
    <t xml:space="preserve">  中学校費</t>
  </si>
  <si>
    <t xml:space="preserve">  小学校費</t>
  </si>
  <si>
    <t xml:space="preserve">  教育総務費</t>
  </si>
  <si>
    <t>教 育 費</t>
  </si>
  <si>
    <t xml:space="preserve">  警察活動費</t>
  </si>
  <si>
    <t xml:space="preserve">  警察管理費</t>
  </si>
  <si>
    <t>警 察 費</t>
  </si>
  <si>
    <t xml:space="preserve">  空港費</t>
  </si>
  <si>
    <t xml:space="preserve">  住宅費</t>
  </si>
  <si>
    <t xml:space="preserve">  都市計画費</t>
  </si>
  <si>
    <t xml:space="preserve">  港湾費</t>
  </si>
  <si>
    <t xml:space="preserve">  河川海岸費</t>
  </si>
  <si>
    <t xml:space="preserve">  道路橋梁費</t>
  </si>
  <si>
    <t xml:space="preserve">  土木管理費</t>
  </si>
  <si>
    <t>土 木 費</t>
  </si>
  <si>
    <t xml:space="preserve">  観光費</t>
  </si>
  <si>
    <r>
      <t>財　　　政　</t>
    </r>
    <r>
      <rPr>
        <sz val="8"/>
        <rFont val="Century Gothic"/>
        <family val="2"/>
      </rPr>
      <t>77</t>
    </r>
  </si>
  <si>
    <t>県会計管理部「広島県歳入歳出決算書及び附属書」</t>
  </si>
  <si>
    <r>
      <t>財　　　政　</t>
    </r>
    <r>
      <rPr>
        <sz val="8"/>
        <rFont val="Century Gothic"/>
        <family val="2"/>
      </rPr>
      <t>77</t>
    </r>
  </si>
  <si>
    <t>　33  県財政の歳出（一般会計）</t>
  </si>
  <si>
    <t>　平成20～24年度</t>
  </si>
  <si>
    <t>　平成19～23年度</t>
  </si>
  <si>
    <t>　平成21～25年度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</si>
</sst>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.0"/>
    <numFmt numFmtId="177" formatCode="###\ ###\ ###\ ###"/>
    <numFmt numFmtId="178" formatCode="0.0_ "/>
    <numFmt numFmtId="179" formatCode="0_ "/>
    <numFmt numFmtId="180" formatCode="0_);[Red]\(0\)"/>
    <numFmt numFmtId="181" formatCode="0.0_);[Red]\(0.0\)"/>
    <numFmt numFmtId="182" formatCode="###\ ###\ ###\ ##0.0"/>
    <numFmt numFmtId="183" formatCode="[=0]&quot;―&quot;;###\ ###\ ###\ ##0"/>
  </numFmts>
  <fonts count="52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sz val="8"/>
      <name val="ＭＳ ゴシック"/>
      <family val="3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sz val="8"/>
      <name val="Century Gothic"/>
      <family val="2"/>
    </font>
    <font>
      <b/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77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177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8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horizontal="right" vertical="center" wrapText="1"/>
      <protection/>
    </xf>
    <xf numFmtId="176" fontId="10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177" fontId="13" fillId="0" borderId="0" xfId="0" applyNumberFormat="1" applyFont="1" applyFill="1" applyBorder="1" applyAlignment="1" applyProtection="1">
      <alignment horizontal="right" vertical="center" wrapText="1"/>
      <protection/>
    </xf>
    <xf numFmtId="176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180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182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82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82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0.875" style="14" customWidth="1"/>
    <col min="2" max="2" width="8.75390625" style="14" customWidth="1"/>
    <col min="3" max="3" width="2.75390625" style="16" customWidth="1"/>
    <col min="4" max="4" width="9.25390625" style="14" customWidth="1"/>
    <col min="5" max="5" width="12.875" style="14" customWidth="1"/>
    <col min="6" max="7" width="7.625" style="14" customWidth="1"/>
    <col min="8" max="9" width="0.875" style="14" customWidth="1"/>
    <col min="10" max="10" width="8.75390625" style="14" customWidth="1"/>
    <col min="11" max="11" width="2.75390625" style="16" customWidth="1"/>
    <col min="12" max="12" width="9.25390625" style="14" customWidth="1"/>
    <col min="13" max="13" width="12.875" style="14" customWidth="1"/>
    <col min="14" max="15" width="7.625" style="14" customWidth="1"/>
    <col min="16" max="16384" width="8.875" style="14" customWidth="1"/>
  </cols>
  <sheetData>
    <row r="1" spans="2:15" ht="13.5" customHeight="1">
      <c r="B1" s="15"/>
      <c r="J1" s="15"/>
      <c r="O1" s="20" t="s">
        <v>88</v>
      </c>
    </row>
    <row r="2" ht="6.75" customHeight="1"/>
    <row r="3" spans="5:15" ht="21" customHeight="1">
      <c r="E3" s="17" t="s">
        <v>45</v>
      </c>
      <c r="F3" s="18"/>
      <c r="G3" s="18"/>
      <c r="K3" s="18"/>
      <c r="L3" s="1" t="s">
        <v>94</v>
      </c>
      <c r="O3" s="11"/>
    </row>
    <row r="4" spans="2:15" ht="12" customHeight="1">
      <c r="B4" s="19"/>
      <c r="C4" s="19"/>
      <c r="D4" s="19"/>
      <c r="E4" s="19"/>
      <c r="F4" s="19"/>
      <c r="G4" s="19"/>
      <c r="H4" s="19"/>
      <c r="J4" s="19"/>
      <c r="K4" s="19"/>
      <c r="L4" s="19"/>
      <c r="M4" s="19"/>
      <c r="N4" s="19"/>
      <c r="O4" s="19"/>
    </row>
    <row r="5" spans="1:15" ht="13.5" customHeight="1" thickBot="1">
      <c r="A5" s="14" t="s">
        <v>2</v>
      </c>
      <c r="G5" s="20"/>
      <c r="H5" s="7"/>
      <c r="O5" s="20" t="s">
        <v>89</v>
      </c>
    </row>
    <row r="6" spans="1:15" s="30" customFormat="1" ht="18.75" customHeight="1" thickTop="1">
      <c r="A6" s="25"/>
      <c r="B6" s="63" t="s">
        <v>44</v>
      </c>
      <c r="C6" s="63"/>
      <c r="D6" s="64"/>
      <c r="E6" s="26" t="s">
        <v>3</v>
      </c>
      <c r="F6" s="27" t="s">
        <v>4</v>
      </c>
      <c r="G6" s="28" t="s">
        <v>5</v>
      </c>
      <c r="H6" s="29"/>
      <c r="I6" s="25"/>
      <c r="J6" s="63" t="s">
        <v>44</v>
      </c>
      <c r="K6" s="63"/>
      <c r="L6" s="64"/>
      <c r="M6" s="26" t="s">
        <v>3</v>
      </c>
      <c r="N6" s="27" t="s">
        <v>4</v>
      </c>
      <c r="O6" s="28" t="s">
        <v>5</v>
      </c>
    </row>
    <row r="7" spans="3:14" s="31" customFormat="1" ht="13.5" customHeight="1">
      <c r="C7" s="29"/>
      <c r="D7" s="32"/>
      <c r="F7" s="33"/>
      <c r="K7" s="29"/>
      <c r="L7" s="32"/>
      <c r="N7" s="33"/>
    </row>
    <row r="8" spans="2:15" s="31" customFormat="1" ht="13.5" customHeight="1">
      <c r="B8" s="34" t="s">
        <v>6</v>
      </c>
      <c r="C8" s="35">
        <v>21</v>
      </c>
      <c r="D8" s="36" t="s">
        <v>7</v>
      </c>
      <c r="E8" s="2">
        <v>985710192</v>
      </c>
      <c r="F8" s="2" t="s">
        <v>0</v>
      </c>
      <c r="G8" s="4">
        <v>106.9</v>
      </c>
      <c r="J8" s="31" t="s">
        <v>1</v>
      </c>
      <c r="K8" s="29"/>
      <c r="L8" s="36"/>
      <c r="M8" s="2">
        <v>2475486</v>
      </c>
      <c r="N8" s="58">
        <f>M8/$E$12*100</f>
        <v>0.2636963289690632</v>
      </c>
      <c r="O8" s="58">
        <f>M8/'24年度'!M8*100</f>
        <v>90.91919439739203</v>
      </c>
    </row>
    <row r="9" spans="3:15" s="31" customFormat="1" ht="13.5" customHeight="1">
      <c r="C9" s="35">
        <v>22</v>
      </c>
      <c r="D9" s="36"/>
      <c r="E9" s="2">
        <v>971883764</v>
      </c>
      <c r="F9" s="2" t="s">
        <v>0</v>
      </c>
      <c r="G9" s="4">
        <v>98.59731307313093</v>
      </c>
      <c r="J9" s="31" t="s">
        <v>46</v>
      </c>
      <c r="K9" s="29"/>
      <c r="L9" s="36"/>
      <c r="M9" s="37">
        <v>32967188</v>
      </c>
      <c r="N9" s="57">
        <f>M9/$E$12*100</f>
        <v>3.511765549081253</v>
      </c>
      <c r="O9" s="58">
        <f>M9/'24年度'!M9*100</f>
        <v>106.2593480424888</v>
      </c>
    </row>
    <row r="10" spans="3:15" s="31" customFormat="1" ht="13.5" customHeight="1">
      <c r="C10" s="35">
        <v>23</v>
      </c>
      <c r="D10" s="36"/>
      <c r="E10" s="2">
        <v>939486471</v>
      </c>
      <c r="F10" s="2" t="s">
        <v>0</v>
      </c>
      <c r="G10" s="4">
        <v>96.6665465357028</v>
      </c>
      <c r="J10" s="31" t="s">
        <v>87</v>
      </c>
      <c r="K10" s="40"/>
      <c r="L10" s="41"/>
      <c r="M10" s="2">
        <v>604600</v>
      </c>
      <c r="N10" s="58">
        <f>M10/$E$12*100</f>
        <v>0.06440383847644285</v>
      </c>
      <c r="O10" s="58">
        <f>M10/'24年度'!M10*100</f>
        <v>101.84675146596321</v>
      </c>
    </row>
    <row r="11" spans="2:15" s="31" customFormat="1" ht="13.5" customHeight="1">
      <c r="B11" s="7"/>
      <c r="C11" s="54">
        <v>24</v>
      </c>
      <c r="D11" s="36"/>
      <c r="E11" s="2">
        <v>918005427</v>
      </c>
      <c r="F11" s="2" t="s">
        <v>0</v>
      </c>
      <c r="G11" s="4">
        <v>97.7135334394826</v>
      </c>
      <c r="J11" s="39"/>
      <c r="K11" s="37"/>
      <c r="L11" s="38"/>
      <c r="M11" s="5"/>
      <c r="N11" s="62"/>
      <c r="O11" s="58"/>
    </row>
    <row r="12" spans="2:15" s="31" customFormat="1" ht="13.5" customHeight="1">
      <c r="B12" s="7"/>
      <c r="C12" s="8">
        <v>25</v>
      </c>
      <c r="D12" s="36"/>
      <c r="E12" s="5">
        <v>938763922</v>
      </c>
      <c r="F12" s="62">
        <f>E12/$E$12*100</f>
        <v>100</v>
      </c>
      <c r="G12" s="62">
        <f>E12/'24年度'!E12*100</f>
        <v>102.26126059710103</v>
      </c>
      <c r="J12" s="39" t="s">
        <v>86</v>
      </c>
      <c r="K12" s="37"/>
      <c r="L12" s="38"/>
      <c r="M12" s="5">
        <v>90275024</v>
      </c>
      <c r="N12" s="62">
        <f>M12/$E$12*100</f>
        <v>9.616371260590476</v>
      </c>
      <c r="O12" s="62">
        <f>M12/'24年度'!M12*100</f>
        <v>107.36649567042862</v>
      </c>
    </row>
    <row r="13" spans="3:15" s="31" customFormat="1" ht="13.5" customHeight="1">
      <c r="C13" s="29"/>
      <c r="D13" s="36"/>
      <c r="E13" s="2"/>
      <c r="F13" s="58"/>
      <c r="G13" s="58"/>
      <c r="J13" s="31" t="s">
        <v>85</v>
      </c>
      <c r="K13" s="37"/>
      <c r="L13" s="38"/>
      <c r="M13" s="2">
        <v>7224565</v>
      </c>
      <c r="N13" s="58">
        <f aca="true" t="shared" si="0" ref="N13:N19">M13/$E$12*100</f>
        <v>0.7695827279566033</v>
      </c>
      <c r="O13" s="58">
        <f>M13/'24年度'!M13*100</f>
        <v>169.66648019843603</v>
      </c>
    </row>
    <row r="14" spans="2:15" s="31" customFormat="1" ht="13.5" customHeight="1">
      <c r="B14" s="39" t="s">
        <v>8</v>
      </c>
      <c r="C14" s="29"/>
      <c r="D14" s="36"/>
      <c r="E14" s="5">
        <v>1859249</v>
      </c>
      <c r="F14" s="62">
        <f>E14/$E$12*100</f>
        <v>0.1980528817126826</v>
      </c>
      <c r="G14" s="62">
        <f>E14/'24年度'!E14*100</f>
        <v>95.52505282973694</v>
      </c>
      <c r="J14" s="31" t="s">
        <v>84</v>
      </c>
      <c r="K14" s="40"/>
      <c r="L14" s="41"/>
      <c r="M14" s="2">
        <v>46506734</v>
      </c>
      <c r="N14" s="58">
        <f t="shared" si="0"/>
        <v>4.954039339402734</v>
      </c>
      <c r="O14" s="58">
        <f>M14/'24年度'!M14*100</f>
        <v>103.7043609397109</v>
      </c>
    </row>
    <row r="15" spans="2:15" s="31" customFormat="1" ht="13.5" customHeight="1">
      <c r="B15" s="31" t="s">
        <v>9</v>
      </c>
      <c r="C15" s="29"/>
      <c r="D15" s="36"/>
      <c r="E15" s="2">
        <v>1859249</v>
      </c>
      <c r="F15" s="58">
        <f>E15/$E$12*100</f>
        <v>0.1980528817126826</v>
      </c>
      <c r="G15" s="58">
        <f>E15/'24年度'!E15*100</f>
        <v>95.52505282973694</v>
      </c>
      <c r="J15" s="31" t="s">
        <v>83</v>
      </c>
      <c r="K15" s="37"/>
      <c r="L15" s="38"/>
      <c r="M15" s="2">
        <v>19864715</v>
      </c>
      <c r="N15" s="58">
        <f t="shared" si="0"/>
        <v>2.116050109560985</v>
      </c>
      <c r="O15" s="58">
        <f>M15/'24年度'!M15*100</f>
        <v>94.77235987086537</v>
      </c>
    </row>
    <row r="16" spans="3:15" s="31" customFormat="1" ht="13.5" customHeight="1">
      <c r="C16" s="29"/>
      <c r="D16" s="36"/>
      <c r="E16" s="2"/>
      <c r="F16" s="58"/>
      <c r="G16" s="58"/>
      <c r="J16" s="31" t="s">
        <v>82</v>
      </c>
      <c r="K16" s="37"/>
      <c r="L16" s="38"/>
      <c r="M16" s="2">
        <v>7881712</v>
      </c>
      <c r="N16" s="58">
        <f t="shared" si="0"/>
        <v>0.8395840333540214</v>
      </c>
      <c r="O16" s="58">
        <f>M16/'24年度'!M16*100</f>
        <v>125.79108277489755</v>
      </c>
    </row>
    <row r="17" spans="2:15" s="31" customFormat="1" ht="13.5" customHeight="1">
      <c r="B17" s="39" t="s">
        <v>10</v>
      </c>
      <c r="C17" s="29"/>
      <c r="D17" s="36"/>
      <c r="E17" s="5">
        <v>60259960</v>
      </c>
      <c r="F17" s="62">
        <f>E17/$E$12*100</f>
        <v>6.419074975912848</v>
      </c>
      <c r="G17" s="62">
        <f>E17/'24年度'!E17*100</f>
        <v>127.10058856090569</v>
      </c>
      <c r="J17" s="31" t="s">
        <v>81</v>
      </c>
      <c r="K17" s="37"/>
      <c r="L17" s="38"/>
      <c r="M17" s="2">
        <v>8171840</v>
      </c>
      <c r="N17" s="58">
        <f t="shared" si="0"/>
        <v>0.8704893539783903</v>
      </c>
      <c r="O17" s="58">
        <f>M17/'24年度'!M17*100</f>
        <v>114.79288062304029</v>
      </c>
    </row>
    <row r="18" spans="2:15" s="31" customFormat="1" ht="13.5" customHeight="1">
      <c r="B18" s="31" t="s">
        <v>11</v>
      </c>
      <c r="C18" s="29"/>
      <c r="D18" s="36"/>
      <c r="E18" s="2">
        <v>35238344</v>
      </c>
      <c r="F18" s="58">
        <f aca="true" t="shared" si="1" ref="F18:F26">E18/$E$12*100</f>
        <v>3.753696022417018</v>
      </c>
      <c r="G18" s="58">
        <f>E18/'24年度'!E18*100</f>
        <v>165.63755971505242</v>
      </c>
      <c r="J18" s="31" t="s">
        <v>80</v>
      </c>
      <c r="K18" s="37"/>
      <c r="L18" s="38"/>
      <c r="M18" s="2">
        <v>57263</v>
      </c>
      <c r="N18" s="58">
        <f t="shared" si="0"/>
        <v>0.006099829643858001</v>
      </c>
      <c r="O18" s="58">
        <f>M18/'24年度'!M18*100</f>
        <v>94.61361796341886</v>
      </c>
    </row>
    <row r="19" spans="2:15" s="31" customFormat="1" ht="13.5" customHeight="1">
      <c r="B19" s="31" t="s">
        <v>12</v>
      </c>
      <c r="C19" s="29"/>
      <c r="D19" s="36"/>
      <c r="E19" s="2">
        <v>7455169</v>
      </c>
      <c r="F19" s="58">
        <f t="shared" si="1"/>
        <v>0.7941473703119154</v>
      </c>
      <c r="G19" s="58">
        <f>E19/'24年度'!E19*100</f>
        <v>107.11669794365028</v>
      </c>
      <c r="J19" s="31" t="s">
        <v>79</v>
      </c>
      <c r="K19" s="37"/>
      <c r="L19" s="38"/>
      <c r="M19" s="2">
        <v>568195</v>
      </c>
      <c r="N19" s="58">
        <f t="shared" si="0"/>
        <v>0.0605258666938843</v>
      </c>
      <c r="O19" s="58">
        <f>M19/'24年度'!M19*100</f>
        <v>99.31135134190357</v>
      </c>
    </row>
    <row r="20" spans="2:15" s="31" customFormat="1" ht="13.5" customHeight="1">
      <c r="B20" s="31" t="s">
        <v>13</v>
      </c>
      <c r="C20" s="29"/>
      <c r="D20" s="36"/>
      <c r="E20" s="2">
        <v>4326832</v>
      </c>
      <c r="F20" s="58">
        <f t="shared" si="1"/>
        <v>0.46090735898561724</v>
      </c>
      <c r="G20" s="58">
        <f>E20/'24年度'!E20*100</f>
        <v>92.02518784863045</v>
      </c>
      <c r="J20" s="39"/>
      <c r="K20" s="37"/>
      <c r="L20" s="38"/>
      <c r="M20" s="5"/>
      <c r="N20" s="62"/>
      <c r="O20" s="58"/>
    </row>
    <row r="21" spans="2:15" s="31" customFormat="1" ht="13.5" customHeight="1">
      <c r="B21" s="31" t="s">
        <v>14</v>
      </c>
      <c r="C21" s="29"/>
      <c r="D21" s="36"/>
      <c r="E21" s="2">
        <v>8130893</v>
      </c>
      <c r="F21" s="58">
        <f t="shared" si="1"/>
        <v>0.8661275544843531</v>
      </c>
      <c r="G21" s="58">
        <f>E21/'24年度'!E21*100</f>
        <v>99.08026325890741</v>
      </c>
      <c r="J21" s="39" t="s">
        <v>78</v>
      </c>
      <c r="K21" s="37"/>
      <c r="L21" s="38"/>
      <c r="M21" s="5">
        <v>57181018</v>
      </c>
      <c r="N21" s="62">
        <f>M21/$E$12*100</f>
        <v>6.0910966708411705</v>
      </c>
      <c r="O21" s="62">
        <f>M21/'24年度'!M21*100</f>
        <v>95.91866470176133</v>
      </c>
    </row>
    <row r="22" spans="2:15" s="31" customFormat="1" ht="13.5" customHeight="1">
      <c r="B22" s="31" t="s">
        <v>15</v>
      </c>
      <c r="C22" s="29"/>
      <c r="D22" s="36"/>
      <c r="E22" s="2">
        <v>2054521</v>
      </c>
      <c r="F22" s="58">
        <f t="shared" si="1"/>
        <v>0.2188538515224278</v>
      </c>
      <c r="G22" s="58">
        <f>E22/'24年度'!E22*100</f>
        <v>145.20763171565181</v>
      </c>
      <c r="J22" s="31" t="s">
        <v>77</v>
      </c>
      <c r="K22" s="37"/>
      <c r="L22" s="38"/>
      <c r="M22" s="2">
        <v>53550605</v>
      </c>
      <c r="N22" s="58">
        <f>M22/$E$12*100</f>
        <v>5.70437399063148</v>
      </c>
      <c r="O22" s="58">
        <f>M22/'24年度'!M22*100</f>
        <v>95.70107582163136</v>
      </c>
    </row>
    <row r="23" spans="2:15" s="31" customFormat="1" ht="13.5" customHeight="1">
      <c r="B23" s="31" t="s">
        <v>16</v>
      </c>
      <c r="C23" s="29"/>
      <c r="D23" s="36"/>
      <c r="E23" s="2">
        <v>2087164</v>
      </c>
      <c r="F23" s="58">
        <f t="shared" si="1"/>
        <v>0.2223310835756639</v>
      </c>
      <c r="G23" s="58">
        <f>E23/'24年度'!E23*100</f>
        <v>52.91514973278301</v>
      </c>
      <c r="J23" s="31" t="s">
        <v>76</v>
      </c>
      <c r="K23" s="37"/>
      <c r="L23" s="38"/>
      <c r="M23" s="2">
        <v>3630414</v>
      </c>
      <c r="N23" s="58">
        <f>M23/$E$12*100</f>
        <v>0.38672278673274363</v>
      </c>
      <c r="O23" s="58">
        <f>M23/'24年度'!M23*100</f>
        <v>99.2471743751695</v>
      </c>
    </row>
    <row r="24" spans="2:15" s="31" customFormat="1" ht="13.5" customHeight="1">
      <c r="B24" s="31" t="s">
        <v>17</v>
      </c>
      <c r="C24" s="29"/>
      <c r="D24" s="36"/>
      <c r="E24" s="2">
        <v>565453</v>
      </c>
      <c r="F24" s="58">
        <f t="shared" si="1"/>
        <v>0.06023378047968912</v>
      </c>
      <c r="G24" s="58">
        <f>E24/'24年度'!E24*100</f>
        <v>115.19826750222062</v>
      </c>
      <c r="J24" s="39"/>
      <c r="K24" s="37"/>
      <c r="L24" s="38"/>
      <c r="M24" s="5"/>
      <c r="N24" s="62"/>
      <c r="O24" s="58"/>
    </row>
    <row r="25" spans="2:15" s="31" customFormat="1" ht="13.5" customHeight="1">
      <c r="B25" s="31" t="s">
        <v>18</v>
      </c>
      <c r="C25" s="29"/>
      <c r="D25" s="36"/>
      <c r="E25" s="2">
        <v>191899</v>
      </c>
      <c r="F25" s="58">
        <f t="shared" si="1"/>
        <v>0.020441667548446753</v>
      </c>
      <c r="G25" s="58">
        <f>E25/'24年度'!E25*100</f>
        <v>94.7602587526542</v>
      </c>
      <c r="J25" s="39" t="s">
        <v>75</v>
      </c>
      <c r="K25" s="40"/>
      <c r="L25" s="41"/>
      <c r="M25" s="5">
        <v>233630843</v>
      </c>
      <c r="N25" s="62">
        <f aca="true" t="shared" si="2" ref="N25:N33">M25/$E$12*100</f>
        <v>24.887070915790904</v>
      </c>
      <c r="O25" s="62">
        <f>M25/'24年度'!M25*100</f>
        <v>97.71565807236792</v>
      </c>
    </row>
    <row r="26" spans="2:15" s="31" customFormat="1" ht="13.5" customHeight="1">
      <c r="B26" s="31" t="s">
        <v>19</v>
      </c>
      <c r="C26" s="29"/>
      <c r="D26" s="36"/>
      <c r="E26" s="2">
        <v>209684</v>
      </c>
      <c r="F26" s="58">
        <f t="shared" si="1"/>
        <v>0.02233618006466167</v>
      </c>
      <c r="G26" s="58">
        <f>E26/'24年度'!E26*100</f>
        <v>96.9668382329139</v>
      </c>
      <c r="J26" s="31" t="s">
        <v>74</v>
      </c>
      <c r="K26" s="37"/>
      <c r="L26" s="38"/>
      <c r="M26" s="2">
        <v>25655413</v>
      </c>
      <c r="N26" s="58">
        <f t="shared" si="2"/>
        <v>2.732892945581264</v>
      </c>
      <c r="O26" s="58">
        <f>M26/'24年度'!M26*100</f>
        <v>103.53351724108985</v>
      </c>
    </row>
    <row r="27" spans="3:15" s="31" customFormat="1" ht="13.5" customHeight="1">
      <c r="C27" s="29"/>
      <c r="D27" s="36"/>
      <c r="E27" s="59"/>
      <c r="F27" s="58"/>
      <c r="G27" s="58"/>
      <c r="J27" s="31" t="s">
        <v>73</v>
      </c>
      <c r="K27" s="37"/>
      <c r="L27" s="38"/>
      <c r="M27" s="2">
        <v>88879574</v>
      </c>
      <c r="N27" s="58">
        <f t="shared" si="2"/>
        <v>9.467723664821452</v>
      </c>
      <c r="O27" s="58">
        <f>M27/'24年度'!M27*100</f>
        <v>96.54804644552503</v>
      </c>
    </row>
    <row r="28" spans="2:15" s="31" customFormat="1" ht="13.5" customHeight="1">
      <c r="B28" s="39" t="s">
        <v>20</v>
      </c>
      <c r="C28" s="29"/>
      <c r="D28" s="36"/>
      <c r="E28" s="5">
        <v>105099720</v>
      </c>
      <c r="F28" s="62">
        <f>E28/$E$12*100</f>
        <v>11.195543153819667</v>
      </c>
      <c r="G28" s="62">
        <f>E28/'24年度'!E28*100</f>
        <v>95.4843417527247</v>
      </c>
      <c r="J28" s="31" t="s">
        <v>72</v>
      </c>
      <c r="L28" s="36"/>
      <c r="M28" s="9">
        <v>49137116</v>
      </c>
      <c r="N28" s="58">
        <f t="shared" si="2"/>
        <v>5.234235663351366</v>
      </c>
      <c r="O28" s="58">
        <f>M28/'24年度'!M28*100</f>
        <v>96.67912695159077</v>
      </c>
    </row>
    <row r="29" spans="2:15" s="31" customFormat="1" ht="13.5" customHeight="1">
      <c r="B29" s="31" t="s">
        <v>21</v>
      </c>
      <c r="C29" s="29"/>
      <c r="D29" s="36"/>
      <c r="E29" s="2">
        <v>83839963</v>
      </c>
      <c r="F29" s="58">
        <f>E29/$E$12*100</f>
        <v>8.930888909895708</v>
      </c>
      <c r="G29" s="58">
        <f>E29/'24年度'!E29*100</f>
        <v>98.74468293096584</v>
      </c>
      <c r="J29" s="31" t="s">
        <v>71</v>
      </c>
      <c r="K29" s="29"/>
      <c r="L29" s="36"/>
      <c r="M29" s="9">
        <v>47835602</v>
      </c>
      <c r="N29" s="58">
        <f t="shared" si="2"/>
        <v>5.095594417187242</v>
      </c>
      <c r="O29" s="58">
        <f>M29/'24年度'!M29*100</f>
        <v>99.21106676759584</v>
      </c>
    </row>
    <row r="30" spans="2:15" s="31" customFormat="1" ht="13.5" customHeight="1">
      <c r="B30" s="31" t="s">
        <v>22</v>
      </c>
      <c r="C30" s="29"/>
      <c r="D30" s="36"/>
      <c r="E30" s="2">
        <v>19552022</v>
      </c>
      <c r="F30" s="58">
        <f>E30/$E$12*100</f>
        <v>2.0827410962220596</v>
      </c>
      <c r="G30" s="58">
        <f>E30/'24年度'!E30*100</f>
        <v>83.35851736606823</v>
      </c>
      <c r="J30" s="30" t="s">
        <v>70</v>
      </c>
      <c r="K30" s="42"/>
      <c r="L30" s="36"/>
      <c r="M30" s="9">
        <v>16178234</v>
      </c>
      <c r="N30" s="58">
        <f t="shared" si="2"/>
        <v>1.7233548947570227</v>
      </c>
      <c r="O30" s="58">
        <f>M30/'24年度'!M30*100</f>
        <v>92.28445676255087</v>
      </c>
    </row>
    <row r="31" spans="2:15" s="31" customFormat="1" ht="13.5" customHeight="1">
      <c r="B31" s="31" t="s">
        <v>23</v>
      </c>
      <c r="C31" s="29"/>
      <c r="D31" s="36"/>
      <c r="E31" s="2">
        <v>1672554</v>
      </c>
      <c r="F31" s="58">
        <f>E31/$E$12*100</f>
        <v>0.17816556013749324</v>
      </c>
      <c r="G31" s="58">
        <f>E31/'24年度'!E31*100</f>
        <v>100.69584755170993</v>
      </c>
      <c r="J31" s="30" t="s">
        <v>69</v>
      </c>
      <c r="K31" s="42"/>
      <c r="L31" s="36"/>
      <c r="M31" s="9">
        <v>3676983</v>
      </c>
      <c r="N31" s="58">
        <f t="shared" si="2"/>
        <v>0.3916834588366297</v>
      </c>
      <c r="O31" s="58">
        <f>M31/'24年度'!M31*100</f>
        <v>101.24571073605999</v>
      </c>
    </row>
    <row r="32" spans="2:15" s="31" customFormat="1" ht="13.5" customHeight="1">
      <c r="B32" s="31" t="s">
        <v>24</v>
      </c>
      <c r="C32" s="29"/>
      <c r="D32" s="36"/>
      <c r="E32" s="2">
        <v>35181</v>
      </c>
      <c r="F32" s="58">
        <f>E32/$E$12*100</f>
        <v>0.0037475875644057827</v>
      </c>
      <c r="G32" s="58">
        <f>E32/'24年度'!E32*100</f>
        <v>73.33194372068786</v>
      </c>
      <c r="J32" s="30" t="s">
        <v>68</v>
      </c>
      <c r="K32" s="42"/>
      <c r="L32" s="36"/>
      <c r="M32" s="9">
        <v>1138204</v>
      </c>
      <c r="N32" s="58">
        <f t="shared" si="2"/>
        <v>0.12124496620780874</v>
      </c>
      <c r="O32" s="58">
        <f>M32/'24年度'!M32*100</f>
        <v>101.95845176339489</v>
      </c>
    </row>
    <row r="33" spans="3:15" s="31" customFormat="1" ht="13.5" customHeight="1">
      <c r="C33" s="29"/>
      <c r="D33" s="36"/>
      <c r="E33" s="2"/>
      <c r="F33" s="58"/>
      <c r="G33" s="58"/>
      <c r="J33" s="30" t="s">
        <v>67</v>
      </c>
      <c r="K33" s="42"/>
      <c r="L33" s="36"/>
      <c r="M33" s="9">
        <v>1129718</v>
      </c>
      <c r="N33" s="58">
        <f t="shared" si="2"/>
        <v>0.12034101157117114</v>
      </c>
      <c r="O33" s="58">
        <f>M33/'24年度'!M33*100</f>
        <v>120.75932751263478</v>
      </c>
    </row>
    <row r="34" spans="2:15" s="31" customFormat="1" ht="13.5" customHeight="1">
      <c r="B34" s="39" t="s">
        <v>25</v>
      </c>
      <c r="C34" s="43"/>
      <c r="D34" s="44"/>
      <c r="E34" s="5">
        <v>77148808</v>
      </c>
      <c r="F34" s="62">
        <f aca="true" t="shared" si="3" ref="F34:F40">E34/$E$12*100</f>
        <v>8.218126644197985</v>
      </c>
      <c r="G34" s="62">
        <f>E34/'24年度'!E34*100</f>
        <v>98.81940053470639</v>
      </c>
      <c r="J34" s="45"/>
      <c r="K34" s="42"/>
      <c r="L34" s="36"/>
      <c r="M34" s="10"/>
      <c r="N34" s="62"/>
      <c r="O34" s="58"/>
    </row>
    <row r="35" spans="2:15" s="31" customFormat="1" ht="13.5" customHeight="1">
      <c r="B35" s="31" t="s">
        <v>26</v>
      </c>
      <c r="C35" s="29"/>
      <c r="D35" s="36"/>
      <c r="E35" s="2">
        <v>58799410</v>
      </c>
      <c r="F35" s="58">
        <f t="shared" si="3"/>
        <v>6.263492729325404</v>
      </c>
      <c r="G35" s="58">
        <f>E35/'24年度'!E35*100</f>
        <v>94.40386116950891</v>
      </c>
      <c r="J35" s="45" t="s">
        <v>66</v>
      </c>
      <c r="K35" s="42"/>
      <c r="L35" s="36"/>
      <c r="M35" s="10">
        <v>1181600</v>
      </c>
      <c r="N35" s="62">
        <f>M35/$E$12*100</f>
        <v>0.12586764066120554</v>
      </c>
      <c r="O35" s="62">
        <f>M35/'24年度'!M35*100</f>
        <v>99.99001453815546</v>
      </c>
    </row>
    <row r="36" spans="2:15" s="31" customFormat="1" ht="13.5" customHeight="1">
      <c r="B36" s="31" t="s">
        <v>27</v>
      </c>
      <c r="C36" s="29"/>
      <c r="D36" s="36"/>
      <c r="E36" s="2">
        <v>696857</v>
      </c>
      <c r="F36" s="58">
        <f t="shared" si="3"/>
        <v>0.07423133587359997</v>
      </c>
      <c r="G36" s="58">
        <f>E36/'24年度'!E36*100</f>
        <v>104.66288481265704</v>
      </c>
      <c r="J36" s="30" t="s">
        <v>65</v>
      </c>
      <c r="K36" s="42"/>
      <c r="L36" s="36"/>
      <c r="M36" s="9">
        <v>349528</v>
      </c>
      <c r="N36" s="58">
        <f>M36/$E$12*100</f>
        <v>0.037232790034723975</v>
      </c>
      <c r="O36" s="58">
        <f>M36/'24年度'!M36*100</f>
        <v>76.06520844985212</v>
      </c>
    </row>
    <row r="37" spans="2:15" s="31" customFormat="1" ht="13.5" customHeight="1">
      <c r="B37" s="31" t="s">
        <v>28</v>
      </c>
      <c r="C37" s="29"/>
      <c r="D37" s="36"/>
      <c r="E37" s="2">
        <v>2924428</v>
      </c>
      <c r="F37" s="58">
        <f t="shared" si="3"/>
        <v>0.31151900189875426</v>
      </c>
      <c r="G37" s="58">
        <f>E37/'24年度'!E37*100</f>
        <v>114.66730762218182</v>
      </c>
      <c r="J37" s="30" t="s">
        <v>64</v>
      </c>
      <c r="K37" s="42"/>
      <c r="L37" s="36"/>
      <c r="M37" s="9">
        <v>832072</v>
      </c>
      <c r="N37" s="58">
        <f>M37/$E$12*100</f>
        <v>0.08863485062648158</v>
      </c>
      <c r="O37" s="58">
        <f>M37/'24年度'!M37*100</f>
        <v>115.21239755360997</v>
      </c>
    </row>
    <row r="38" spans="2:15" s="31" customFormat="1" ht="13.5" customHeight="1">
      <c r="B38" s="31" t="s">
        <v>29</v>
      </c>
      <c r="D38" s="36"/>
      <c r="E38" s="2">
        <v>1654906</v>
      </c>
      <c r="F38" s="58">
        <f t="shared" si="3"/>
        <v>0.17628564127968266</v>
      </c>
      <c r="G38" s="58">
        <f>E38/'24年度'!E38*100</f>
        <v>95.1889190353565</v>
      </c>
      <c r="J38" s="45"/>
      <c r="K38" s="42"/>
      <c r="L38" s="36"/>
      <c r="M38" s="10"/>
      <c r="N38" s="62"/>
      <c r="O38" s="58"/>
    </row>
    <row r="39" spans="2:15" s="31" customFormat="1" ht="13.5" customHeight="1">
      <c r="B39" s="31" t="s">
        <v>30</v>
      </c>
      <c r="C39" s="43"/>
      <c r="D39" s="44"/>
      <c r="E39" s="2">
        <v>10317889</v>
      </c>
      <c r="F39" s="58">
        <f t="shared" si="3"/>
        <v>1.0990930475915754</v>
      </c>
      <c r="G39" s="58">
        <f>E39/'24年度'!E39*100</f>
        <v>127.69005609487729</v>
      </c>
      <c r="J39" s="45" t="s">
        <v>61</v>
      </c>
      <c r="K39" s="42"/>
      <c r="L39" s="36"/>
      <c r="M39" s="10">
        <v>144867817</v>
      </c>
      <c r="N39" s="62">
        <f>M39/$E$12*100</f>
        <v>15.431762299872448</v>
      </c>
      <c r="O39" s="62">
        <f>M39/'24年度'!M39*100</f>
        <v>99.67435641798555</v>
      </c>
    </row>
    <row r="40" spans="2:15" s="31" customFormat="1" ht="13.5" customHeight="1">
      <c r="B40" s="31" t="s">
        <v>31</v>
      </c>
      <c r="C40" s="29"/>
      <c r="D40" s="36"/>
      <c r="E40" s="2">
        <v>2755317</v>
      </c>
      <c r="F40" s="58">
        <f t="shared" si="3"/>
        <v>0.2935047817059165</v>
      </c>
      <c r="G40" s="58">
        <f>E40/'24年度'!E40*100</f>
        <v>100.17844618745795</v>
      </c>
      <c r="J40" s="30" t="s">
        <v>60</v>
      </c>
      <c r="K40" s="42"/>
      <c r="L40" s="36"/>
      <c r="M40" s="9">
        <v>144867817</v>
      </c>
      <c r="N40" s="58">
        <f>M40/$E$12*100</f>
        <v>15.431762299872448</v>
      </c>
      <c r="O40" s="58">
        <f>M40/'24年度'!M40*100</f>
        <v>99.67435641798555</v>
      </c>
    </row>
    <row r="41" spans="3:15" s="31" customFormat="1" ht="13.5" customHeight="1">
      <c r="C41" s="29"/>
      <c r="D41" s="36"/>
      <c r="E41" s="2"/>
      <c r="F41" s="58"/>
      <c r="G41" s="58"/>
      <c r="J41" s="45"/>
      <c r="K41" s="42"/>
      <c r="L41" s="36"/>
      <c r="M41" s="10"/>
      <c r="N41" s="62"/>
      <c r="O41" s="58"/>
    </row>
    <row r="42" spans="2:15" s="31" customFormat="1" ht="13.5" customHeight="1">
      <c r="B42" s="39" t="s">
        <v>32</v>
      </c>
      <c r="C42" s="29"/>
      <c r="D42" s="36"/>
      <c r="E42" s="5">
        <v>6738791</v>
      </c>
      <c r="F42" s="62">
        <f>E42/$E$12*100</f>
        <v>0.7178365979002759</v>
      </c>
      <c r="G42" s="62">
        <f>E42/'24年度'!E42*100</f>
        <v>71.29381282968724</v>
      </c>
      <c r="J42" s="45" t="s">
        <v>59</v>
      </c>
      <c r="K42" s="42"/>
      <c r="L42" s="36"/>
      <c r="M42" s="10">
        <v>78876021</v>
      </c>
      <c r="N42" s="62">
        <f aca="true" t="shared" si="4" ref="N42:N51">M42/$E$12*100</f>
        <v>8.4021146479466</v>
      </c>
      <c r="O42" s="62">
        <f>M42/'24年度'!M42*100</f>
        <v>101.91960951449461</v>
      </c>
    </row>
    <row r="43" spans="2:15" s="31" customFormat="1" ht="13.5" customHeight="1">
      <c r="B43" s="31" t="s">
        <v>33</v>
      </c>
      <c r="C43" s="29"/>
      <c r="D43" s="36"/>
      <c r="E43" s="2">
        <v>172756</v>
      </c>
      <c r="F43" s="58">
        <f>E43/$E$12*100</f>
        <v>0.018402496724836855</v>
      </c>
      <c r="G43" s="58">
        <f>E43/'24年度'!E43*100</f>
        <v>61.267510728091644</v>
      </c>
      <c r="J43" s="30" t="s">
        <v>58</v>
      </c>
      <c r="K43" s="42"/>
      <c r="L43" s="36"/>
      <c r="M43" s="9">
        <v>37128796</v>
      </c>
      <c r="N43" s="58">
        <f t="shared" si="4"/>
        <v>3.95507274298511</v>
      </c>
      <c r="O43" s="58">
        <f>M43/'24年度'!M43*100</f>
        <v>96.67426867501887</v>
      </c>
    </row>
    <row r="44" spans="2:15" s="31" customFormat="1" ht="13.5" customHeight="1">
      <c r="B44" s="31" t="s">
        <v>34</v>
      </c>
      <c r="C44" s="29"/>
      <c r="D44" s="36"/>
      <c r="E44" s="2">
        <v>2019270</v>
      </c>
      <c r="F44" s="58">
        <f>E44/$E$12*100</f>
        <v>0.2150988073442388</v>
      </c>
      <c r="G44" s="58">
        <f>E44/'24年度'!E44*100</f>
        <v>95.40514835430407</v>
      </c>
      <c r="J44" s="30" t="s">
        <v>57</v>
      </c>
      <c r="K44" s="42"/>
      <c r="L44" s="36"/>
      <c r="M44" s="9">
        <v>1088000</v>
      </c>
      <c r="N44" s="58">
        <f t="shared" si="4"/>
        <v>0.11589708280246415</v>
      </c>
      <c r="O44" s="58">
        <f>M44/'24年度'!M44*100</f>
        <v>107.40375123395853</v>
      </c>
    </row>
    <row r="45" spans="2:15" s="31" customFormat="1" ht="13.5" customHeight="1">
      <c r="B45" s="31" t="s">
        <v>35</v>
      </c>
      <c r="C45" s="43"/>
      <c r="D45" s="44"/>
      <c r="E45" s="2">
        <v>4397711</v>
      </c>
      <c r="F45" s="58">
        <f>E45/$E$12*100</f>
        <v>0.4684576065333708</v>
      </c>
      <c r="G45" s="58">
        <f>E45/'24年度'!E45*100</f>
        <v>63.71323336063321</v>
      </c>
      <c r="J45" s="30" t="s">
        <v>56</v>
      </c>
      <c r="K45" s="42"/>
      <c r="L45" s="36"/>
      <c r="M45" s="9">
        <v>1620793</v>
      </c>
      <c r="N45" s="58">
        <f t="shared" si="4"/>
        <v>0.17265182033699844</v>
      </c>
      <c r="O45" s="58">
        <f>M45/'24年度'!M45*100</f>
        <v>226.60605357310132</v>
      </c>
    </row>
    <row r="46" spans="2:15" s="31" customFormat="1" ht="13.5" customHeight="1">
      <c r="B46" s="31" t="s">
        <v>36</v>
      </c>
      <c r="C46" s="29"/>
      <c r="D46" s="36"/>
      <c r="E46" s="2">
        <v>149055</v>
      </c>
      <c r="F46" s="58">
        <f>E46/$E$12*100</f>
        <v>0.015877793820883543</v>
      </c>
      <c r="G46" s="58">
        <f>E46/'24年度'!E46*100</f>
        <v>98.51749527422702</v>
      </c>
      <c r="J46" s="30" t="s">
        <v>55</v>
      </c>
      <c r="K46" s="42"/>
      <c r="L46" s="36"/>
      <c r="M46" s="9">
        <v>2402892</v>
      </c>
      <c r="N46" s="58">
        <f t="shared" si="4"/>
        <v>0.25596339438362015</v>
      </c>
      <c r="O46" s="58">
        <f>M46/'24年度'!M46*100</f>
        <v>1335.1031792774672</v>
      </c>
    </row>
    <row r="47" spans="3:15" s="31" customFormat="1" ht="13.5" customHeight="1">
      <c r="C47" s="29"/>
      <c r="D47" s="36"/>
      <c r="E47" s="2"/>
      <c r="F47" s="58"/>
      <c r="G47" s="58"/>
      <c r="J47" s="30" t="s">
        <v>54</v>
      </c>
      <c r="K47" s="42"/>
      <c r="L47" s="36"/>
      <c r="M47" s="9">
        <v>27739388</v>
      </c>
      <c r="N47" s="58">
        <f t="shared" si="4"/>
        <v>2.9548843271375738</v>
      </c>
      <c r="O47" s="58">
        <f>M47/'24年度'!M47*100</f>
        <v>99.14774308272861</v>
      </c>
    </row>
    <row r="48" spans="2:15" s="31" customFormat="1" ht="13.5" customHeight="1">
      <c r="B48" s="39" t="s">
        <v>37</v>
      </c>
      <c r="C48" s="29"/>
      <c r="D48" s="36"/>
      <c r="E48" s="5">
        <v>45597797</v>
      </c>
      <c r="F48" s="62">
        <f aca="true" t="shared" si="5" ref="F48:F53">E48/$E$12*100</f>
        <v>4.857216594226978</v>
      </c>
      <c r="G48" s="62">
        <f>E48/'24年度'!E48*100</f>
        <v>151.92955019583366</v>
      </c>
      <c r="J48" s="30" t="s">
        <v>53</v>
      </c>
      <c r="K48" s="42"/>
      <c r="L48" s="36"/>
      <c r="M48" s="9">
        <v>570000</v>
      </c>
      <c r="N48" s="58">
        <f t="shared" si="4"/>
        <v>0.06071814080643802</v>
      </c>
      <c r="O48" s="58">
        <f>M48/'24年度'!M48*100</f>
        <v>100.31890853027518</v>
      </c>
    </row>
    <row r="49" spans="2:15" s="31" customFormat="1" ht="13.5" customHeight="1">
      <c r="B49" s="31" t="s">
        <v>38</v>
      </c>
      <c r="C49" s="43"/>
      <c r="D49" s="44"/>
      <c r="E49" s="2">
        <v>6877192</v>
      </c>
      <c r="F49" s="58">
        <f t="shared" si="5"/>
        <v>0.7325794951033493</v>
      </c>
      <c r="G49" s="58">
        <f>E49/'24年度'!E49*100</f>
        <v>101.11033009388429</v>
      </c>
      <c r="J49" s="30" t="s">
        <v>51</v>
      </c>
      <c r="K49" s="42"/>
      <c r="L49" s="36"/>
      <c r="M49" s="9">
        <v>2901540</v>
      </c>
      <c r="N49" s="58">
        <f t="shared" si="4"/>
        <v>0.30908090223774065</v>
      </c>
      <c r="O49" s="58">
        <f>M49/'24年度'!M49*100</f>
        <v>88.59666827379183</v>
      </c>
    </row>
    <row r="50" spans="2:15" s="31" customFormat="1" ht="13.5" customHeight="1">
      <c r="B50" s="31" t="s">
        <v>39</v>
      </c>
      <c r="C50" s="29"/>
      <c r="D50" s="36"/>
      <c r="E50" s="2">
        <v>1046285</v>
      </c>
      <c r="F50" s="58">
        <f t="shared" si="5"/>
        <v>0.11145347360291931</v>
      </c>
      <c r="G50" s="58">
        <f>E50/'24年度'!E50*100</f>
        <v>126.07787707019878</v>
      </c>
      <c r="J50" s="30" t="s">
        <v>50</v>
      </c>
      <c r="K50" s="42"/>
      <c r="L50" s="36"/>
      <c r="M50" s="9">
        <v>5414161</v>
      </c>
      <c r="N50" s="58">
        <f t="shared" si="4"/>
        <v>0.5767329648188163</v>
      </c>
      <c r="O50" s="58">
        <f>M50/'24年度'!M50*100</f>
        <v>103.2264651516177</v>
      </c>
    </row>
    <row r="51" spans="2:15" s="31" customFormat="1" ht="13.5" customHeight="1">
      <c r="B51" s="31" t="s">
        <v>40</v>
      </c>
      <c r="C51" s="29"/>
      <c r="D51" s="36"/>
      <c r="E51" s="2">
        <v>2835072</v>
      </c>
      <c r="F51" s="58">
        <f t="shared" si="5"/>
        <v>0.3020005278813857</v>
      </c>
      <c r="G51" s="58">
        <f>E51/'24年度'!E51*100</f>
        <v>98.97739916344402</v>
      </c>
      <c r="J51" s="30" t="s">
        <v>49</v>
      </c>
      <c r="K51" s="42"/>
      <c r="L51" s="36"/>
      <c r="M51" s="9">
        <v>10451</v>
      </c>
      <c r="N51" s="58">
        <f t="shared" si="4"/>
        <v>0.0011132724378387433</v>
      </c>
      <c r="O51" s="58">
        <f>M51/'24年度'!M51*100</f>
        <v>102.7630285152409</v>
      </c>
    </row>
    <row r="52" spans="2:15" s="31" customFormat="1" ht="13.5" customHeight="1">
      <c r="B52" s="31" t="s">
        <v>41</v>
      </c>
      <c r="C52" s="29"/>
      <c r="D52" s="36"/>
      <c r="E52" s="2">
        <v>7804680</v>
      </c>
      <c r="F52" s="58">
        <f t="shared" si="5"/>
        <v>0.8313783494547206</v>
      </c>
      <c r="G52" s="58">
        <f>E52/'24年度'!E52*100</f>
        <v>104.00566837475718</v>
      </c>
      <c r="J52" s="45"/>
      <c r="K52" s="42"/>
      <c r="L52" s="36"/>
      <c r="M52" s="3"/>
      <c r="N52" s="3"/>
      <c r="O52" s="3"/>
    </row>
    <row r="53" spans="2:15" s="31" customFormat="1" ht="13.5" customHeight="1">
      <c r="B53" s="31" t="s">
        <v>42</v>
      </c>
      <c r="C53" s="43"/>
      <c r="D53" s="44"/>
      <c r="E53" s="2">
        <v>27034567</v>
      </c>
      <c r="F53" s="58">
        <f t="shared" si="5"/>
        <v>2.879804641661549</v>
      </c>
      <c r="G53" s="58">
        <f>E53/'24年度'!E53*100</f>
        <v>225.0542831966628</v>
      </c>
      <c r="J53" s="45" t="s">
        <v>48</v>
      </c>
      <c r="K53" s="42"/>
      <c r="L53" s="36"/>
      <c r="M53" s="5" t="s">
        <v>0</v>
      </c>
      <c r="N53" s="5" t="s">
        <v>0</v>
      </c>
      <c r="O53" s="5" t="s">
        <v>0</v>
      </c>
    </row>
    <row r="54" spans="3:15" s="31" customFormat="1" ht="13.5" customHeight="1">
      <c r="C54" s="29"/>
      <c r="D54" s="36"/>
      <c r="E54" s="2"/>
      <c r="F54" s="58"/>
      <c r="G54" s="58"/>
      <c r="J54" s="30" t="s">
        <v>47</v>
      </c>
      <c r="K54" s="42"/>
      <c r="L54" s="36"/>
      <c r="M54" s="2" t="s">
        <v>0</v>
      </c>
      <c r="N54" s="2" t="s">
        <v>0</v>
      </c>
      <c r="O54" s="2" t="s">
        <v>0</v>
      </c>
    </row>
    <row r="55" spans="2:12" s="31" customFormat="1" ht="13.5" customHeight="1">
      <c r="B55" s="39" t="s">
        <v>43</v>
      </c>
      <c r="C55" s="37"/>
      <c r="D55" s="38"/>
      <c r="E55" s="5">
        <v>36047274</v>
      </c>
      <c r="F55" s="62">
        <f>E55/$E$12*100</f>
        <v>3.839865716526759</v>
      </c>
      <c r="G55" s="62">
        <f>E55/'24年度'!E55*100</f>
        <v>104.96684471224549</v>
      </c>
      <c r="L55" s="36"/>
    </row>
    <row r="56" spans="2:15" s="31" customFormat="1" ht="13.5" customHeight="1" thickBot="1">
      <c r="B56" s="47"/>
      <c r="C56" s="48"/>
      <c r="D56" s="49"/>
      <c r="E56" s="12"/>
      <c r="F56" s="13"/>
      <c r="G56" s="46"/>
      <c r="H56" s="46"/>
      <c r="I56" s="46"/>
      <c r="J56" s="46"/>
      <c r="K56" s="50"/>
      <c r="L56" s="51"/>
      <c r="M56" s="52"/>
      <c r="N56" s="46"/>
      <c r="O56" s="46"/>
    </row>
    <row r="57" spans="2:15" s="31" customFormat="1" ht="13.5" customHeight="1" thickTop="1">
      <c r="B57" s="7"/>
      <c r="C57" s="21"/>
      <c r="D57" s="22"/>
      <c r="E57" s="23"/>
      <c r="F57" s="24"/>
      <c r="G57" s="7"/>
      <c r="H57" s="14"/>
      <c r="I57" s="14"/>
      <c r="J57" s="14"/>
      <c r="K57" s="16"/>
      <c r="L57" s="14"/>
      <c r="M57" s="14"/>
      <c r="N57" s="14"/>
      <c r="O57" s="14"/>
    </row>
    <row r="58" spans="1:7" ht="10.5">
      <c r="A58" s="7"/>
      <c r="B58" s="7"/>
      <c r="C58" s="21"/>
      <c r="D58" s="7"/>
      <c r="E58" s="2"/>
      <c r="F58" s="4"/>
      <c r="G58" s="7"/>
    </row>
    <row r="59" ht="10.5">
      <c r="A59" s="7"/>
    </row>
  </sheetData>
  <sheetProtection/>
  <mergeCells count="2">
    <mergeCell ref="B6:D6"/>
    <mergeCell ref="J6:L6"/>
  </mergeCells>
  <printOptions horizontalCentered="1"/>
  <pageMargins left="0.2755905511811024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120" zoomScaleNormal="120" zoomScalePageLayoutView="0" workbookViewId="0" topLeftCell="A28">
      <selection activeCell="B55" sqref="B55"/>
    </sheetView>
  </sheetViews>
  <sheetFormatPr defaultColWidth="8.875" defaultRowHeight="13.5"/>
  <cols>
    <col min="1" max="1" width="0.875" style="14" customWidth="1"/>
    <col min="2" max="2" width="8.75390625" style="14" customWidth="1"/>
    <col min="3" max="3" width="2.75390625" style="16" customWidth="1"/>
    <col min="4" max="4" width="9.25390625" style="14" customWidth="1"/>
    <col min="5" max="5" width="12.875" style="14" customWidth="1"/>
    <col min="6" max="7" width="7.625" style="14" customWidth="1"/>
    <col min="8" max="9" width="0.875" style="14" customWidth="1"/>
    <col min="10" max="10" width="8.75390625" style="14" customWidth="1"/>
    <col min="11" max="11" width="2.75390625" style="16" customWidth="1"/>
    <col min="12" max="12" width="9.25390625" style="14" customWidth="1"/>
    <col min="13" max="13" width="12.875" style="14" customWidth="1"/>
    <col min="14" max="15" width="7.625" style="14" customWidth="1"/>
    <col min="16" max="16384" width="8.875" style="14" customWidth="1"/>
  </cols>
  <sheetData>
    <row r="1" spans="2:15" ht="13.5" customHeight="1">
      <c r="B1" s="15"/>
      <c r="J1" s="15"/>
      <c r="O1" s="20" t="s">
        <v>88</v>
      </c>
    </row>
    <row r="2" ht="6.75" customHeight="1"/>
    <row r="3" spans="5:15" ht="21" customHeight="1">
      <c r="E3" s="17" t="s">
        <v>45</v>
      </c>
      <c r="F3" s="18"/>
      <c r="G3" s="18"/>
      <c r="K3" s="18"/>
      <c r="L3" s="1" t="s">
        <v>92</v>
      </c>
      <c r="O3" s="11"/>
    </row>
    <row r="4" spans="2:15" ht="12" customHeight="1">
      <c r="B4" s="19"/>
      <c r="C4" s="19"/>
      <c r="D4" s="19"/>
      <c r="E4" s="19"/>
      <c r="F4" s="19"/>
      <c r="G4" s="19"/>
      <c r="H4" s="19"/>
      <c r="J4" s="19"/>
      <c r="K4" s="19"/>
      <c r="L4" s="19"/>
      <c r="M4" s="19"/>
      <c r="N4" s="19"/>
      <c r="O4" s="19"/>
    </row>
    <row r="5" spans="1:15" ht="13.5" customHeight="1" thickBot="1">
      <c r="A5" s="14" t="s">
        <v>2</v>
      </c>
      <c r="G5" s="20"/>
      <c r="H5" s="7"/>
      <c r="O5" s="20" t="s">
        <v>89</v>
      </c>
    </row>
    <row r="6" spans="1:15" s="30" customFormat="1" ht="18.75" customHeight="1" thickTop="1">
      <c r="A6" s="25"/>
      <c r="B6" s="63" t="s">
        <v>44</v>
      </c>
      <c r="C6" s="63"/>
      <c r="D6" s="64"/>
      <c r="E6" s="26" t="s">
        <v>3</v>
      </c>
      <c r="F6" s="27" t="s">
        <v>4</v>
      </c>
      <c r="G6" s="28" t="s">
        <v>5</v>
      </c>
      <c r="H6" s="29"/>
      <c r="I6" s="25"/>
      <c r="J6" s="63" t="s">
        <v>44</v>
      </c>
      <c r="K6" s="63"/>
      <c r="L6" s="64"/>
      <c r="M6" s="26" t="s">
        <v>3</v>
      </c>
      <c r="N6" s="27" t="s">
        <v>4</v>
      </c>
      <c r="O6" s="28" t="s">
        <v>5</v>
      </c>
    </row>
    <row r="7" spans="3:14" s="31" customFormat="1" ht="13.5" customHeight="1">
      <c r="C7" s="29"/>
      <c r="D7" s="32"/>
      <c r="F7" s="33"/>
      <c r="K7" s="29"/>
      <c r="L7" s="32"/>
      <c r="N7" s="33"/>
    </row>
    <row r="8" spans="2:15" s="31" customFormat="1" ht="13.5" customHeight="1">
      <c r="B8" s="34" t="s">
        <v>6</v>
      </c>
      <c r="C8" s="35">
        <v>20</v>
      </c>
      <c r="D8" s="36" t="s">
        <v>7</v>
      </c>
      <c r="E8" s="2">
        <v>921741621</v>
      </c>
      <c r="F8" s="2" t="s">
        <v>0</v>
      </c>
      <c r="G8" s="4">
        <v>95.9</v>
      </c>
      <c r="J8" s="31" t="s">
        <v>1</v>
      </c>
      <c r="K8" s="29"/>
      <c r="L8" s="36"/>
      <c r="M8" s="2">
        <v>2722732</v>
      </c>
      <c r="N8" s="4">
        <f>M8/$E$12*100</f>
        <v>0.29659214639915193</v>
      </c>
      <c r="O8" s="4">
        <f>M8/'23年度'!E56*100</f>
        <v>128.44790130003204</v>
      </c>
    </row>
    <row r="9" spans="3:15" s="31" customFormat="1" ht="13.5" customHeight="1">
      <c r="C9" s="35">
        <v>21</v>
      </c>
      <c r="D9" s="36"/>
      <c r="E9" s="2">
        <v>985710192</v>
      </c>
      <c r="F9" s="2" t="s">
        <v>0</v>
      </c>
      <c r="G9" s="4">
        <v>106.9</v>
      </c>
      <c r="J9" s="31" t="s">
        <v>46</v>
      </c>
      <c r="K9" s="29"/>
      <c r="L9" s="36"/>
      <c r="M9" s="37">
        <v>31025212</v>
      </c>
      <c r="N9" s="57">
        <f>M9/$E$12*100</f>
        <v>3.379632743717974</v>
      </c>
      <c r="O9" s="58">
        <f>M9/'23年度'!M8*100</f>
        <v>89.404396447363</v>
      </c>
    </row>
    <row r="10" spans="3:15" s="31" customFormat="1" ht="13.5" customHeight="1">
      <c r="C10" s="35">
        <v>22</v>
      </c>
      <c r="D10" s="36"/>
      <c r="E10" s="2">
        <v>971883764</v>
      </c>
      <c r="F10" s="2" t="s">
        <v>0</v>
      </c>
      <c r="G10" s="4">
        <v>98.59731307313093</v>
      </c>
      <c r="J10" s="31" t="s">
        <v>87</v>
      </c>
      <c r="K10" s="40"/>
      <c r="L10" s="41"/>
      <c r="M10" s="2">
        <v>593637</v>
      </c>
      <c r="N10" s="4">
        <f>M10/$E$12*100</f>
        <v>0.06466595757935535</v>
      </c>
      <c r="O10" s="4">
        <f>M10/'23年度'!M9*100</f>
        <v>118.92195632054042</v>
      </c>
    </row>
    <row r="11" spans="2:15" s="31" customFormat="1" ht="13.5" customHeight="1">
      <c r="B11" s="7"/>
      <c r="C11" s="54">
        <v>23</v>
      </c>
      <c r="D11" s="36"/>
      <c r="E11" s="2">
        <v>939486471</v>
      </c>
      <c r="F11" s="2" t="s">
        <v>0</v>
      </c>
      <c r="G11" s="4">
        <v>96.6665465357028</v>
      </c>
      <c r="J11" s="39"/>
      <c r="K11" s="37"/>
      <c r="L11" s="38"/>
      <c r="M11" s="5"/>
      <c r="N11" s="6"/>
      <c r="O11" s="6"/>
    </row>
    <row r="12" spans="2:15" s="31" customFormat="1" ht="13.5" customHeight="1">
      <c r="B12" s="7"/>
      <c r="C12" s="8">
        <v>24</v>
      </c>
      <c r="D12" s="36"/>
      <c r="E12" s="5">
        <v>918005427</v>
      </c>
      <c r="F12" s="6">
        <f>E12/$E$12*100</f>
        <v>100</v>
      </c>
      <c r="G12" s="6">
        <f>E12/'23年度'!E12*100</f>
        <v>97.7135334394826</v>
      </c>
      <c r="J12" s="39" t="s">
        <v>86</v>
      </c>
      <c r="K12" s="37"/>
      <c r="L12" s="38"/>
      <c r="M12" s="5">
        <v>84081187</v>
      </c>
      <c r="N12" s="6">
        <f>M12/$E$12*100</f>
        <v>9.159116550625795</v>
      </c>
      <c r="O12" s="6">
        <f>M12/'23年度'!M11*100</f>
        <v>93.14324617532067</v>
      </c>
    </row>
    <row r="13" spans="3:15" s="31" customFormat="1" ht="13.5" customHeight="1">
      <c r="C13" s="29"/>
      <c r="D13" s="36"/>
      <c r="E13" s="2"/>
      <c r="F13" s="4"/>
      <c r="G13" s="4"/>
      <c r="J13" s="31" t="s">
        <v>85</v>
      </c>
      <c r="K13" s="37"/>
      <c r="L13" s="38"/>
      <c r="M13" s="2">
        <v>4258098</v>
      </c>
      <c r="N13" s="4">
        <f aca="true" t="shared" si="0" ref="N13:N19">M13/$E$12*100</f>
        <v>0.4638423559123469</v>
      </c>
      <c r="O13" s="4">
        <f>M13/'23年度'!M12*100</f>
        <v>98.88144392380778</v>
      </c>
    </row>
    <row r="14" spans="2:15" s="31" customFormat="1" ht="13.5" customHeight="1">
      <c r="B14" s="39" t="s">
        <v>8</v>
      </c>
      <c r="C14" s="29"/>
      <c r="D14" s="36"/>
      <c r="E14" s="5">
        <v>1946347</v>
      </c>
      <c r="F14" s="6">
        <f>E14/$E$12*100</f>
        <v>0.21201911696323772</v>
      </c>
      <c r="G14" s="6">
        <f>E14/'23年度'!E14*100</f>
        <v>97.38391190378624</v>
      </c>
      <c r="J14" s="31" t="s">
        <v>84</v>
      </c>
      <c r="K14" s="40"/>
      <c r="L14" s="41"/>
      <c r="M14" s="2">
        <v>44845495</v>
      </c>
      <c r="N14" s="4">
        <f t="shared" si="0"/>
        <v>4.88510129472252</v>
      </c>
      <c r="O14" s="4">
        <f>M14/'23年度'!M13*100</f>
        <v>92.67931208137189</v>
      </c>
    </row>
    <row r="15" spans="2:15" s="31" customFormat="1" ht="13.5" customHeight="1">
      <c r="B15" s="31" t="s">
        <v>9</v>
      </c>
      <c r="C15" s="29"/>
      <c r="D15" s="36"/>
      <c r="E15" s="2">
        <f>E14</f>
        <v>1946347</v>
      </c>
      <c r="F15" s="4">
        <f>E15/$E$12*100</f>
        <v>0.21201911696323772</v>
      </c>
      <c r="G15" s="4">
        <f>E15/'23年度'!E15*100</f>
        <v>97.38391190378624</v>
      </c>
      <c r="J15" s="31" t="s">
        <v>83</v>
      </c>
      <c r="K15" s="37"/>
      <c r="L15" s="38"/>
      <c r="M15" s="2">
        <v>20960452</v>
      </c>
      <c r="N15" s="4">
        <f t="shared" si="0"/>
        <v>2.2832601402475152</v>
      </c>
      <c r="O15" s="4">
        <f>M15/'23年度'!M14*100</f>
        <v>93.29930059527321</v>
      </c>
    </row>
    <row r="16" spans="3:15" s="31" customFormat="1" ht="13.5" customHeight="1">
      <c r="C16" s="29"/>
      <c r="D16" s="36"/>
      <c r="E16" s="2"/>
      <c r="F16" s="4"/>
      <c r="G16" s="4"/>
      <c r="J16" s="31" t="s">
        <v>82</v>
      </c>
      <c r="K16" s="37"/>
      <c r="L16" s="38"/>
      <c r="M16" s="2">
        <v>6265716</v>
      </c>
      <c r="N16" s="4">
        <f t="shared" si="0"/>
        <v>0.6825358342897901</v>
      </c>
      <c r="O16" s="4">
        <f>M16/'23年度'!M15*100</f>
        <v>106.21022339229404</v>
      </c>
    </row>
    <row r="17" spans="2:15" s="31" customFormat="1" ht="13.5" customHeight="1">
      <c r="B17" s="39" t="s">
        <v>10</v>
      </c>
      <c r="C17" s="29"/>
      <c r="D17" s="36"/>
      <c r="E17" s="5">
        <v>47411236</v>
      </c>
      <c r="F17" s="6">
        <f>E17/$E$12*100</f>
        <v>5.1645921260986185</v>
      </c>
      <c r="G17" s="6">
        <f>E17/'23年度'!E17*100</f>
        <v>90.5094435866539</v>
      </c>
      <c r="J17" s="31" t="s">
        <v>81</v>
      </c>
      <c r="K17" s="37"/>
      <c r="L17" s="38"/>
      <c r="M17" s="2">
        <v>7118769</v>
      </c>
      <c r="N17" s="4">
        <f t="shared" si="0"/>
        <v>0.7754604483400293</v>
      </c>
      <c r="O17" s="4">
        <f>M17/'23年度'!M16*100</f>
        <v>83.6301404865132</v>
      </c>
    </row>
    <row r="18" spans="2:15" s="31" customFormat="1" ht="13.5" customHeight="1">
      <c r="B18" s="31" t="s">
        <v>11</v>
      </c>
      <c r="C18" s="29"/>
      <c r="D18" s="36"/>
      <c r="E18" s="2">
        <v>21274368</v>
      </c>
      <c r="F18" s="4">
        <f aca="true" t="shared" si="1" ref="F18:F26">E18/$E$12*100</f>
        <v>2.3174555807936414</v>
      </c>
      <c r="G18" s="4">
        <f>E18/'23年度'!E18*100</f>
        <v>77.24499317754858</v>
      </c>
      <c r="J18" s="31" t="s">
        <v>80</v>
      </c>
      <c r="K18" s="37"/>
      <c r="L18" s="38"/>
      <c r="M18" s="2">
        <v>60523</v>
      </c>
      <c r="N18" s="4">
        <f t="shared" si="0"/>
        <v>0.00659288041442047</v>
      </c>
      <c r="O18" s="4">
        <f>M18/'23年度'!M17*100</f>
        <v>72.8955640936081</v>
      </c>
    </row>
    <row r="19" spans="2:15" s="31" customFormat="1" ht="13.5" customHeight="1">
      <c r="B19" s="31" t="s">
        <v>12</v>
      </c>
      <c r="C19" s="29"/>
      <c r="D19" s="36"/>
      <c r="E19" s="2">
        <v>6959857</v>
      </c>
      <c r="F19" s="4">
        <f t="shared" si="1"/>
        <v>0.7581498752948004</v>
      </c>
      <c r="G19" s="4">
        <f>E19/'23年度'!E19*100</f>
        <v>92.26339619790109</v>
      </c>
      <c r="J19" s="31" t="s">
        <v>79</v>
      </c>
      <c r="K19" s="37"/>
      <c r="L19" s="38"/>
      <c r="M19" s="2">
        <v>572135</v>
      </c>
      <c r="N19" s="4">
        <f t="shared" si="0"/>
        <v>0.06232370563099078</v>
      </c>
      <c r="O19" s="4">
        <f>M19/'23年度'!M18*100</f>
        <v>92.82616561017991</v>
      </c>
    </row>
    <row r="20" spans="2:15" s="31" customFormat="1" ht="13.5" customHeight="1">
      <c r="B20" s="31" t="s">
        <v>13</v>
      </c>
      <c r="C20" s="29"/>
      <c r="D20" s="36"/>
      <c r="E20" s="2">
        <v>4701791</v>
      </c>
      <c r="F20" s="4">
        <f t="shared" si="1"/>
        <v>0.5121746409893501</v>
      </c>
      <c r="G20" s="4">
        <f>E20/'23年度'!E20*100</f>
        <v>89.29054539729697</v>
      </c>
      <c r="J20" s="39"/>
      <c r="K20" s="37"/>
      <c r="L20" s="38"/>
      <c r="M20" s="5"/>
      <c r="N20" s="6"/>
      <c r="O20" s="6"/>
    </row>
    <row r="21" spans="2:15" s="31" customFormat="1" ht="13.5" customHeight="1">
      <c r="B21" s="31" t="s">
        <v>14</v>
      </c>
      <c r="C21" s="29"/>
      <c r="D21" s="36"/>
      <c r="E21" s="2">
        <v>8206370</v>
      </c>
      <c r="F21" s="4">
        <f t="shared" si="1"/>
        <v>0.8939348024137552</v>
      </c>
      <c r="G21" s="4">
        <f>E21/'23年度'!E21*100</f>
        <v>96.89660290348453</v>
      </c>
      <c r="J21" s="39" t="s">
        <v>78</v>
      </c>
      <c r="K21" s="37"/>
      <c r="L21" s="38"/>
      <c r="M21" s="5">
        <v>59614068</v>
      </c>
      <c r="N21" s="6">
        <f>M21/$E$12*100</f>
        <v>6.493868799318111</v>
      </c>
      <c r="O21" s="6">
        <f>M21/'23年度'!M20*100</f>
        <v>99.80204850276255</v>
      </c>
    </row>
    <row r="22" spans="2:15" s="31" customFormat="1" ht="13.5" customHeight="1">
      <c r="B22" s="31" t="s">
        <v>15</v>
      </c>
      <c r="C22" s="29"/>
      <c r="D22" s="36"/>
      <c r="E22" s="2">
        <v>1414885</v>
      </c>
      <c r="F22" s="4">
        <f t="shared" si="1"/>
        <v>0.15412599516146433</v>
      </c>
      <c r="G22" s="4">
        <f>E22/'23年度'!E22*100</f>
        <v>273.93654610542865</v>
      </c>
      <c r="J22" s="31" t="s">
        <v>77</v>
      </c>
      <c r="K22" s="37"/>
      <c r="L22" s="38"/>
      <c r="M22" s="2">
        <v>55956116</v>
      </c>
      <c r="N22" s="4">
        <f>M22/$E$12*100</f>
        <v>6.095401438187794</v>
      </c>
      <c r="O22" s="4">
        <f>M22/'23年度'!M21*100</f>
        <v>100.59240925098054</v>
      </c>
    </row>
    <row r="23" spans="2:15" s="31" customFormat="1" ht="13.5" customHeight="1">
      <c r="B23" s="31" t="s">
        <v>16</v>
      </c>
      <c r="C23" s="29"/>
      <c r="D23" s="36"/>
      <c r="E23" s="2">
        <v>3944360</v>
      </c>
      <c r="F23" s="4">
        <f t="shared" si="1"/>
        <v>0.4296663052298056</v>
      </c>
      <c r="G23" s="4">
        <f>E23/'23年度'!E23*100</f>
        <v>188.75091699019532</v>
      </c>
      <c r="J23" s="31" t="s">
        <v>76</v>
      </c>
      <c r="K23" s="37"/>
      <c r="L23" s="38"/>
      <c r="M23" s="2">
        <v>3657952</v>
      </c>
      <c r="N23" s="4">
        <f>M23/$E$12*100</f>
        <v>0.39846736113031717</v>
      </c>
      <c r="O23" s="4">
        <f>M23/'23年度'!M22*100</f>
        <v>89.0938274070628</v>
      </c>
    </row>
    <row r="24" spans="2:15" s="31" customFormat="1" ht="13.5" customHeight="1">
      <c r="B24" s="31" t="s">
        <v>17</v>
      </c>
      <c r="C24" s="29"/>
      <c r="D24" s="36"/>
      <c r="E24" s="2">
        <v>490852</v>
      </c>
      <c r="F24" s="4">
        <f t="shared" si="1"/>
        <v>0.05346940067708336</v>
      </c>
      <c r="G24" s="4">
        <f>E24/'23年度'!E24*100</f>
        <v>93.4338637129364</v>
      </c>
      <c r="J24" s="39"/>
      <c r="K24" s="37"/>
      <c r="L24" s="38"/>
      <c r="M24" s="5"/>
      <c r="N24" s="6"/>
      <c r="O24" s="6"/>
    </row>
    <row r="25" spans="2:15" s="31" customFormat="1" ht="13.5" customHeight="1">
      <c r="B25" s="31" t="s">
        <v>18</v>
      </c>
      <c r="C25" s="29"/>
      <c r="D25" s="36"/>
      <c r="E25" s="2">
        <v>202510</v>
      </c>
      <c r="F25" s="4">
        <f t="shared" si="1"/>
        <v>0.022059782441787242</v>
      </c>
      <c r="G25" s="4">
        <f>E25/'23年度'!E25*100</f>
        <v>97.03216038025145</v>
      </c>
      <c r="J25" s="39" t="s">
        <v>75</v>
      </c>
      <c r="K25" s="40"/>
      <c r="L25" s="41"/>
      <c r="M25" s="5">
        <v>239092534</v>
      </c>
      <c r="N25" s="6">
        <f aca="true" t="shared" si="2" ref="N25:N33">M25/$E$12*100</f>
        <v>26.044784373589547</v>
      </c>
      <c r="O25" s="6">
        <f>M25/'23年度'!M24*100</f>
        <v>100.32389980331287</v>
      </c>
    </row>
    <row r="26" spans="2:15" s="31" customFormat="1" ht="13.5" customHeight="1">
      <c r="B26" s="31" t="s">
        <v>19</v>
      </c>
      <c r="C26" s="29"/>
      <c r="D26" s="36"/>
      <c r="E26" s="2">
        <v>216243</v>
      </c>
      <c r="F26" s="4">
        <f t="shared" si="1"/>
        <v>0.023555743096930516</v>
      </c>
      <c r="G26" s="4">
        <f>E26/'23年度'!E26*100</f>
        <v>97.16122770835861</v>
      </c>
      <c r="J26" s="31" t="s">
        <v>74</v>
      </c>
      <c r="K26" s="37"/>
      <c r="L26" s="38"/>
      <c r="M26" s="2">
        <v>24779814</v>
      </c>
      <c r="N26" s="4">
        <f t="shared" si="2"/>
        <v>2.699310186104161</v>
      </c>
      <c r="O26" s="4">
        <f>M26/'23年度'!M25*100</f>
        <v>101.06659502494932</v>
      </c>
    </row>
    <row r="27" spans="3:15" s="31" customFormat="1" ht="13.5" customHeight="1">
      <c r="C27" s="29"/>
      <c r="D27" s="36"/>
      <c r="E27" s="59"/>
      <c r="F27" s="4"/>
      <c r="G27" s="4"/>
      <c r="J27" s="31" t="s">
        <v>73</v>
      </c>
      <c r="K27" s="37"/>
      <c r="L27" s="38"/>
      <c r="M27" s="2">
        <v>92057351</v>
      </c>
      <c r="N27" s="4">
        <f t="shared" si="2"/>
        <v>10.027974594969361</v>
      </c>
      <c r="O27" s="4">
        <f>M27/'23年度'!M26*100</f>
        <v>98.39190445821995</v>
      </c>
    </row>
    <row r="28" spans="2:15" s="31" customFormat="1" ht="13.5" customHeight="1">
      <c r="B28" s="39" t="s">
        <v>20</v>
      </c>
      <c r="C28" s="29"/>
      <c r="D28" s="36"/>
      <c r="E28" s="5">
        <v>110070110</v>
      </c>
      <c r="F28" s="6">
        <f>E28/$E$12*100</f>
        <v>11.99013717813239</v>
      </c>
      <c r="G28" s="6">
        <f>E28/'23年度'!E28*100</f>
        <v>97.6058740463385</v>
      </c>
      <c r="J28" s="31" t="s">
        <v>72</v>
      </c>
      <c r="L28" s="36"/>
      <c r="M28" s="9">
        <v>50824948</v>
      </c>
      <c r="N28" s="4">
        <f t="shared" si="2"/>
        <v>5.536453980026416</v>
      </c>
      <c r="O28" s="4">
        <f>M28/'23年度'!M27*100</f>
        <v>99.70665321156783</v>
      </c>
    </row>
    <row r="29" spans="2:15" s="31" customFormat="1" ht="13.5" customHeight="1">
      <c r="B29" s="31" t="s">
        <v>21</v>
      </c>
      <c r="C29" s="29"/>
      <c r="D29" s="36"/>
      <c r="E29" s="2">
        <v>84905800</v>
      </c>
      <c r="F29" s="4">
        <f>E29/$E$12*100</f>
        <v>9.248943143775119</v>
      </c>
      <c r="G29" s="4">
        <f>E29/'23年度'!E29*100</f>
        <v>98.71483230762956</v>
      </c>
      <c r="J29" s="31" t="s">
        <v>71</v>
      </c>
      <c r="K29" s="29"/>
      <c r="L29" s="36"/>
      <c r="M29" s="9">
        <v>48215994</v>
      </c>
      <c r="N29" s="4">
        <f t="shared" si="2"/>
        <v>5.252255878003649</v>
      </c>
      <c r="O29" s="4">
        <f>M29/'23年度'!M28*100</f>
        <v>102.56889199736412</v>
      </c>
    </row>
    <row r="30" spans="2:15" s="31" customFormat="1" ht="13.5" customHeight="1">
      <c r="B30" s="31" t="s">
        <v>22</v>
      </c>
      <c r="C30" s="29"/>
      <c r="D30" s="36"/>
      <c r="E30" s="2">
        <v>23455338</v>
      </c>
      <c r="F30" s="4">
        <f>E30/$E$12*100</f>
        <v>2.5550326076667083</v>
      </c>
      <c r="G30" s="4">
        <f>E30/'23年度'!E30*100</f>
        <v>102.96229514068867</v>
      </c>
      <c r="J30" s="30" t="s">
        <v>70</v>
      </c>
      <c r="K30" s="42"/>
      <c r="L30" s="36"/>
      <c r="M30" s="9">
        <v>17530833</v>
      </c>
      <c r="N30" s="4">
        <f t="shared" si="2"/>
        <v>1.9096655078924714</v>
      </c>
      <c r="O30" s="4">
        <f>M30/'23年度'!M29*100</f>
        <v>107.11374376945966</v>
      </c>
    </row>
    <row r="31" spans="2:15" s="31" customFormat="1" ht="13.5" customHeight="1">
      <c r="B31" s="31" t="s">
        <v>23</v>
      </c>
      <c r="C31" s="29"/>
      <c r="D31" s="36"/>
      <c r="E31" s="2">
        <v>1660996</v>
      </c>
      <c r="F31" s="4">
        <f>E31/$E$12*100</f>
        <v>0.18093531379526365</v>
      </c>
      <c r="G31" s="4">
        <f>E31/'23年度'!E31*100</f>
        <v>102.41568412731885</v>
      </c>
      <c r="J31" s="30" t="s">
        <v>69</v>
      </c>
      <c r="K31" s="42"/>
      <c r="L31" s="36"/>
      <c r="M31" s="9">
        <v>3631742</v>
      </c>
      <c r="N31" s="4">
        <f t="shared" si="2"/>
        <v>0.3956122581833059</v>
      </c>
      <c r="O31" s="4">
        <f>M31/'23年度'!M30*100</f>
        <v>100.28150953170012</v>
      </c>
    </row>
    <row r="32" spans="2:15" s="31" customFormat="1" ht="13.5" customHeight="1">
      <c r="B32" s="31" t="s">
        <v>24</v>
      </c>
      <c r="C32" s="29"/>
      <c r="D32" s="36"/>
      <c r="E32" s="2">
        <v>47975</v>
      </c>
      <c r="F32" s="4">
        <f>E32/$E$12*100</f>
        <v>0.005226003963482015</v>
      </c>
      <c r="G32" s="4">
        <f>E32/'23年度'!E32*100</f>
        <v>2.0359040538573536</v>
      </c>
      <c r="J32" s="30" t="s">
        <v>68</v>
      </c>
      <c r="K32" s="42"/>
      <c r="L32" s="36"/>
      <c r="M32" s="9">
        <v>1116341</v>
      </c>
      <c r="N32" s="4">
        <f t="shared" si="2"/>
        <v>0.12160505452000993</v>
      </c>
      <c r="O32" s="4">
        <f>M32/'23年度'!M31*100</f>
        <v>99.80046005043927</v>
      </c>
    </row>
    <row r="33" spans="3:15" s="31" customFormat="1" ht="13.5" customHeight="1">
      <c r="C33" s="29"/>
      <c r="D33" s="36"/>
      <c r="E33" s="2"/>
      <c r="F33" s="4"/>
      <c r="G33" s="4"/>
      <c r="J33" s="30" t="s">
        <v>67</v>
      </c>
      <c r="K33" s="42"/>
      <c r="L33" s="36"/>
      <c r="M33" s="9">
        <v>935512</v>
      </c>
      <c r="N33" s="4">
        <f t="shared" si="2"/>
        <v>0.10190702282199035</v>
      </c>
      <c r="O33" s="4">
        <f>M33/'23年度'!M32*100</f>
        <v>81.28956352713107</v>
      </c>
    </row>
    <row r="34" spans="2:15" s="31" customFormat="1" ht="13.5" customHeight="1">
      <c r="B34" s="39" t="s">
        <v>25</v>
      </c>
      <c r="C34" s="43"/>
      <c r="D34" s="44"/>
      <c r="E34" s="5">
        <v>78070508</v>
      </c>
      <c r="F34" s="6">
        <f aca="true" t="shared" si="3" ref="F34:F40">E34/$E$12*100</f>
        <v>8.504362360376328</v>
      </c>
      <c r="G34" s="6">
        <f>E34/'23年度'!E34*100</f>
        <v>97.65420172950257</v>
      </c>
      <c r="J34" s="45"/>
      <c r="K34" s="42"/>
      <c r="L34" s="36"/>
      <c r="M34" s="10"/>
      <c r="N34" s="6"/>
      <c r="O34" s="6"/>
    </row>
    <row r="35" spans="2:15" s="31" customFormat="1" ht="13.5" customHeight="1">
      <c r="B35" s="31" t="s">
        <v>26</v>
      </c>
      <c r="C35" s="29"/>
      <c r="D35" s="36"/>
      <c r="E35" s="2">
        <v>62284963</v>
      </c>
      <c r="F35" s="4">
        <f t="shared" si="3"/>
        <v>6.784814247073073</v>
      </c>
      <c r="G35" s="4">
        <f>E35/'23年度'!E35*100</f>
        <v>102.06840178191199</v>
      </c>
      <c r="J35" s="45" t="s">
        <v>66</v>
      </c>
      <c r="K35" s="42"/>
      <c r="L35" s="36"/>
      <c r="M35" s="10">
        <v>1181718</v>
      </c>
      <c r="N35" s="6">
        <f>M35/$E$12*100</f>
        <v>0.12872668997848963</v>
      </c>
      <c r="O35" s="6">
        <f>M35/'23年度'!M34*100</f>
        <v>28.69418323349891</v>
      </c>
    </row>
    <row r="36" spans="2:15" s="31" customFormat="1" ht="13.5" customHeight="1">
      <c r="B36" s="31" t="s">
        <v>27</v>
      </c>
      <c r="C36" s="29"/>
      <c r="D36" s="36"/>
      <c r="E36" s="2">
        <v>665811</v>
      </c>
      <c r="F36" s="4">
        <f t="shared" si="3"/>
        <v>0.07252800260406304</v>
      </c>
      <c r="G36" s="4">
        <f>E36/'23年度'!E36*100</f>
        <v>102.28627085288873</v>
      </c>
      <c r="J36" s="30" t="s">
        <v>65</v>
      </c>
      <c r="K36" s="42"/>
      <c r="L36" s="36"/>
      <c r="M36" s="9">
        <v>459511</v>
      </c>
      <c r="N36" s="4">
        <f>M36/$E$12*100</f>
        <v>0.05005536857245616</v>
      </c>
      <c r="O36" s="4">
        <f>M36/'23年度'!M35*100</f>
        <v>19.89984920649356</v>
      </c>
    </row>
    <row r="37" spans="2:15" s="31" customFormat="1" ht="13.5" customHeight="1">
      <c r="B37" s="31" t="s">
        <v>28</v>
      </c>
      <c r="C37" s="29"/>
      <c r="D37" s="36"/>
      <c r="E37" s="2">
        <v>2550359</v>
      </c>
      <c r="F37" s="4">
        <f t="shared" si="3"/>
        <v>0.2778152421532471</v>
      </c>
      <c r="G37" s="4">
        <f>E37/'23年度'!E37*100</f>
        <v>71.86632265860074</v>
      </c>
      <c r="J37" s="30" t="s">
        <v>64</v>
      </c>
      <c r="K37" s="42"/>
      <c r="L37" s="36"/>
      <c r="M37" s="9">
        <v>722207</v>
      </c>
      <c r="N37" s="4">
        <f>M37/$E$12*100</f>
        <v>0.07867132140603347</v>
      </c>
      <c r="O37" s="4">
        <f>M37/'23年度'!M36*100</f>
        <v>40.07352104782752</v>
      </c>
    </row>
    <row r="38" spans="2:15" s="31" customFormat="1" ht="13.5" customHeight="1">
      <c r="B38" s="31" t="s">
        <v>29</v>
      </c>
      <c r="D38" s="36"/>
      <c r="E38" s="2">
        <v>1738549</v>
      </c>
      <c r="F38" s="4">
        <f t="shared" si="3"/>
        <v>0.1893833030684251</v>
      </c>
      <c r="G38" s="4">
        <f>E38/'23年度'!E38*100</f>
        <v>102.53502370299947</v>
      </c>
      <c r="J38" s="45"/>
      <c r="K38" s="42"/>
      <c r="L38" s="36"/>
      <c r="M38" s="10"/>
      <c r="N38" s="6"/>
      <c r="O38" s="6"/>
    </row>
    <row r="39" spans="2:15" s="31" customFormat="1" ht="13.5" customHeight="1">
      <c r="B39" s="31" t="s">
        <v>30</v>
      </c>
      <c r="C39" s="43"/>
      <c r="D39" s="44"/>
      <c r="E39" s="2">
        <v>8080417</v>
      </c>
      <c r="F39" s="4">
        <f t="shared" si="3"/>
        <v>0.8802145131545067</v>
      </c>
      <c r="G39" s="4">
        <f>E39/'23年度'!E39*100</f>
        <v>91.74020831672898</v>
      </c>
      <c r="J39" s="45" t="s">
        <v>61</v>
      </c>
      <c r="K39" s="42"/>
      <c r="L39" s="36"/>
      <c r="M39" s="10">
        <v>145341111</v>
      </c>
      <c r="N39" s="6">
        <f>M39/$E$12*100</f>
        <v>15.83227143601625</v>
      </c>
      <c r="O39" s="6">
        <f>M39/'23年度'!M40*100</f>
        <v>100.82346627914049</v>
      </c>
    </row>
    <row r="40" spans="2:15" s="31" customFormat="1" ht="13.5" customHeight="1">
      <c r="B40" s="31" t="s">
        <v>31</v>
      </c>
      <c r="C40" s="29"/>
      <c r="D40" s="36"/>
      <c r="E40" s="2">
        <v>2750409</v>
      </c>
      <c r="F40" s="4">
        <f t="shared" si="3"/>
        <v>0.2996070523230142</v>
      </c>
      <c r="G40" s="4">
        <f>E40/'23年度'!E40*100</f>
        <v>65.1766807395766</v>
      </c>
      <c r="J40" s="30" t="s">
        <v>60</v>
      </c>
      <c r="K40" s="42"/>
      <c r="L40" s="36"/>
      <c r="M40" s="9">
        <f>M39</f>
        <v>145341111</v>
      </c>
      <c r="N40" s="4">
        <f>M40/$E$12*100</f>
        <v>15.83227143601625</v>
      </c>
      <c r="O40" s="4">
        <f>M40/'23年度'!M41*100</f>
        <v>100.82346627914049</v>
      </c>
    </row>
    <row r="41" spans="3:15" s="31" customFormat="1" ht="13.5" customHeight="1">
      <c r="C41" s="29"/>
      <c r="D41" s="36"/>
      <c r="E41" s="2"/>
      <c r="F41" s="4"/>
      <c r="G41" s="4"/>
      <c r="J41" s="45"/>
      <c r="K41" s="42"/>
      <c r="L41" s="36"/>
      <c r="M41" s="10"/>
      <c r="N41" s="6"/>
      <c r="O41" s="6"/>
    </row>
    <row r="42" spans="2:15" s="31" customFormat="1" ht="13.5" customHeight="1">
      <c r="B42" s="39" t="s">
        <v>32</v>
      </c>
      <c r="C42" s="29"/>
      <c r="D42" s="36"/>
      <c r="E42" s="5">
        <v>9452140</v>
      </c>
      <c r="F42" s="6">
        <f>E42/$E$12*100</f>
        <v>1.0296387931920146</v>
      </c>
      <c r="G42" s="6">
        <f>E42/'23年度'!E42*100</f>
        <v>79.95095421640724</v>
      </c>
      <c r="J42" s="45" t="s">
        <v>59</v>
      </c>
      <c r="K42" s="42"/>
      <c r="L42" s="36"/>
      <c r="M42" s="10">
        <v>77390427</v>
      </c>
      <c r="N42" s="6">
        <f aca="true" t="shared" si="4" ref="N42:N51">M42/$E$12*100</f>
        <v>8.430279900730914</v>
      </c>
      <c r="O42" s="6">
        <f>M42/'23年度'!M43*100</f>
        <v>102.68729809714017</v>
      </c>
    </row>
    <row r="43" spans="2:15" s="31" customFormat="1" ht="13.5" customHeight="1">
      <c r="B43" s="31" t="s">
        <v>33</v>
      </c>
      <c r="C43" s="29"/>
      <c r="D43" s="36"/>
      <c r="E43" s="2">
        <v>281970</v>
      </c>
      <c r="F43" s="4">
        <f>E43/$E$12*100</f>
        <v>0.03071550469167324</v>
      </c>
      <c r="G43" s="4">
        <f>E43/'23年度'!E43*100</f>
        <v>120.22102556887224</v>
      </c>
      <c r="J43" s="30" t="s">
        <v>58</v>
      </c>
      <c r="K43" s="42"/>
      <c r="L43" s="36"/>
      <c r="M43" s="9">
        <v>38406079</v>
      </c>
      <c r="N43" s="4">
        <f t="shared" si="4"/>
        <v>4.1836440036644795</v>
      </c>
      <c r="O43" s="4">
        <f>M43/'23年度'!M44*100</f>
        <v>105.87705781808359</v>
      </c>
    </row>
    <row r="44" spans="2:15" s="31" customFormat="1" ht="13.5" customHeight="1">
      <c r="B44" s="31" t="s">
        <v>34</v>
      </c>
      <c r="C44" s="29"/>
      <c r="D44" s="36"/>
      <c r="E44" s="2">
        <v>2116521</v>
      </c>
      <c r="F44" s="4">
        <f>E44/$E$12*100</f>
        <v>0.23055648014159288</v>
      </c>
      <c r="G44" s="4">
        <f>E44/'23年度'!E44*100</f>
        <v>94.64468016318163</v>
      </c>
      <c r="J44" s="30" t="s">
        <v>57</v>
      </c>
      <c r="K44" s="42"/>
      <c r="L44" s="36"/>
      <c r="M44" s="9">
        <v>1013000</v>
      </c>
      <c r="N44" s="4">
        <f t="shared" si="4"/>
        <v>0.11034793152698867</v>
      </c>
      <c r="O44" s="4">
        <f>M44/'23年度'!M45*100</f>
        <v>74.64572754530509</v>
      </c>
    </row>
    <row r="45" spans="2:15" s="31" customFormat="1" ht="13.5" customHeight="1">
      <c r="B45" s="31" t="s">
        <v>35</v>
      </c>
      <c r="C45" s="43"/>
      <c r="D45" s="44"/>
      <c r="E45" s="2">
        <v>6902351</v>
      </c>
      <c r="F45" s="4">
        <f>E45/$E$12*100</f>
        <v>0.7518856421749672</v>
      </c>
      <c r="G45" s="4">
        <f>E45/'23年度'!E45*100</f>
        <v>74.97803294455439</v>
      </c>
      <c r="J45" s="30" t="s">
        <v>56</v>
      </c>
      <c r="K45" s="42"/>
      <c r="L45" s="36"/>
      <c r="M45" s="9">
        <v>715247</v>
      </c>
      <c r="N45" s="4">
        <f t="shared" si="4"/>
        <v>0.07791315595348872</v>
      </c>
      <c r="O45" s="4">
        <f>M45/'23年度'!M46*100</f>
        <v>70.66750318634958</v>
      </c>
    </row>
    <row r="46" spans="2:15" s="31" customFormat="1" ht="13.5" customHeight="1">
      <c r="B46" s="31" t="s">
        <v>36</v>
      </c>
      <c r="C46" s="29"/>
      <c r="D46" s="36"/>
      <c r="E46" s="2">
        <v>151298</v>
      </c>
      <c r="F46" s="4">
        <f>E46/$E$12*100</f>
        <v>0.016481166183781176</v>
      </c>
      <c r="G46" s="4">
        <f>E46/'23年度'!E46*100</f>
        <v>103.79441162951835</v>
      </c>
      <c r="J46" s="30" t="s">
        <v>55</v>
      </c>
      <c r="K46" s="42"/>
      <c r="L46" s="36"/>
      <c r="M46" s="9">
        <v>179978</v>
      </c>
      <c r="N46" s="4">
        <f t="shared" si="4"/>
        <v>0.01960533072099148</v>
      </c>
      <c r="O46" s="4">
        <f>M46/'23年度'!M47*100</f>
        <v>99.9400286529769</v>
      </c>
    </row>
    <row r="47" spans="3:15" s="31" customFormat="1" ht="13.5" customHeight="1">
      <c r="C47" s="29"/>
      <c r="D47" s="36"/>
      <c r="E47" s="2"/>
      <c r="F47" s="4"/>
      <c r="G47" s="4"/>
      <c r="J47" s="30" t="s">
        <v>54</v>
      </c>
      <c r="K47" s="42"/>
      <c r="L47" s="36"/>
      <c r="M47" s="9">
        <v>27977831</v>
      </c>
      <c r="N47" s="4">
        <f t="shared" si="4"/>
        <v>3.047675991571235</v>
      </c>
      <c r="O47" s="4">
        <f>M47/'23年度'!M48*100</f>
        <v>99.9867948588651</v>
      </c>
    </row>
    <row r="48" spans="2:15" s="31" customFormat="1" ht="13.5" customHeight="1">
      <c r="B48" s="39" t="s">
        <v>37</v>
      </c>
      <c r="C48" s="29"/>
      <c r="D48" s="36"/>
      <c r="E48" s="5">
        <v>30012461</v>
      </c>
      <c r="F48" s="6">
        <f aca="true" t="shared" si="5" ref="F48:F53">E48/$E$12*100</f>
        <v>3.2693119362136405</v>
      </c>
      <c r="G48" s="6">
        <f>E48/'23年度'!E48*100</f>
        <v>95.93348879826227</v>
      </c>
      <c r="J48" s="30" t="s">
        <v>53</v>
      </c>
      <c r="K48" s="42"/>
      <c r="L48" s="36"/>
      <c r="M48" s="9">
        <v>568188</v>
      </c>
      <c r="N48" s="4">
        <f t="shared" si="4"/>
        <v>0.06189375174576174</v>
      </c>
      <c r="O48" s="4">
        <f>M48/'23年度'!M49*100</f>
        <v>92.71482979077531</v>
      </c>
    </row>
    <row r="49" spans="2:15" s="31" customFormat="1" ht="13.5" customHeight="1">
      <c r="B49" s="31" t="s">
        <v>38</v>
      </c>
      <c r="C49" s="43"/>
      <c r="D49" s="44"/>
      <c r="E49" s="2">
        <v>6801671</v>
      </c>
      <c r="F49" s="4">
        <f t="shared" si="5"/>
        <v>0.7409183867493628</v>
      </c>
      <c r="G49" s="4">
        <f>E49/'23年度'!E49*100</f>
        <v>104.22588843766081</v>
      </c>
      <c r="J49" s="30" t="s">
        <v>51</v>
      </c>
      <c r="K49" s="42"/>
      <c r="L49" s="36"/>
      <c r="M49" s="9">
        <v>3274999</v>
      </c>
      <c r="N49" s="4">
        <f t="shared" si="4"/>
        <v>0.3567515946722175</v>
      </c>
      <c r="O49" s="4">
        <f>M49/'23年度'!M51*100</f>
        <v>131.3473474645743</v>
      </c>
    </row>
    <row r="50" spans="2:15" s="31" customFormat="1" ht="13.5" customHeight="1">
      <c r="B50" s="31" t="s">
        <v>39</v>
      </c>
      <c r="C50" s="29"/>
      <c r="D50" s="36"/>
      <c r="E50" s="2">
        <v>829872</v>
      </c>
      <c r="F50" s="4">
        <f t="shared" si="5"/>
        <v>0.09039946557962995</v>
      </c>
      <c r="G50" s="4">
        <f>E50/'23年度'!E50*100</f>
        <v>82.09645347974477</v>
      </c>
      <c r="J50" s="30" t="s">
        <v>50</v>
      </c>
      <c r="K50" s="42"/>
      <c r="L50" s="36"/>
      <c r="M50" s="9">
        <v>5244935</v>
      </c>
      <c r="N50" s="4">
        <f t="shared" si="4"/>
        <v>0.5713403042877654</v>
      </c>
      <c r="O50" s="4">
        <f>M50/'23年度'!M52*100</f>
        <v>96.41366146124481</v>
      </c>
    </row>
    <row r="51" spans="2:15" s="31" customFormat="1" ht="13.5" customHeight="1">
      <c r="B51" s="31" t="s">
        <v>40</v>
      </c>
      <c r="C51" s="29"/>
      <c r="D51" s="36"/>
      <c r="E51" s="2">
        <v>2864363</v>
      </c>
      <c r="F51" s="4">
        <f t="shared" si="5"/>
        <v>0.31202026869934835</v>
      </c>
      <c r="G51" s="4">
        <f>E51/'23年度'!E51*100</f>
        <v>117.76728531882151</v>
      </c>
      <c r="J51" s="30" t="s">
        <v>49</v>
      </c>
      <c r="K51" s="42"/>
      <c r="L51" s="36"/>
      <c r="M51" s="9">
        <v>10170</v>
      </c>
      <c r="N51" s="4">
        <f t="shared" si="4"/>
        <v>0.0011078365879856613</v>
      </c>
      <c r="O51" s="4">
        <f>M51/'23年度'!M53*100</f>
        <v>73.4614273331407</v>
      </c>
    </row>
    <row r="52" spans="2:15" s="31" customFormat="1" ht="13.5" customHeight="1">
      <c r="B52" s="31" t="s">
        <v>41</v>
      </c>
      <c r="C52" s="29"/>
      <c r="D52" s="36"/>
      <c r="E52" s="2">
        <v>7504091</v>
      </c>
      <c r="F52" s="4">
        <f t="shared" si="5"/>
        <v>0.8174342742747207</v>
      </c>
      <c r="G52" s="4">
        <f>E52/'23年度'!E52*100</f>
        <v>111.39806287887166</v>
      </c>
      <c r="J52" s="45"/>
      <c r="K52" s="42"/>
      <c r="L52" s="36"/>
      <c r="M52" s="3"/>
      <c r="N52" s="3"/>
      <c r="O52" s="3"/>
    </row>
    <row r="53" spans="2:15" s="31" customFormat="1" ht="13.5" customHeight="1">
      <c r="B53" s="31" t="s">
        <v>42</v>
      </c>
      <c r="C53" s="43"/>
      <c r="D53" s="44"/>
      <c r="E53" s="2">
        <v>12012465</v>
      </c>
      <c r="F53" s="4">
        <f t="shared" si="5"/>
        <v>1.308539649842397</v>
      </c>
      <c r="G53" s="4">
        <f>E53/'23年度'!E53*100</f>
        <v>82.39339429742081</v>
      </c>
      <c r="J53" s="45" t="s">
        <v>48</v>
      </c>
      <c r="K53" s="42"/>
      <c r="L53" s="36"/>
      <c r="M53" s="5" t="s">
        <v>0</v>
      </c>
      <c r="N53" s="5" t="s">
        <v>0</v>
      </c>
      <c r="O53" s="5" t="s">
        <v>0</v>
      </c>
    </row>
    <row r="54" spans="3:15" s="31" customFormat="1" ht="13.5" customHeight="1">
      <c r="C54" s="29"/>
      <c r="D54" s="36"/>
      <c r="E54" s="2"/>
      <c r="F54" s="4"/>
      <c r="G54" s="4"/>
      <c r="J54" s="30" t="s">
        <v>47</v>
      </c>
      <c r="K54" s="42"/>
      <c r="L54" s="36"/>
      <c r="M54" s="2" t="s">
        <v>0</v>
      </c>
      <c r="N54" s="2" t="s">
        <v>0</v>
      </c>
      <c r="O54" s="2" t="s">
        <v>0</v>
      </c>
    </row>
    <row r="55" spans="2:12" s="31" customFormat="1" ht="13.5" customHeight="1">
      <c r="B55" s="39" t="s">
        <v>43</v>
      </c>
      <c r="C55" s="37"/>
      <c r="D55" s="38"/>
      <c r="E55" s="5">
        <v>34341581</v>
      </c>
      <c r="F55" s="6">
        <f>E55/$E$12*100</f>
        <v>3.7408908476964813</v>
      </c>
      <c r="G55" s="6">
        <f>E55/'23年度'!E55*100</f>
        <v>92.01675388787051</v>
      </c>
      <c r="L55" s="36"/>
    </row>
    <row r="56" spans="2:15" s="31" customFormat="1" ht="13.5" customHeight="1" thickBot="1">
      <c r="B56" s="47"/>
      <c r="C56" s="48"/>
      <c r="D56" s="49"/>
      <c r="E56" s="12"/>
      <c r="F56" s="13"/>
      <c r="G56" s="46"/>
      <c r="H56" s="46"/>
      <c r="I56" s="46"/>
      <c r="J56" s="46"/>
      <c r="K56" s="50"/>
      <c r="L56" s="51"/>
      <c r="M56" s="52"/>
      <c r="N56" s="46"/>
      <c r="O56" s="46"/>
    </row>
    <row r="57" spans="2:15" s="31" customFormat="1" ht="13.5" customHeight="1" thickTop="1">
      <c r="B57" s="7"/>
      <c r="C57" s="21"/>
      <c r="D57" s="22"/>
      <c r="E57" s="23"/>
      <c r="F57" s="24"/>
      <c r="G57" s="7"/>
      <c r="H57" s="14"/>
      <c r="I57" s="14"/>
      <c r="J57" s="14"/>
      <c r="K57" s="16"/>
      <c r="L57" s="14"/>
      <c r="M57" s="14"/>
      <c r="N57" s="14"/>
      <c r="O57" s="14"/>
    </row>
    <row r="58" spans="1:7" ht="10.5">
      <c r="A58" s="7"/>
      <c r="B58" s="7"/>
      <c r="C58" s="21"/>
      <c r="D58" s="7"/>
      <c r="E58" s="2"/>
      <c r="F58" s="4"/>
      <c r="G58" s="7"/>
    </row>
    <row r="59" ht="10.5">
      <c r="A59" s="7"/>
    </row>
  </sheetData>
  <sheetProtection/>
  <mergeCells count="2">
    <mergeCell ref="B6:D6"/>
    <mergeCell ref="J6:L6"/>
  </mergeCells>
  <printOptions horizontalCentered="1"/>
  <pageMargins left="0.2755905511811024" right="0.275590551181102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="120" zoomScaleNormal="120" zoomScalePageLayoutView="0" workbookViewId="0" topLeftCell="A25">
      <selection activeCell="E3" sqref="E3"/>
    </sheetView>
  </sheetViews>
  <sheetFormatPr defaultColWidth="8.875" defaultRowHeight="13.5"/>
  <cols>
    <col min="1" max="1" width="0.875" style="14" customWidth="1"/>
    <col min="2" max="2" width="8.75390625" style="14" customWidth="1"/>
    <col min="3" max="3" width="2.75390625" style="16" customWidth="1"/>
    <col min="4" max="4" width="9.25390625" style="14" customWidth="1"/>
    <col min="5" max="5" width="12.875" style="14" customWidth="1"/>
    <col min="6" max="7" width="7.625" style="14" customWidth="1"/>
    <col min="8" max="9" width="0.875" style="14" customWidth="1"/>
    <col min="10" max="10" width="8.75390625" style="14" customWidth="1"/>
    <col min="11" max="11" width="2.75390625" style="16" customWidth="1"/>
    <col min="12" max="12" width="9.25390625" style="14" customWidth="1"/>
    <col min="13" max="13" width="12.875" style="14" customWidth="1"/>
    <col min="14" max="15" width="7.625" style="14" customWidth="1"/>
    <col min="16" max="16384" width="8.875" style="14" customWidth="1"/>
  </cols>
  <sheetData>
    <row r="1" spans="2:15" ht="13.5" customHeight="1">
      <c r="B1" s="15"/>
      <c r="J1" s="15"/>
      <c r="O1" s="20" t="s">
        <v>90</v>
      </c>
    </row>
    <row r="2" ht="6.75" customHeight="1"/>
    <row r="3" spans="5:15" ht="21" customHeight="1">
      <c r="E3" s="17" t="s">
        <v>91</v>
      </c>
      <c r="F3" s="18"/>
      <c r="G3" s="18"/>
      <c r="K3" s="18"/>
      <c r="L3" s="1" t="s">
        <v>93</v>
      </c>
      <c r="O3" s="11"/>
    </row>
    <row r="4" spans="2:15" ht="12" customHeight="1">
      <c r="B4" s="19"/>
      <c r="C4" s="19"/>
      <c r="D4" s="19"/>
      <c r="E4" s="19"/>
      <c r="F4" s="19"/>
      <c r="G4" s="19"/>
      <c r="H4" s="19"/>
      <c r="J4" s="19"/>
      <c r="K4" s="19"/>
      <c r="L4" s="19"/>
      <c r="M4" s="19"/>
      <c r="N4" s="19"/>
      <c r="O4" s="19"/>
    </row>
    <row r="5" spans="1:15" ht="13.5" customHeight="1" thickBot="1">
      <c r="A5" s="14" t="s">
        <v>2</v>
      </c>
      <c r="G5" s="20"/>
      <c r="H5" s="7"/>
      <c r="O5" s="20" t="s">
        <v>89</v>
      </c>
    </row>
    <row r="6" spans="1:15" s="30" customFormat="1" ht="18.75" customHeight="1" thickTop="1">
      <c r="A6" s="25"/>
      <c r="B6" s="63" t="s">
        <v>44</v>
      </c>
      <c r="C6" s="63"/>
      <c r="D6" s="64"/>
      <c r="E6" s="26" t="s">
        <v>3</v>
      </c>
      <c r="F6" s="27" t="s">
        <v>4</v>
      </c>
      <c r="G6" s="28" t="s">
        <v>5</v>
      </c>
      <c r="H6" s="29"/>
      <c r="I6" s="25"/>
      <c r="J6" s="63" t="s">
        <v>44</v>
      </c>
      <c r="K6" s="63"/>
      <c r="L6" s="64"/>
      <c r="M6" s="26" t="s">
        <v>3</v>
      </c>
      <c r="N6" s="27" t="s">
        <v>4</v>
      </c>
      <c r="O6" s="28" t="s">
        <v>5</v>
      </c>
    </row>
    <row r="7" spans="3:14" s="31" customFormat="1" ht="13.5" customHeight="1">
      <c r="C7" s="29"/>
      <c r="D7" s="32"/>
      <c r="F7" s="33"/>
      <c r="K7" s="29"/>
      <c r="L7" s="32"/>
      <c r="N7" s="33"/>
    </row>
    <row r="8" spans="2:15" s="31" customFormat="1" ht="13.5" customHeight="1">
      <c r="B8" s="34" t="s">
        <v>6</v>
      </c>
      <c r="C8" s="35">
        <v>19</v>
      </c>
      <c r="D8" s="36" t="s">
        <v>7</v>
      </c>
      <c r="E8" s="2">
        <v>960912504</v>
      </c>
      <c r="F8" s="3" t="s">
        <v>0</v>
      </c>
      <c r="G8" s="4">
        <v>98.37600870658424</v>
      </c>
      <c r="J8" s="31" t="s">
        <v>46</v>
      </c>
      <c r="K8" s="29"/>
      <c r="L8" s="36"/>
      <c r="M8" s="61">
        <v>34702110</v>
      </c>
      <c r="N8" s="55">
        <v>3.6937317429449177</v>
      </c>
      <c r="O8" s="56">
        <v>128.96685545225702</v>
      </c>
    </row>
    <row r="9" spans="3:15" s="31" customFormat="1" ht="13.5" customHeight="1">
      <c r="C9" s="35">
        <v>20</v>
      </c>
      <c r="D9" s="36"/>
      <c r="E9" s="2">
        <v>921741621</v>
      </c>
      <c r="F9" s="3" t="s">
        <v>0</v>
      </c>
      <c r="G9" s="4">
        <v>95.9</v>
      </c>
      <c r="J9" s="31" t="s">
        <v>87</v>
      </c>
      <c r="K9" s="40"/>
      <c r="L9" s="41"/>
      <c r="M9" s="2">
        <v>499182</v>
      </c>
      <c r="N9" s="4">
        <v>0.05313349530926881</v>
      </c>
      <c r="O9" s="4">
        <v>151.59665090514846</v>
      </c>
    </row>
    <row r="10" spans="3:15" s="31" customFormat="1" ht="13.5" customHeight="1">
      <c r="C10" s="35">
        <v>21</v>
      </c>
      <c r="D10" s="36"/>
      <c r="E10" s="2">
        <v>985710192</v>
      </c>
      <c r="F10" s="3" t="s">
        <v>0</v>
      </c>
      <c r="G10" s="4">
        <v>106.9</v>
      </c>
      <c r="J10" s="39"/>
      <c r="K10" s="37"/>
      <c r="L10" s="38"/>
      <c r="M10" s="5"/>
      <c r="N10" s="6"/>
      <c r="O10" s="6"/>
    </row>
    <row r="11" spans="2:15" s="31" customFormat="1" ht="13.5" customHeight="1">
      <c r="B11" s="7"/>
      <c r="C11" s="54">
        <v>22</v>
      </c>
      <c r="D11" s="36"/>
      <c r="E11" s="2">
        <v>971883764</v>
      </c>
      <c r="F11" s="3" t="s">
        <v>0</v>
      </c>
      <c r="G11" s="4">
        <v>98.59731307313093</v>
      </c>
      <c r="J11" s="39" t="s">
        <v>86</v>
      </c>
      <c r="K11" s="37"/>
      <c r="L11" s="38"/>
      <c r="M11" s="5">
        <v>90270836</v>
      </c>
      <c r="N11" s="6">
        <v>9.608529636825393</v>
      </c>
      <c r="O11" s="6">
        <v>81.32493680731652</v>
      </c>
    </row>
    <row r="12" spans="2:15" s="31" customFormat="1" ht="13.5" customHeight="1">
      <c r="B12" s="7"/>
      <c r="C12" s="8">
        <v>23</v>
      </c>
      <c r="D12" s="36"/>
      <c r="E12" s="5">
        <v>939486471</v>
      </c>
      <c r="F12" s="6">
        <v>100</v>
      </c>
      <c r="G12" s="6">
        <v>96.6665465357028</v>
      </c>
      <c r="J12" s="31" t="s">
        <v>85</v>
      </c>
      <c r="K12" s="37"/>
      <c r="L12" s="38"/>
      <c r="M12" s="2">
        <v>4306266</v>
      </c>
      <c r="N12" s="4">
        <v>0.45836381181906344</v>
      </c>
      <c r="O12" s="4">
        <v>90.60283986379696</v>
      </c>
    </row>
    <row r="13" spans="3:15" s="31" customFormat="1" ht="13.5" customHeight="1">
      <c r="C13" s="29"/>
      <c r="D13" s="36"/>
      <c r="E13" s="2"/>
      <c r="F13" s="4"/>
      <c r="G13" s="4"/>
      <c r="J13" s="31" t="s">
        <v>84</v>
      </c>
      <c r="K13" s="40"/>
      <c r="L13" s="41"/>
      <c r="M13" s="2">
        <v>48387816</v>
      </c>
      <c r="N13" s="4">
        <v>5.150453731227812</v>
      </c>
      <c r="O13" s="4">
        <v>79.74965225175947</v>
      </c>
    </row>
    <row r="14" spans="2:15" s="31" customFormat="1" ht="13.5" customHeight="1">
      <c r="B14" s="39" t="s">
        <v>8</v>
      </c>
      <c r="C14" s="29"/>
      <c r="D14" s="36"/>
      <c r="E14" s="5">
        <v>1998633</v>
      </c>
      <c r="F14" s="6">
        <v>0.21273675158649516</v>
      </c>
      <c r="G14" s="6">
        <v>109.23598923726819</v>
      </c>
      <c r="J14" s="31" t="s">
        <v>83</v>
      </c>
      <c r="K14" s="37"/>
      <c r="L14" s="38"/>
      <c r="M14" s="2">
        <v>22465819</v>
      </c>
      <c r="N14" s="4">
        <v>2.3912871226434085</v>
      </c>
      <c r="O14" s="4">
        <v>92.58677906521301</v>
      </c>
    </row>
    <row r="15" spans="2:15" s="31" customFormat="1" ht="13.5" customHeight="1">
      <c r="B15" s="31" t="s">
        <v>9</v>
      </c>
      <c r="C15" s="29"/>
      <c r="D15" s="36"/>
      <c r="E15" s="2">
        <v>1998633</v>
      </c>
      <c r="F15" s="4">
        <v>0.21273675158649516</v>
      </c>
      <c r="G15" s="4">
        <v>109.23598923726819</v>
      </c>
      <c r="J15" s="31" t="s">
        <v>82</v>
      </c>
      <c r="K15" s="37"/>
      <c r="L15" s="38"/>
      <c r="M15" s="2">
        <v>5899353</v>
      </c>
      <c r="N15" s="4">
        <v>0.6279337895862047</v>
      </c>
      <c r="O15" s="4">
        <v>51.27439538250375</v>
      </c>
    </row>
    <row r="16" spans="3:15" s="31" customFormat="1" ht="13.5" customHeight="1">
      <c r="C16" s="29"/>
      <c r="D16" s="36"/>
      <c r="E16" s="2"/>
      <c r="F16" s="4"/>
      <c r="G16" s="4"/>
      <c r="J16" s="31" t="s">
        <v>81</v>
      </c>
      <c r="K16" s="37"/>
      <c r="L16" s="38"/>
      <c r="M16" s="2">
        <v>8512205</v>
      </c>
      <c r="N16" s="4">
        <v>0.9060487045587269</v>
      </c>
      <c r="O16" s="4">
        <v>93.33336037947343</v>
      </c>
    </row>
    <row r="17" spans="2:15" s="31" customFormat="1" ht="13.5" customHeight="1">
      <c r="B17" s="39" t="s">
        <v>10</v>
      </c>
      <c r="C17" s="29"/>
      <c r="D17" s="36"/>
      <c r="E17" s="5">
        <v>52382640</v>
      </c>
      <c r="F17" s="6">
        <v>5.575667305165483</v>
      </c>
      <c r="G17" s="6">
        <v>59.03718783462442</v>
      </c>
      <c r="J17" s="31" t="s">
        <v>80</v>
      </c>
      <c r="K17" s="37"/>
      <c r="L17" s="38"/>
      <c r="M17" s="2">
        <v>83027</v>
      </c>
      <c r="N17" s="4">
        <v>0.008837487559733044</v>
      </c>
      <c r="O17" s="4">
        <v>128.74598768782272</v>
      </c>
    </row>
    <row r="18" spans="2:15" s="31" customFormat="1" ht="13.5" customHeight="1">
      <c r="B18" s="31" t="s">
        <v>11</v>
      </c>
      <c r="C18" s="29"/>
      <c r="D18" s="36"/>
      <c r="E18" s="2">
        <v>27541420</v>
      </c>
      <c r="F18" s="4">
        <v>2.931539819906571</v>
      </c>
      <c r="G18" s="4">
        <v>45.086602002105344</v>
      </c>
      <c r="J18" s="31" t="s">
        <v>79</v>
      </c>
      <c r="K18" s="37"/>
      <c r="L18" s="38"/>
      <c r="M18" s="2">
        <v>616351</v>
      </c>
      <c r="N18" s="4">
        <v>0.06560509587157216</v>
      </c>
      <c r="O18" s="4">
        <v>99.75302527849394</v>
      </c>
    </row>
    <row r="19" spans="2:15" s="31" customFormat="1" ht="13.5" customHeight="1">
      <c r="B19" s="31" t="s">
        <v>12</v>
      </c>
      <c r="C19" s="29"/>
      <c r="D19" s="36"/>
      <c r="E19" s="2">
        <v>7543465</v>
      </c>
      <c r="F19" s="4">
        <v>0.8029349259250801</v>
      </c>
      <c r="G19" s="4">
        <v>98.79701130941912</v>
      </c>
      <c r="J19" s="39"/>
      <c r="K19" s="37"/>
      <c r="L19" s="38"/>
      <c r="M19" s="5"/>
      <c r="N19" s="6"/>
      <c r="O19" s="6"/>
    </row>
    <row r="20" spans="2:15" s="31" customFormat="1" ht="13.5" customHeight="1">
      <c r="B20" s="31" t="s">
        <v>13</v>
      </c>
      <c r="C20" s="29"/>
      <c r="D20" s="36"/>
      <c r="E20" s="2">
        <v>5265721</v>
      </c>
      <c r="F20" s="4">
        <v>0.5604892845764035</v>
      </c>
      <c r="G20" s="4">
        <v>88.88518467440996</v>
      </c>
      <c r="J20" s="39" t="s">
        <v>78</v>
      </c>
      <c r="K20" s="37"/>
      <c r="L20" s="38"/>
      <c r="M20" s="5">
        <v>59732309</v>
      </c>
      <c r="N20" s="6">
        <v>6.3579743661896755</v>
      </c>
      <c r="O20" s="6">
        <v>99.0498250444426</v>
      </c>
    </row>
    <row r="21" spans="2:15" s="31" customFormat="1" ht="13.5" customHeight="1">
      <c r="B21" s="31" t="s">
        <v>14</v>
      </c>
      <c r="C21" s="29"/>
      <c r="D21" s="36"/>
      <c r="E21" s="2">
        <v>8469203</v>
      </c>
      <c r="F21" s="4">
        <v>0.9014715231593793</v>
      </c>
      <c r="G21" s="4">
        <v>95.32021489696906</v>
      </c>
      <c r="J21" s="31" t="s">
        <v>77</v>
      </c>
      <c r="K21" s="37"/>
      <c r="L21" s="38"/>
      <c r="M21" s="2">
        <v>55626579</v>
      </c>
      <c r="N21" s="4">
        <v>5.920955832476272</v>
      </c>
      <c r="O21" s="4">
        <v>98.92947386842123</v>
      </c>
    </row>
    <row r="22" spans="2:15" s="31" customFormat="1" ht="13.5" customHeight="1">
      <c r="B22" s="31" t="s">
        <v>15</v>
      </c>
      <c r="C22" s="29"/>
      <c r="D22" s="36"/>
      <c r="E22" s="2">
        <v>516501</v>
      </c>
      <c r="F22" s="4">
        <v>0.05497694921037346</v>
      </c>
      <c r="G22" s="4">
        <v>40.192941308303</v>
      </c>
      <c r="J22" s="31" t="s">
        <v>76</v>
      </c>
      <c r="K22" s="37"/>
      <c r="L22" s="38"/>
      <c r="M22" s="2">
        <v>4105730</v>
      </c>
      <c r="N22" s="4">
        <v>0.43701853371340355</v>
      </c>
      <c r="O22" s="4">
        <v>100.70972400875588</v>
      </c>
    </row>
    <row r="23" spans="2:15" s="31" customFormat="1" ht="13.5" customHeight="1">
      <c r="B23" s="31" t="s">
        <v>16</v>
      </c>
      <c r="C23" s="29"/>
      <c r="D23" s="36"/>
      <c r="E23" s="2">
        <v>2089717</v>
      </c>
      <c r="F23" s="4">
        <v>0.2224318353169771</v>
      </c>
      <c r="G23" s="4">
        <v>121.93719675684822</v>
      </c>
      <c r="J23" s="39"/>
      <c r="K23" s="37"/>
      <c r="L23" s="38"/>
      <c r="M23" s="5"/>
      <c r="N23" s="6"/>
      <c r="O23" s="6"/>
    </row>
    <row r="24" spans="2:15" s="31" customFormat="1" ht="13.5" customHeight="1">
      <c r="B24" s="31" t="s">
        <v>17</v>
      </c>
      <c r="C24" s="29"/>
      <c r="D24" s="36"/>
      <c r="E24" s="2">
        <v>525347</v>
      </c>
      <c r="F24" s="4">
        <v>0.05591852743135457</v>
      </c>
      <c r="G24" s="4">
        <v>29.786861274137642</v>
      </c>
      <c r="J24" s="39" t="s">
        <v>75</v>
      </c>
      <c r="K24" s="40"/>
      <c r="L24" s="41"/>
      <c r="M24" s="5">
        <v>238320614</v>
      </c>
      <c r="N24" s="6">
        <v>25.367115052367794</v>
      </c>
      <c r="O24" s="6">
        <v>98.36493116311324</v>
      </c>
    </row>
    <row r="25" spans="2:15" s="31" customFormat="1" ht="13.5" customHeight="1">
      <c r="B25" s="31" t="s">
        <v>18</v>
      </c>
      <c r="C25" s="29"/>
      <c r="D25" s="36"/>
      <c r="E25" s="2">
        <v>208704</v>
      </c>
      <c r="F25" s="4">
        <v>0.022214689241650612</v>
      </c>
      <c r="G25" s="4">
        <v>98.59317277803498</v>
      </c>
      <c r="J25" s="31" t="s">
        <v>74</v>
      </c>
      <c r="K25" s="37"/>
      <c r="L25" s="38"/>
      <c r="M25" s="2">
        <v>24518303</v>
      </c>
      <c r="N25" s="4">
        <v>2.609755835430226</v>
      </c>
      <c r="O25" s="4">
        <v>99.46181026857684</v>
      </c>
    </row>
    <row r="26" spans="2:15" s="31" customFormat="1" ht="13.5" customHeight="1">
      <c r="B26" s="31" t="s">
        <v>19</v>
      </c>
      <c r="C26" s="29"/>
      <c r="D26" s="36"/>
      <c r="E26" s="2">
        <v>222561</v>
      </c>
      <c r="F26" s="4">
        <v>0.02368964395656529</v>
      </c>
      <c r="G26" s="4">
        <v>99.39264294103725</v>
      </c>
      <c r="J26" s="31" t="s">
        <v>73</v>
      </c>
      <c r="K26" s="37"/>
      <c r="L26" s="38"/>
      <c r="M26" s="2">
        <v>93561916</v>
      </c>
      <c r="N26" s="4">
        <v>9.958835905365582</v>
      </c>
      <c r="O26" s="4">
        <v>97.12146529248767</v>
      </c>
    </row>
    <row r="27" spans="3:15" s="31" customFormat="1" ht="13.5" customHeight="1">
      <c r="C27" s="29"/>
      <c r="D27" s="36"/>
      <c r="F27" s="4"/>
      <c r="G27" s="4"/>
      <c r="J27" s="31" t="s">
        <v>72</v>
      </c>
      <c r="L27" s="36"/>
      <c r="M27" s="9">
        <v>50974480</v>
      </c>
      <c r="N27" s="4">
        <v>5.425781165932298</v>
      </c>
      <c r="O27" s="4">
        <v>100.51055743299867</v>
      </c>
    </row>
    <row r="28" spans="2:15" s="31" customFormat="1" ht="13.5" customHeight="1">
      <c r="B28" s="39" t="s">
        <v>20</v>
      </c>
      <c r="C28" s="29"/>
      <c r="D28" s="36"/>
      <c r="E28" s="5">
        <v>112769965</v>
      </c>
      <c r="F28" s="6">
        <v>12.003362313452623</v>
      </c>
      <c r="G28" s="6">
        <v>109.08390213620338</v>
      </c>
      <c r="J28" s="31" t="s">
        <v>71</v>
      </c>
      <c r="K28" s="29"/>
      <c r="L28" s="36"/>
      <c r="M28" s="9">
        <v>47008399</v>
      </c>
      <c r="N28" s="4">
        <v>5.003627029345481</v>
      </c>
      <c r="O28" s="4">
        <v>96.34253571491885</v>
      </c>
    </row>
    <row r="29" spans="2:15" s="31" customFormat="1" ht="13.5" customHeight="1">
      <c r="B29" s="31" t="s">
        <v>21</v>
      </c>
      <c r="C29" s="29"/>
      <c r="D29" s="36"/>
      <c r="E29" s="2">
        <v>86011188</v>
      </c>
      <c r="F29" s="4">
        <v>9.155127897525626</v>
      </c>
      <c r="G29" s="4">
        <v>107.78411084399444</v>
      </c>
      <c r="J29" s="30" t="s">
        <v>70</v>
      </c>
      <c r="K29" s="42"/>
      <c r="L29" s="36"/>
      <c r="M29" s="9">
        <v>16366558</v>
      </c>
      <c r="N29" s="4">
        <v>1.742074899980119</v>
      </c>
      <c r="O29" s="4">
        <v>104.73392596064312</v>
      </c>
    </row>
    <row r="30" spans="2:15" s="31" customFormat="1" ht="13.5" customHeight="1">
      <c r="B30" s="31" t="s">
        <v>22</v>
      </c>
      <c r="C30" s="29"/>
      <c r="D30" s="36"/>
      <c r="E30" s="2">
        <v>22780512</v>
      </c>
      <c r="F30" s="4">
        <v>2.4247834006329185</v>
      </c>
      <c r="G30" s="4">
        <v>104.58867205260205</v>
      </c>
      <c r="J30" s="30" t="s">
        <v>69</v>
      </c>
      <c r="K30" s="42"/>
      <c r="L30" s="36"/>
      <c r="M30" s="9">
        <v>3621547</v>
      </c>
      <c r="N30" s="4">
        <v>0.3854815488875731</v>
      </c>
      <c r="O30" s="4">
        <v>97.45907323719506</v>
      </c>
    </row>
    <row r="31" spans="2:15" s="31" customFormat="1" ht="13.5" customHeight="1">
      <c r="B31" s="31" t="s">
        <v>23</v>
      </c>
      <c r="C31" s="29"/>
      <c r="D31" s="36"/>
      <c r="E31" s="2">
        <v>1621818</v>
      </c>
      <c r="F31" s="4">
        <v>0.17262813782445624</v>
      </c>
      <c r="G31" s="4">
        <v>107.81966433873266</v>
      </c>
      <c r="J31" s="30" t="s">
        <v>68</v>
      </c>
      <c r="K31" s="42"/>
      <c r="L31" s="36"/>
      <c r="M31" s="9">
        <v>1118573</v>
      </c>
      <c r="N31" s="4">
        <v>0.11906217221088647</v>
      </c>
      <c r="O31" s="4">
        <v>79.35770216092848</v>
      </c>
    </row>
    <row r="32" spans="2:15" s="31" customFormat="1" ht="13.5" customHeight="1">
      <c r="B32" s="31" t="s">
        <v>24</v>
      </c>
      <c r="C32" s="29"/>
      <c r="D32" s="36"/>
      <c r="E32" s="2">
        <v>2356447</v>
      </c>
      <c r="F32" s="4">
        <v>0.2508228774696214</v>
      </c>
      <c r="G32" s="4">
        <v>800.5459394268826</v>
      </c>
      <c r="J32" s="30" t="s">
        <v>67</v>
      </c>
      <c r="K32" s="42"/>
      <c r="L32" s="36"/>
      <c r="M32" s="9">
        <v>1150839</v>
      </c>
      <c r="N32" s="4">
        <v>0.12249660165675766</v>
      </c>
      <c r="O32" s="4">
        <v>111.15587373398832</v>
      </c>
    </row>
    <row r="33" spans="3:15" s="31" customFormat="1" ht="13.5" customHeight="1">
      <c r="C33" s="29"/>
      <c r="D33" s="36"/>
      <c r="E33" s="2"/>
      <c r="F33" s="4"/>
      <c r="G33" s="4"/>
      <c r="J33" s="45"/>
      <c r="K33" s="42"/>
      <c r="L33" s="36"/>
      <c r="M33" s="10"/>
      <c r="N33" s="6"/>
      <c r="O33" s="6"/>
    </row>
    <row r="34" spans="2:15" s="31" customFormat="1" ht="13.5" customHeight="1">
      <c r="B34" s="39" t="s">
        <v>25</v>
      </c>
      <c r="C34" s="43"/>
      <c r="D34" s="44"/>
      <c r="E34" s="5">
        <v>79945877</v>
      </c>
      <c r="F34" s="6">
        <v>8.509529351168272</v>
      </c>
      <c r="G34" s="6">
        <v>106.03623461576284</v>
      </c>
      <c r="J34" s="45" t="s">
        <v>66</v>
      </c>
      <c r="K34" s="42"/>
      <c r="L34" s="36"/>
      <c r="M34" s="10">
        <v>4118319</v>
      </c>
      <c r="N34" s="6">
        <v>0.4383585210776282</v>
      </c>
      <c r="O34" s="6">
        <v>65.7847013377476</v>
      </c>
    </row>
    <row r="35" spans="2:15" s="31" customFormat="1" ht="13.5" customHeight="1">
      <c r="B35" s="31" t="s">
        <v>26</v>
      </c>
      <c r="C35" s="29"/>
      <c r="D35" s="36"/>
      <c r="E35" s="2">
        <v>61022767</v>
      </c>
      <c r="F35" s="4">
        <v>6.495332171739171</v>
      </c>
      <c r="G35" s="4">
        <v>102.39227648902904</v>
      </c>
      <c r="J35" s="30" t="s">
        <v>65</v>
      </c>
      <c r="K35" s="42"/>
      <c r="L35" s="36"/>
      <c r="M35" s="9">
        <v>2309118</v>
      </c>
      <c r="N35" s="4">
        <v>0.24578512530810037</v>
      </c>
      <c r="O35" s="4">
        <v>184.7476191657259</v>
      </c>
    </row>
    <row r="36" spans="2:15" s="31" customFormat="1" ht="13.5" customHeight="1">
      <c r="B36" s="31" t="s">
        <v>27</v>
      </c>
      <c r="C36" s="29"/>
      <c r="D36" s="36"/>
      <c r="E36" s="2">
        <v>650929</v>
      </c>
      <c r="F36" s="4">
        <v>0.06928561720608321</v>
      </c>
      <c r="G36" s="4">
        <v>99.49574154576081</v>
      </c>
      <c r="J36" s="30" t="s">
        <v>64</v>
      </c>
      <c r="K36" s="42"/>
      <c r="L36" s="36"/>
      <c r="M36" s="9">
        <v>1802205</v>
      </c>
      <c r="N36" s="4">
        <v>0.1918287336359099</v>
      </c>
      <c r="O36" s="4">
        <v>36.4922319062552</v>
      </c>
    </row>
    <row r="37" spans="2:15" s="31" customFormat="1" ht="13.5" customHeight="1">
      <c r="B37" s="31" t="s">
        <v>28</v>
      </c>
      <c r="C37" s="29"/>
      <c r="D37" s="36"/>
      <c r="E37" s="2">
        <v>3548754</v>
      </c>
      <c r="F37" s="4">
        <v>0.3777333798349077</v>
      </c>
      <c r="G37" s="4">
        <v>104.46172870977438</v>
      </c>
      <c r="J37" s="30" t="s">
        <v>63</v>
      </c>
      <c r="K37" s="42"/>
      <c r="L37" s="36"/>
      <c r="M37" s="9" t="s">
        <v>0</v>
      </c>
      <c r="N37" s="4" t="s">
        <v>0</v>
      </c>
      <c r="O37" s="4" t="s">
        <v>0</v>
      </c>
    </row>
    <row r="38" spans="2:15" s="31" customFormat="1" ht="13.5" customHeight="1">
      <c r="B38" s="31" t="s">
        <v>29</v>
      </c>
      <c r="D38" s="36"/>
      <c r="E38" s="2">
        <v>1695566</v>
      </c>
      <c r="F38" s="4">
        <v>0.18047795815465234</v>
      </c>
      <c r="G38" s="4">
        <v>94.62534454171696</v>
      </c>
      <c r="J38" s="30" t="s">
        <v>62</v>
      </c>
      <c r="K38" s="42"/>
      <c r="L38" s="36"/>
      <c r="M38" s="9">
        <v>6996</v>
      </c>
      <c r="N38" s="4">
        <v>0.0007446621336178879</v>
      </c>
      <c r="O38" s="4">
        <v>10.681405255202527</v>
      </c>
    </row>
    <row r="39" spans="2:15" s="31" customFormat="1" ht="13.5" customHeight="1">
      <c r="B39" s="31" t="s">
        <v>30</v>
      </c>
      <c r="C39" s="43"/>
      <c r="D39" s="44"/>
      <c r="E39" s="2">
        <v>8807934</v>
      </c>
      <c r="F39" s="4">
        <v>0.9375264329910717</v>
      </c>
      <c r="G39" s="4">
        <v>156.85131797586916</v>
      </c>
      <c r="J39" s="45"/>
      <c r="K39" s="42"/>
      <c r="L39" s="36"/>
      <c r="M39" s="10"/>
      <c r="N39" s="6"/>
      <c r="O39" s="6"/>
    </row>
    <row r="40" spans="2:15" s="31" customFormat="1" ht="13.5" customHeight="1">
      <c r="B40" s="31" t="s">
        <v>31</v>
      </c>
      <c r="C40" s="29"/>
      <c r="D40" s="36"/>
      <c r="E40" s="2">
        <v>4219928</v>
      </c>
      <c r="F40" s="4">
        <v>0.44917389768351434</v>
      </c>
      <c r="G40" s="4">
        <v>97.25404734693576</v>
      </c>
      <c r="J40" s="45" t="s">
        <v>61</v>
      </c>
      <c r="K40" s="42"/>
      <c r="L40" s="36"/>
      <c r="M40" s="10">
        <v>144154051</v>
      </c>
      <c r="N40" s="6">
        <v>15.343919838096317</v>
      </c>
      <c r="O40" s="6">
        <v>107.88341817541361</v>
      </c>
    </row>
    <row r="41" spans="3:15" s="31" customFormat="1" ht="13.5" customHeight="1">
      <c r="C41" s="29"/>
      <c r="D41" s="36"/>
      <c r="E41" s="2"/>
      <c r="F41" s="4"/>
      <c r="G41" s="4"/>
      <c r="J41" s="30" t="s">
        <v>60</v>
      </c>
      <c r="K41" s="42"/>
      <c r="L41" s="36"/>
      <c r="M41" s="9">
        <v>144154051</v>
      </c>
      <c r="N41" s="4">
        <v>15.343919838096317</v>
      </c>
      <c r="O41" s="4">
        <v>107.88341817541361</v>
      </c>
    </row>
    <row r="42" spans="2:15" s="31" customFormat="1" ht="13.5" customHeight="1">
      <c r="B42" s="39" t="s">
        <v>32</v>
      </c>
      <c r="C42" s="29"/>
      <c r="D42" s="36"/>
      <c r="E42" s="5">
        <v>11822423</v>
      </c>
      <c r="F42" s="6">
        <v>1.2583920434124058</v>
      </c>
      <c r="G42" s="6">
        <v>91.05545765976439</v>
      </c>
      <c r="J42" s="45"/>
      <c r="K42" s="42"/>
      <c r="L42" s="36"/>
      <c r="M42" s="10"/>
      <c r="N42" s="6"/>
      <c r="O42" s="6"/>
    </row>
    <row r="43" spans="2:15" s="31" customFormat="1" ht="13.5" customHeight="1">
      <c r="B43" s="31" t="s">
        <v>33</v>
      </c>
      <c r="C43" s="29"/>
      <c r="D43" s="36"/>
      <c r="E43" s="2">
        <v>234543</v>
      </c>
      <c r="F43" s="4">
        <v>0.02496502155590913</v>
      </c>
      <c r="G43" s="4">
        <v>141.8875754679314</v>
      </c>
      <c r="J43" s="45" t="s">
        <v>59</v>
      </c>
      <c r="K43" s="42"/>
      <c r="L43" s="36"/>
      <c r="M43" s="10">
        <v>75365141</v>
      </c>
      <c r="N43" s="6">
        <v>8.021950642863489</v>
      </c>
      <c r="O43" s="6">
        <v>99.03203316621459</v>
      </c>
    </row>
    <row r="44" spans="2:15" s="31" customFormat="1" ht="13.5" customHeight="1">
      <c r="B44" s="31" t="s">
        <v>34</v>
      </c>
      <c r="C44" s="29"/>
      <c r="D44" s="36"/>
      <c r="E44" s="2">
        <v>2236281</v>
      </c>
      <c r="F44" s="4">
        <v>0.2380322728457896</v>
      </c>
      <c r="G44" s="4">
        <v>97.7080382289279</v>
      </c>
      <c r="J44" s="30" t="s">
        <v>58</v>
      </c>
      <c r="K44" s="42"/>
      <c r="L44" s="36"/>
      <c r="M44" s="9">
        <v>36274222</v>
      </c>
      <c r="N44" s="4">
        <v>3.861069118045873</v>
      </c>
      <c r="O44" s="4">
        <v>99.8335750307172</v>
      </c>
    </row>
    <row r="45" spans="2:15" s="31" customFormat="1" ht="13.5" customHeight="1">
      <c r="B45" s="31" t="s">
        <v>35</v>
      </c>
      <c r="C45" s="43"/>
      <c r="D45" s="44"/>
      <c r="E45" s="2">
        <v>9205831</v>
      </c>
      <c r="F45" s="4">
        <v>0.979879038620025</v>
      </c>
      <c r="G45" s="4">
        <v>88.85789733992834</v>
      </c>
      <c r="J45" s="30" t="s">
        <v>57</v>
      </c>
      <c r="K45" s="42"/>
      <c r="L45" s="36"/>
      <c r="M45" s="9">
        <v>1357077</v>
      </c>
      <c r="N45" s="4">
        <v>0.14444880707600952</v>
      </c>
      <c r="O45" s="4">
        <v>79.43076482745421</v>
      </c>
    </row>
    <row r="46" spans="2:15" s="31" customFormat="1" ht="13.5" customHeight="1">
      <c r="B46" s="31" t="s">
        <v>36</v>
      </c>
      <c r="C46" s="29"/>
      <c r="D46" s="36"/>
      <c r="E46" s="2">
        <v>145767</v>
      </c>
      <c r="F46" s="4">
        <v>0.015515603949553843</v>
      </c>
      <c r="G46" s="4">
        <v>85.97337642805326</v>
      </c>
      <c r="J46" s="30" t="s">
        <v>56</v>
      </c>
      <c r="K46" s="42"/>
      <c r="L46" s="36"/>
      <c r="M46" s="9">
        <v>1012130</v>
      </c>
      <c r="N46" s="4">
        <v>0.10773225919077657</v>
      </c>
      <c r="O46" s="4">
        <v>243.8867469879518</v>
      </c>
    </row>
    <row r="47" spans="3:15" s="31" customFormat="1" ht="13.5" customHeight="1">
      <c r="C47" s="29"/>
      <c r="D47" s="36"/>
      <c r="E47" s="2"/>
      <c r="F47" s="4"/>
      <c r="G47" s="4"/>
      <c r="J47" s="30" t="s">
        <v>55</v>
      </c>
      <c r="K47" s="42"/>
      <c r="L47" s="36"/>
      <c r="M47" s="9">
        <v>180086</v>
      </c>
      <c r="N47" s="4">
        <v>0.019168557031834045</v>
      </c>
      <c r="O47" s="4">
        <v>78.67178080276793</v>
      </c>
    </row>
    <row r="48" spans="2:15" s="31" customFormat="1" ht="13.5" customHeight="1">
      <c r="B48" s="39" t="s">
        <v>37</v>
      </c>
      <c r="C48" s="29"/>
      <c r="D48" s="36"/>
      <c r="E48" s="5">
        <v>31284655</v>
      </c>
      <c r="F48" s="6">
        <v>3.329973976815255</v>
      </c>
      <c r="G48" s="6">
        <v>103.05356159638761</v>
      </c>
      <c r="J48" s="30" t="s">
        <v>54</v>
      </c>
      <c r="K48" s="42"/>
      <c r="L48" s="36"/>
      <c r="M48" s="9">
        <v>27981526</v>
      </c>
      <c r="N48" s="4">
        <v>2.978385199120127</v>
      </c>
      <c r="O48" s="4">
        <v>99.46890836551529</v>
      </c>
    </row>
    <row r="49" spans="2:15" s="31" customFormat="1" ht="13.5" customHeight="1">
      <c r="B49" s="31" t="s">
        <v>38</v>
      </c>
      <c r="C49" s="43"/>
      <c r="D49" s="44"/>
      <c r="E49" s="2">
        <v>6525894</v>
      </c>
      <c r="F49" s="4">
        <v>0.6946235205551992</v>
      </c>
      <c r="G49" s="4">
        <v>94.17828472667794</v>
      </c>
      <c r="J49" s="30" t="s">
        <v>53</v>
      </c>
      <c r="K49" s="42"/>
      <c r="L49" s="36"/>
      <c r="M49" s="53">
        <v>612834</v>
      </c>
      <c r="N49" s="4">
        <v>0.06523074242332542</v>
      </c>
      <c r="O49" s="4">
        <v>97.21197316032423</v>
      </c>
    </row>
    <row r="50" spans="2:15" s="31" customFormat="1" ht="13.5" customHeight="1">
      <c r="B50" s="31" t="s">
        <v>39</v>
      </c>
      <c r="C50" s="29"/>
      <c r="D50" s="36"/>
      <c r="E50" s="2">
        <v>1010850</v>
      </c>
      <c r="F50" s="4">
        <v>0.10759601454654688</v>
      </c>
      <c r="G50" s="4">
        <v>80.40474004972948</v>
      </c>
      <c r="J50" s="30" t="s">
        <v>52</v>
      </c>
      <c r="K50" s="42"/>
      <c r="L50" s="36"/>
      <c r="M50" s="3" t="s">
        <v>0</v>
      </c>
      <c r="N50" s="3" t="s">
        <v>0</v>
      </c>
      <c r="O50" s="3" t="s">
        <v>0</v>
      </c>
    </row>
    <row r="51" spans="2:15" s="31" customFormat="1" ht="13.5" customHeight="1">
      <c r="B51" s="31" t="s">
        <v>40</v>
      </c>
      <c r="C51" s="29"/>
      <c r="D51" s="36"/>
      <c r="E51" s="2">
        <v>2432223</v>
      </c>
      <c r="F51" s="4">
        <v>0.2588885604080189</v>
      </c>
      <c r="G51" s="4">
        <v>87.54278207193182</v>
      </c>
      <c r="J51" s="30" t="s">
        <v>51</v>
      </c>
      <c r="K51" s="42"/>
      <c r="L51" s="36"/>
      <c r="M51" s="9">
        <v>2493388</v>
      </c>
      <c r="N51" s="4">
        <v>0.2653990320207602</v>
      </c>
      <c r="O51" s="4">
        <v>78.51711709101718</v>
      </c>
    </row>
    <row r="52" spans="2:15" s="31" customFormat="1" ht="13.5" customHeight="1">
      <c r="B52" s="31" t="s">
        <v>41</v>
      </c>
      <c r="C52" s="29"/>
      <c r="D52" s="36"/>
      <c r="E52" s="2">
        <v>6736285</v>
      </c>
      <c r="F52" s="4">
        <v>0.7170177759802994</v>
      </c>
      <c r="G52" s="4">
        <v>88.65937196916164</v>
      </c>
      <c r="J52" s="30" t="s">
        <v>50</v>
      </c>
      <c r="K52" s="42"/>
      <c r="L52" s="36"/>
      <c r="M52" s="9">
        <v>5440033</v>
      </c>
      <c r="N52" s="4">
        <v>0.5790432505334077</v>
      </c>
      <c r="O52" s="4">
        <v>99.59782131087513</v>
      </c>
    </row>
    <row r="53" spans="2:15" s="31" customFormat="1" ht="13.5" customHeight="1">
      <c r="B53" s="31" t="s">
        <v>42</v>
      </c>
      <c r="C53" s="43"/>
      <c r="D53" s="44"/>
      <c r="E53" s="2">
        <v>14579403</v>
      </c>
      <c r="F53" s="4">
        <v>1.5518481053251911</v>
      </c>
      <c r="G53" s="4">
        <v>123.60767589316772</v>
      </c>
      <c r="J53" s="30" t="s">
        <v>49</v>
      </c>
      <c r="K53" s="42"/>
      <c r="L53" s="36"/>
      <c r="M53" s="9">
        <v>13844</v>
      </c>
      <c r="N53" s="4">
        <v>0.0014735709802467182</v>
      </c>
      <c r="O53" s="4">
        <v>87.93191056910568</v>
      </c>
    </row>
    <row r="54" spans="3:15" s="31" customFormat="1" ht="13.5" customHeight="1">
      <c r="C54" s="29"/>
      <c r="D54" s="36"/>
      <c r="E54" s="2"/>
      <c r="F54" s="4"/>
      <c r="G54" s="4"/>
      <c r="J54" s="45"/>
      <c r="K54" s="42"/>
      <c r="L54" s="36"/>
      <c r="M54" s="3"/>
      <c r="N54" s="3"/>
      <c r="O54" s="3"/>
    </row>
    <row r="55" spans="2:15" s="31" customFormat="1" ht="13.5" customHeight="1">
      <c r="B55" s="39" t="s">
        <v>43</v>
      </c>
      <c r="C55" s="37"/>
      <c r="D55" s="38"/>
      <c r="E55" s="5">
        <v>37321009</v>
      </c>
      <c r="F55" s="6">
        <v>3.972490307420297</v>
      </c>
      <c r="G55" s="6">
        <v>125.91171432092658</v>
      </c>
      <c r="J55" s="45" t="s">
        <v>48</v>
      </c>
      <c r="K55" s="42"/>
      <c r="L55" s="36"/>
      <c r="M55" s="60" t="s">
        <v>0</v>
      </c>
      <c r="N55" s="60" t="s">
        <v>0</v>
      </c>
      <c r="O55" s="60" t="s">
        <v>0</v>
      </c>
    </row>
    <row r="56" spans="2:15" s="31" customFormat="1" ht="13.5" customHeight="1">
      <c r="B56" s="31" t="s">
        <v>1</v>
      </c>
      <c r="C56" s="29"/>
      <c r="D56" s="36"/>
      <c r="E56" s="2">
        <v>2119717</v>
      </c>
      <c r="F56" s="4">
        <v>0.22562506916611041</v>
      </c>
      <c r="G56" s="4">
        <v>88.19072542395446</v>
      </c>
      <c r="J56" s="30" t="s">
        <v>47</v>
      </c>
      <c r="K56" s="42"/>
      <c r="L56" s="36"/>
      <c r="M56" s="3" t="s">
        <v>0</v>
      </c>
      <c r="N56" s="3" t="s">
        <v>0</v>
      </c>
      <c r="O56" s="3" t="s">
        <v>0</v>
      </c>
    </row>
    <row r="57" spans="2:15" s="31" customFormat="1" ht="13.5" customHeight="1" thickBot="1">
      <c r="B57" s="47"/>
      <c r="C57" s="48"/>
      <c r="D57" s="49"/>
      <c r="E57" s="12"/>
      <c r="F57" s="13"/>
      <c r="G57" s="46"/>
      <c r="H57" s="46"/>
      <c r="I57" s="46"/>
      <c r="J57" s="46"/>
      <c r="K57" s="50"/>
      <c r="L57" s="51"/>
      <c r="M57" s="52"/>
      <c r="N57" s="46"/>
      <c r="O57" s="46"/>
    </row>
    <row r="58" spans="2:15" s="31" customFormat="1" ht="13.5" customHeight="1" thickTop="1">
      <c r="B58" s="7"/>
      <c r="C58" s="21"/>
      <c r="D58" s="22"/>
      <c r="E58" s="23"/>
      <c r="F58" s="24"/>
      <c r="G58" s="7"/>
      <c r="H58" s="14"/>
      <c r="I58" s="14"/>
      <c r="J58" s="14"/>
      <c r="K58" s="16"/>
      <c r="L58" s="14"/>
      <c r="M58" s="14"/>
      <c r="N58" s="14"/>
      <c r="O58" s="14"/>
    </row>
    <row r="59" spans="1:7" ht="10.5">
      <c r="A59" s="7"/>
      <c r="B59" s="7"/>
      <c r="C59" s="21"/>
      <c r="D59" s="7"/>
      <c r="E59" s="2"/>
      <c r="F59" s="4"/>
      <c r="G59" s="7"/>
    </row>
    <row r="60" ht="10.5">
      <c r="A60" s="7"/>
    </row>
  </sheetData>
  <sheetProtection/>
  <mergeCells count="2">
    <mergeCell ref="B6:D6"/>
    <mergeCell ref="J6:L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2015-02-03T06:42:39Z</cp:lastPrinted>
  <dcterms:created xsi:type="dcterms:W3CDTF">2008-02-21T02:56:55Z</dcterms:created>
  <dcterms:modified xsi:type="dcterms:W3CDTF">2015-03-17T05:15:57Z</dcterms:modified>
  <cp:category/>
  <cp:version/>
  <cp:contentType/>
  <cp:contentStatus/>
</cp:coreProperties>
</file>