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d04" sheetId="1" r:id="rId1"/>
  </sheets>
  <definedNames>
    <definedName name="_xlnm.Print_Area" localSheetId="0">'tone-d04'!$A$1:$Q$64</definedName>
  </definedNames>
  <calcPr fullCalcOnLoad="1"/>
</workbook>
</file>

<file path=xl/sharedStrings.xml><?xml version="1.0" encoding="utf-8"?>
<sst xmlns="http://schemas.openxmlformats.org/spreadsheetml/2006/main" count="134" uniqueCount="77">
  <si>
    <t>　</t>
  </si>
  <si>
    <t>平成17年10月１日</t>
  </si>
  <si>
    <t>（単位　人）</t>
  </si>
  <si>
    <t>総務省統計局「国勢調査報告」</t>
  </si>
  <si>
    <t>市　　町</t>
  </si>
  <si>
    <r>
      <t xml:space="preserve">常 住 地 に よ る 人 口  </t>
    </r>
    <r>
      <rPr>
        <sz val="6"/>
        <rFont val="ＭＳ 明朝"/>
        <family val="1"/>
      </rPr>
      <t>1)</t>
    </r>
  </si>
  <si>
    <t>従業地・通学地による人口</t>
  </si>
  <si>
    <t>昼夜間差</t>
  </si>
  <si>
    <r>
      <t xml:space="preserve"> 夜間人口
</t>
    </r>
    <r>
      <rPr>
        <sz val="7"/>
        <rFont val="ＭＳ 明朝"/>
        <family val="1"/>
      </rPr>
      <t>（総数）</t>
    </r>
    <r>
      <rPr>
        <sz val="6"/>
        <rFont val="ＭＳ 明朝"/>
        <family val="1"/>
      </rPr>
      <t>2)</t>
    </r>
  </si>
  <si>
    <t>従業も通
学もして
い な い</t>
  </si>
  <si>
    <t>自 宅 で
従　　業</t>
  </si>
  <si>
    <t>自宅外の
自市区町
で従業
・通　学</t>
  </si>
  <si>
    <t>自市内他
区で従業
・通　学</t>
  </si>
  <si>
    <t>県内他
市区町
で従業
・通　学</t>
  </si>
  <si>
    <t>他県で従
業・通学</t>
  </si>
  <si>
    <t>自市内他
区に常住</t>
  </si>
  <si>
    <t>県内他　市区町 　に常住</t>
  </si>
  <si>
    <t>他 県 に
常　　住</t>
  </si>
  <si>
    <t>広島県</t>
  </si>
  <si>
    <t>広島市</t>
  </si>
  <si>
    <t>(中　　区)</t>
  </si>
  <si>
    <t>(東　　区)</t>
  </si>
  <si>
    <t>(南　　区)</t>
  </si>
  <si>
    <t>(西　　区)</t>
  </si>
  <si>
    <t>(安佐南区)</t>
  </si>
  <si>
    <t>(安佐北区)</t>
  </si>
  <si>
    <t>(安 芸 区)</t>
  </si>
  <si>
    <t>(佐 伯 区)</t>
  </si>
  <si>
    <t>呉市</t>
  </si>
  <si>
    <t>-</t>
  </si>
  <si>
    <t>竹原市</t>
  </si>
  <si>
    <t>-</t>
  </si>
  <si>
    <t>三原市</t>
  </si>
  <si>
    <t>尾道市</t>
  </si>
  <si>
    <t>因島市</t>
  </si>
  <si>
    <t>福山市</t>
  </si>
  <si>
    <t>府中市</t>
  </si>
  <si>
    <t>三次市</t>
  </si>
  <si>
    <t>庄原市</t>
  </si>
  <si>
    <t>大竹市</t>
  </si>
  <si>
    <t>東広島市</t>
  </si>
  <si>
    <t>-</t>
  </si>
  <si>
    <t>廿日市市</t>
  </si>
  <si>
    <t>安芸高田市</t>
  </si>
  <si>
    <t>-</t>
  </si>
  <si>
    <t>江田島市</t>
  </si>
  <si>
    <t>安 芸 郡</t>
  </si>
  <si>
    <t>府中町</t>
  </si>
  <si>
    <t>-</t>
  </si>
  <si>
    <t>海田町</t>
  </si>
  <si>
    <t>熊野町</t>
  </si>
  <si>
    <t>坂町</t>
  </si>
  <si>
    <t>佐 伯 郡</t>
  </si>
  <si>
    <t>大野町</t>
  </si>
  <si>
    <t>宮島町</t>
  </si>
  <si>
    <t>山 県 郡</t>
  </si>
  <si>
    <t>安芸太田町</t>
  </si>
  <si>
    <t>-</t>
  </si>
  <si>
    <t>北広島町　</t>
  </si>
  <si>
    <t>豊 田 郡</t>
  </si>
  <si>
    <t>-</t>
  </si>
  <si>
    <t>瀬戸田町</t>
  </si>
  <si>
    <t>大崎上島町</t>
  </si>
  <si>
    <t>-</t>
  </si>
  <si>
    <t>世 羅 郡</t>
  </si>
  <si>
    <t>-</t>
  </si>
  <si>
    <t>世羅町</t>
  </si>
  <si>
    <t>深 安 郡</t>
  </si>
  <si>
    <t>神辺町</t>
  </si>
  <si>
    <t>神 石 郡</t>
  </si>
  <si>
    <t>-</t>
  </si>
  <si>
    <t>神石高原町</t>
  </si>
  <si>
    <t>-</t>
  </si>
  <si>
    <t>1) 年齢不詳のものを集計から除いているため，当該地域の確定人口とは一致しないことがある。　2) 労働力状態不詳を含む。</t>
  </si>
  <si>
    <r>
      <t xml:space="preserve"> 昼間人口
</t>
    </r>
    <r>
      <rPr>
        <sz val="7"/>
        <rFont val="ＭＳ 明朝"/>
        <family val="1"/>
      </rPr>
      <t>（総数）</t>
    </r>
    <r>
      <rPr>
        <sz val="6"/>
        <rFont val="ＭＳ 明朝"/>
        <family val="1"/>
      </rPr>
      <t>2)</t>
    </r>
  </si>
  <si>
    <t xml:space="preserve">15　市町別常住人口,従業地･通学地･常住地及び昼間人口 </t>
  </si>
  <si>
    <t>人口・世帯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</si>
</sst>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##\ ##0"/>
    <numFmt numFmtId="183" formatCode="##0"/>
  </numFmts>
  <fonts count="23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i/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i/>
      <vertAlign val="superscript"/>
      <sz val="8"/>
      <name val="ＭＳ Ｐゴシック"/>
      <family val="3"/>
    </font>
    <font>
      <b/>
      <sz val="8"/>
      <name val="Century Gothic"/>
      <family val="2"/>
    </font>
    <font>
      <sz val="8"/>
      <name val="ＭＳ ゴシック"/>
      <family val="3"/>
    </font>
    <font>
      <b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i/>
      <sz val="7"/>
      <name val="ＭＳ Ｐゴシック"/>
      <family val="3"/>
    </font>
    <font>
      <b/>
      <i/>
      <sz val="8"/>
      <name val="Century Gothic"/>
      <family val="2"/>
    </font>
    <font>
      <b/>
      <sz val="8"/>
      <name val="ＭＳ ゴシック"/>
      <family val="3"/>
    </font>
    <font>
      <b/>
      <i/>
      <sz val="7"/>
      <name val="ＭＳ Ｐゴシック"/>
      <family val="3"/>
    </font>
    <font>
      <b/>
      <i/>
      <sz val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6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Border="1" applyAlignment="1" applyProtection="1">
      <alignment horizontal="right" vertical="center"/>
      <protection locked="0"/>
    </xf>
    <xf numFmtId="17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7" fillId="0" borderId="0" xfId="0" applyNumberFormat="1" applyFont="1" applyFill="1" applyBorder="1" applyAlignment="1" applyProtection="1">
      <alignment horizontal="right" vertical="center"/>
      <protection locked="0"/>
    </xf>
    <xf numFmtId="182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8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176" fontId="21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49" fontId="8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5" xfId="0" applyNumberFormat="1" applyFont="1" applyFill="1" applyBorder="1" applyAlignment="1" applyProtection="1">
      <alignment horizontal="left" vertical="top" wrapText="1"/>
      <protection locked="0"/>
    </xf>
    <xf numFmtId="176" fontId="3" fillId="0" borderId="0" xfId="0" applyNumberFormat="1" applyFont="1" applyFill="1" applyBorder="1" applyAlignment="1" applyProtection="1">
      <alignment horizontal="left" vertical="top" wrapText="1"/>
      <protection locked="0"/>
    </xf>
    <xf numFmtId="176" fontId="12" fillId="0" borderId="0" xfId="0" applyNumberFormat="1" applyFont="1" applyFill="1" applyBorder="1" applyAlignment="1" applyProtection="1">
      <alignment horizontal="right" vertical="top"/>
      <protection locked="0"/>
    </xf>
    <xf numFmtId="2" fontId="12" fillId="0" borderId="0" xfId="0" applyNumberFormat="1" applyFont="1" applyFill="1" applyBorder="1" applyAlignment="1" applyProtection="1">
      <alignment horizontal="right" vertical="top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5" xfId="0" applyNumberFormat="1" applyFont="1" applyFill="1" applyBorder="1" applyAlignment="1" applyProtection="1">
      <alignment horizontal="distributed" vertical="center" wrapText="1"/>
      <protection locked="0"/>
    </xf>
    <xf numFmtId="49" fontId="13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5" xfId="0" applyNumberFormat="1" applyFont="1" applyFill="1" applyBorder="1" applyAlignment="1" applyProtection="1">
      <alignment horizontal="distributed" vertical="center" wrapText="1"/>
      <protection locked="0"/>
    </xf>
    <xf numFmtId="176" fontId="10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9" fillId="0" borderId="5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49" fontId="19" fillId="0" borderId="0" xfId="0" applyNumberFormat="1" applyFont="1" applyFill="1" applyBorder="1" applyAlignment="1" applyProtection="1">
      <alignment horizontal="right" vertical="center"/>
      <protection locked="0"/>
    </xf>
    <xf numFmtId="49" fontId="20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20" fillId="0" borderId="5" xfId="0" applyNumberFormat="1" applyFont="1" applyFill="1" applyBorder="1" applyAlignment="1" applyProtection="1">
      <alignment horizontal="distributed" vertical="center" wrapText="1"/>
      <protection locked="0"/>
    </xf>
    <xf numFmtId="49" fontId="22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/>
      <protection locked="0"/>
    </xf>
    <xf numFmtId="49" fontId="5" fillId="0" borderId="6" xfId="0" applyNumberFormat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7" xfId="0" applyNumberFormat="1" applyFont="1" applyFill="1" applyBorder="1" applyAlignment="1" applyProtection="1">
      <alignment horizontal="distributed" vertical="center" wrapText="1"/>
      <protection locked="0"/>
    </xf>
    <xf numFmtId="176" fontId="3" fillId="0" borderId="6" xfId="0" applyNumberFormat="1" applyFont="1" applyFill="1" applyBorder="1" applyAlignment="1" applyProtection="1">
      <alignment horizontal="distributed" vertical="center" wrapText="1"/>
      <protection locked="0"/>
    </xf>
    <xf numFmtId="176" fontId="5" fillId="0" borderId="6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179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</xdr:row>
      <xdr:rowOff>76200</xdr:rowOff>
    </xdr:from>
    <xdr:to>
      <xdr:col>17</xdr:col>
      <xdr:colOff>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0" y="9810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076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65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1.12109375" style="18" customWidth="1"/>
    <col min="2" max="2" width="2.375" style="19" customWidth="1"/>
    <col min="3" max="3" width="8.25390625" style="18" customWidth="1"/>
    <col min="4" max="4" width="1.625" style="18" customWidth="1"/>
    <col min="5" max="16" width="7.125" style="18" customWidth="1"/>
    <col min="17" max="17" width="1.12109375" style="18" customWidth="1"/>
    <col min="18" max="16384" width="9.00390625" style="18" customWidth="1"/>
  </cols>
  <sheetData>
    <row r="1" spans="1:5" ht="13.5">
      <c r="A1" s="16" t="s">
        <v>0</v>
      </c>
      <c r="B1" s="17" t="s">
        <v>76</v>
      </c>
      <c r="D1" s="17"/>
      <c r="E1" s="17"/>
    </row>
    <row r="2" spans="3:17" ht="23.25" customHeight="1">
      <c r="C2" s="20"/>
      <c r="D2" s="20"/>
      <c r="E2" s="20"/>
      <c r="F2" s="20"/>
      <c r="G2" s="20"/>
      <c r="H2" s="20"/>
      <c r="I2" s="20"/>
      <c r="J2" s="20"/>
      <c r="K2" s="20"/>
      <c r="M2" s="21" t="s">
        <v>75</v>
      </c>
      <c r="N2" s="11" t="s">
        <v>1</v>
      </c>
      <c r="O2" s="20"/>
      <c r="P2" s="22"/>
      <c r="Q2" s="22"/>
    </row>
    <row r="3" spans="2:19" ht="21" customHeight="1">
      <c r="B3" s="2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S3" s="16"/>
    </row>
    <row r="4" spans="1:17" ht="13.5" customHeight="1" thickBot="1">
      <c r="A4" s="56" t="s">
        <v>2</v>
      </c>
      <c r="B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  <c r="Q4" s="58" t="s">
        <v>3</v>
      </c>
    </row>
    <row r="5" spans="1:17" s="26" customFormat="1" ht="13.5" customHeight="1" thickTop="1">
      <c r="A5" s="25"/>
      <c r="B5" s="61" t="s">
        <v>4</v>
      </c>
      <c r="C5" s="62"/>
      <c r="D5" s="63"/>
      <c r="E5" s="66" t="s">
        <v>5</v>
      </c>
      <c r="F5" s="67"/>
      <c r="G5" s="67"/>
      <c r="H5" s="67"/>
      <c r="I5" s="67"/>
      <c r="J5" s="67"/>
      <c r="K5" s="68"/>
      <c r="L5" s="66" t="s">
        <v>6</v>
      </c>
      <c r="M5" s="67"/>
      <c r="N5" s="67"/>
      <c r="O5" s="68"/>
      <c r="P5" s="69" t="s">
        <v>7</v>
      </c>
      <c r="Q5" s="25"/>
    </row>
    <row r="6" spans="1:17" s="28" customFormat="1" ht="35.25" customHeight="1">
      <c r="A6" s="27"/>
      <c r="B6" s="64"/>
      <c r="C6" s="64"/>
      <c r="D6" s="65"/>
      <c r="E6" s="12" t="s">
        <v>8</v>
      </c>
      <c r="F6" s="13" t="s">
        <v>9</v>
      </c>
      <c r="G6" s="13" t="s">
        <v>10</v>
      </c>
      <c r="H6" s="14" t="s">
        <v>11</v>
      </c>
      <c r="I6" s="15" t="s">
        <v>12</v>
      </c>
      <c r="J6" s="14" t="s">
        <v>13</v>
      </c>
      <c r="K6" s="13" t="s">
        <v>14</v>
      </c>
      <c r="L6" s="12" t="s">
        <v>74</v>
      </c>
      <c r="M6" s="13" t="s">
        <v>15</v>
      </c>
      <c r="N6" s="13" t="s">
        <v>16</v>
      </c>
      <c r="O6" s="13" t="s">
        <v>17</v>
      </c>
      <c r="P6" s="70"/>
      <c r="Q6" s="27"/>
    </row>
    <row r="7" spans="2:16" s="29" customFormat="1" ht="8.25" customHeight="1">
      <c r="B7" s="30"/>
      <c r="C7" s="31"/>
      <c r="D7" s="32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</row>
    <row r="8" spans="1:17" s="38" customFormat="1" ht="11.25" customHeight="1">
      <c r="A8" s="36"/>
      <c r="B8" s="71" t="s">
        <v>18</v>
      </c>
      <c r="C8" s="72"/>
      <c r="D8" s="37"/>
      <c r="E8" s="1">
        <f>E10+E21+E22+E23+E24+E25+E26+E28+E29+E30+E31+E32+E33+E34+E35+E37+E43+E47+E51+E55+E58+E61</f>
        <v>2862665</v>
      </c>
      <c r="F8" s="2">
        <f aca="true" t="shared" si="0" ref="F8:O8">F10+F21+F22+F23+F24+F25+F26+F28+F29+F30+F31+F32+F33+F34+F35+F37+F43+F47+F51+F55+F58+F61</f>
        <v>1033252</v>
      </c>
      <c r="G8" s="3">
        <f t="shared" si="0"/>
        <v>155714</v>
      </c>
      <c r="H8" s="3">
        <f t="shared" si="0"/>
        <v>1059550</v>
      </c>
      <c r="I8" s="3">
        <f>I10</f>
        <v>269161</v>
      </c>
      <c r="J8" s="3">
        <f t="shared" si="0"/>
        <v>268659</v>
      </c>
      <c r="K8" s="3">
        <f t="shared" si="0"/>
        <v>24566</v>
      </c>
      <c r="L8" s="3">
        <f t="shared" si="0"/>
        <v>2872032</v>
      </c>
      <c r="M8" s="2">
        <f>M10</f>
        <v>269161</v>
      </c>
      <c r="N8" s="3">
        <f t="shared" si="0"/>
        <v>268659</v>
      </c>
      <c r="O8" s="3">
        <f t="shared" si="0"/>
        <v>33933</v>
      </c>
      <c r="P8" s="4">
        <f>L8-E8</f>
        <v>9367</v>
      </c>
      <c r="Q8" s="36"/>
    </row>
    <row r="9" spans="1:17" ht="11.25" customHeight="1">
      <c r="A9" s="24"/>
      <c r="B9" s="39"/>
      <c r="C9" s="40"/>
      <c r="D9" s="41"/>
      <c r="E9" s="42"/>
      <c r="F9" s="6"/>
      <c r="G9" s="8"/>
      <c r="H9" s="8"/>
      <c r="I9" s="8"/>
      <c r="J9" s="8"/>
      <c r="K9" s="8"/>
      <c r="L9" s="8"/>
      <c r="M9" s="6"/>
      <c r="N9" s="8"/>
      <c r="O9" s="8"/>
      <c r="P9" s="7"/>
      <c r="Q9" s="24"/>
    </row>
    <row r="10" spans="1:17" ht="11.25" customHeight="1">
      <c r="A10" s="24"/>
      <c r="B10" s="39"/>
      <c r="C10" s="40" t="s">
        <v>19</v>
      </c>
      <c r="D10" s="43"/>
      <c r="E10" s="5">
        <f>SUM(E11:E19)</f>
        <v>1144498</v>
      </c>
      <c r="F10" s="6">
        <f>SUM(F11:F19)</f>
        <v>391476</v>
      </c>
      <c r="G10" s="6">
        <f aca="true" t="shared" si="1" ref="G10:O10">SUM(G11:G19)</f>
        <v>45523</v>
      </c>
      <c r="H10" s="6">
        <f t="shared" si="1"/>
        <v>340282</v>
      </c>
      <c r="I10" s="6">
        <f t="shared" si="1"/>
        <v>269161</v>
      </c>
      <c r="J10" s="6">
        <f t="shared" si="1"/>
        <v>59012</v>
      </c>
      <c r="K10" s="6">
        <f t="shared" si="1"/>
        <v>5414</v>
      </c>
      <c r="L10" s="6">
        <f t="shared" si="1"/>
        <v>1174401</v>
      </c>
      <c r="M10" s="6">
        <f t="shared" si="1"/>
        <v>269161</v>
      </c>
      <c r="N10" s="6">
        <f t="shared" si="1"/>
        <v>84849</v>
      </c>
      <c r="O10" s="6">
        <f t="shared" si="1"/>
        <v>9480</v>
      </c>
      <c r="P10" s="7">
        <f>L10-E10</f>
        <v>29903</v>
      </c>
      <c r="Q10" s="24"/>
    </row>
    <row r="11" spans="1:17" ht="11.25" customHeight="1">
      <c r="A11" s="24"/>
      <c r="B11" s="73" t="s">
        <v>20</v>
      </c>
      <c r="C11" s="74"/>
      <c r="D11" s="43"/>
      <c r="E11" s="5">
        <v>125246</v>
      </c>
      <c r="F11" s="6">
        <v>41164</v>
      </c>
      <c r="G11" s="8">
        <v>5835</v>
      </c>
      <c r="H11" s="8">
        <v>47378</v>
      </c>
      <c r="I11" s="8">
        <v>18833</v>
      </c>
      <c r="J11" s="8">
        <v>3312</v>
      </c>
      <c r="K11" s="8">
        <v>469</v>
      </c>
      <c r="L11" s="8">
        <v>243729</v>
      </c>
      <c r="M11" s="6">
        <v>111572</v>
      </c>
      <c r="N11" s="8">
        <v>25832</v>
      </c>
      <c r="O11" s="8">
        <v>3693</v>
      </c>
      <c r="P11" s="7">
        <f>L11-E11</f>
        <v>118483</v>
      </c>
      <c r="Q11" s="24"/>
    </row>
    <row r="12" spans="1:17" ht="11.25" customHeight="1">
      <c r="A12" s="24"/>
      <c r="B12" s="73" t="s">
        <v>21</v>
      </c>
      <c r="C12" s="74"/>
      <c r="D12" s="41"/>
      <c r="E12" s="5">
        <v>120293</v>
      </c>
      <c r="F12" s="6">
        <v>42575</v>
      </c>
      <c r="G12" s="8">
        <v>3882</v>
      </c>
      <c r="H12" s="8">
        <v>27659</v>
      </c>
      <c r="I12" s="8">
        <v>36190</v>
      </c>
      <c r="J12" s="8">
        <v>6745</v>
      </c>
      <c r="K12" s="8">
        <v>644</v>
      </c>
      <c r="L12" s="8">
        <v>102402</v>
      </c>
      <c r="M12" s="6">
        <v>18095</v>
      </c>
      <c r="N12" s="8">
        <v>6751</v>
      </c>
      <c r="O12" s="8">
        <v>842</v>
      </c>
      <c r="P12" s="7">
        <f>L12-E12</f>
        <v>-17891</v>
      </c>
      <c r="Q12" s="24"/>
    </row>
    <row r="13" spans="1:17" ht="11.25" customHeight="1">
      <c r="A13" s="24"/>
      <c r="B13" s="73" t="s">
        <v>22</v>
      </c>
      <c r="C13" s="74"/>
      <c r="D13" s="41"/>
      <c r="E13" s="5">
        <v>136873</v>
      </c>
      <c r="F13" s="6">
        <v>46458</v>
      </c>
      <c r="G13" s="8">
        <v>5332</v>
      </c>
      <c r="H13" s="8">
        <v>43660</v>
      </c>
      <c r="I13" s="8">
        <v>28864</v>
      </c>
      <c r="J13" s="8">
        <v>7464</v>
      </c>
      <c r="K13" s="8">
        <v>643</v>
      </c>
      <c r="L13" s="8">
        <v>155819</v>
      </c>
      <c r="M13" s="6">
        <v>39354</v>
      </c>
      <c r="N13" s="8">
        <v>15039</v>
      </c>
      <c r="O13" s="8">
        <v>1524</v>
      </c>
      <c r="P13" s="7">
        <f>L13-E13</f>
        <v>18946</v>
      </c>
      <c r="Q13" s="24"/>
    </row>
    <row r="14" spans="1:17" ht="11.25" customHeight="1">
      <c r="A14" s="24"/>
      <c r="B14" s="73" t="s">
        <v>23</v>
      </c>
      <c r="C14" s="74"/>
      <c r="D14" s="41"/>
      <c r="E14" s="5">
        <v>182093</v>
      </c>
      <c r="F14" s="6">
        <v>60241</v>
      </c>
      <c r="G14" s="8">
        <v>6607</v>
      </c>
      <c r="H14" s="8">
        <v>53129</v>
      </c>
      <c r="I14" s="8">
        <v>46970</v>
      </c>
      <c r="J14" s="8">
        <v>6641</v>
      </c>
      <c r="K14" s="8">
        <v>740</v>
      </c>
      <c r="L14" s="8">
        <v>187941</v>
      </c>
      <c r="M14" s="6">
        <v>45078</v>
      </c>
      <c r="N14" s="8">
        <v>13637</v>
      </c>
      <c r="O14" s="8">
        <v>1484</v>
      </c>
      <c r="P14" s="7">
        <f>L14-E14</f>
        <v>5848</v>
      </c>
      <c r="Q14" s="24"/>
    </row>
    <row r="15" spans="1:17" ht="6" customHeight="1">
      <c r="A15" s="24"/>
      <c r="B15" s="73"/>
      <c r="C15" s="74"/>
      <c r="D15" s="41"/>
      <c r="E15" s="42"/>
      <c r="F15" s="6"/>
      <c r="G15" s="8"/>
      <c r="H15" s="8"/>
      <c r="I15" s="8"/>
      <c r="J15" s="8"/>
      <c r="K15" s="8"/>
      <c r="L15" s="8"/>
      <c r="M15" s="6"/>
      <c r="N15" s="8"/>
      <c r="O15" s="8"/>
      <c r="P15" s="7"/>
      <c r="Q15" s="24"/>
    </row>
    <row r="16" spans="1:17" ht="11.25" customHeight="1">
      <c r="A16" s="24"/>
      <c r="B16" s="73" t="s">
        <v>24</v>
      </c>
      <c r="C16" s="74"/>
      <c r="D16" s="41"/>
      <c r="E16" s="5">
        <v>217508</v>
      </c>
      <c r="F16" s="6">
        <v>74752</v>
      </c>
      <c r="G16" s="8">
        <v>8517</v>
      </c>
      <c r="H16" s="8">
        <v>65283</v>
      </c>
      <c r="I16" s="8">
        <v>55931</v>
      </c>
      <c r="J16" s="8">
        <v>6547</v>
      </c>
      <c r="K16" s="8">
        <v>1067</v>
      </c>
      <c r="L16" s="8">
        <v>184861</v>
      </c>
      <c r="M16" s="6">
        <v>24529</v>
      </c>
      <c r="N16" s="8">
        <v>5601</v>
      </c>
      <c r="O16" s="8">
        <v>768</v>
      </c>
      <c r="P16" s="7">
        <f>L16-E16</f>
        <v>-32647</v>
      </c>
      <c r="Q16" s="24"/>
    </row>
    <row r="17" spans="1:17" ht="11.25" customHeight="1">
      <c r="A17" s="24"/>
      <c r="B17" s="73" t="s">
        <v>25</v>
      </c>
      <c r="C17" s="74"/>
      <c r="D17" s="41"/>
      <c r="E17" s="5">
        <v>152521</v>
      </c>
      <c r="F17" s="6">
        <v>53648</v>
      </c>
      <c r="G17" s="8">
        <v>7376</v>
      </c>
      <c r="H17" s="8">
        <v>48123</v>
      </c>
      <c r="I17" s="8">
        <v>33900</v>
      </c>
      <c r="J17" s="8">
        <v>7077</v>
      </c>
      <c r="K17" s="8">
        <v>682</v>
      </c>
      <c r="L17" s="8">
        <v>128485</v>
      </c>
      <c r="M17" s="6">
        <v>13858</v>
      </c>
      <c r="N17" s="8">
        <v>3548</v>
      </c>
      <c r="O17" s="8">
        <v>217</v>
      </c>
      <c r="P17" s="7">
        <f>L17-E17</f>
        <v>-24036</v>
      </c>
      <c r="Q17" s="24"/>
    </row>
    <row r="18" spans="1:17" ht="11.25" customHeight="1">
      <c r="A18" s="24"/>
      <c r="B18" s="73" t="s">
        <v>26</v>
      </c>
      <c r="C18" s="74"/>
      <c r="D18" s="41"/>
      <c r="E18" s="5">
        <v>76632</v>
      </c>
      <c r="F18" s="6">
        <v>27024</v>
      </c>
      <c r="G18" s="8">
        <v>2574</v>
      </c>
      <c r="H18" s="8">
        <v>19281</v>
      </c>
      <c r="I18" s="8">
        <v>14192</v>
      </c>
      <c r="J18" s="8">
        <v>12423</v>
      </c>
      <c r="K18" s="8">
        <v>321</v>
      </c>
      <c r="L18" s="8">
        <v>64483</v>
      </c>
      <c r="M18" s="6">
        <v>6507</v>
      </c>
      <c r="N18" s="8">
        <v>8001</v>
      </c>
      <c r="O18" s="8">
        <v>279</v>
      </c>
      <c r="P18" s="7">
        <f>L18-E18</f>
        <v>-12149</v>
      </c>
      <c r="Q18" s="24"/>
    </row>
    <row r="19" spans="1:17" ht="11.25" customHeight="1">
      <c r="A19" s="24"/>
      <c r="B19" s="73" t="s">
        <v>27</v>
      </c>
      <c r="C19" s="74"/>
      <c r="D19" s="41"/>
      <c r="E19" s="5">
        <v>133332</v>
      </c>
      <c r="F19" s="6">
        <v>45614</v>
      </c>
      <c r="G19" s="8">
        <v>5400</v>
      </c>
      <c r="H19" s="8">
        <v>35769</v>
      </c>
      <c r="I19" s="8">
        <v>34281</v>
      </c>
      <c r="J19" s="8">
        <v>8803</v>
      </c>
      <c r="K19" s="8">
        <v>848</v>
      </c>
      <c r="L19" s="8">
        <v>106681</v>
      </c>
      <c r="M19" s="6">
        <v>10168</v>
      </c>
      <c r="N19" s="8">
        <v>6440</v>
      </c>
      <c r="O19" s="8">
        <v>673</v>
      </c>
      <c r="P19" s="7">
        <f>L19-E19</f>
        <v>-26651</v>
      </c>
      <c r="Q19" s="24"/>
    </row>
    <row r="20" spans="1:17" ht="11.25" customHeight="1">
      <c r="A20" s="24"/>
      <c r="B20" s="39"/>
      <c r="C20" s="40"/>
      <c r="D20" s="43"/>
      <c r="E20" s="5"/>
      <c r="F20" s="6"/>
      <c r="G20" s="8"/>
      <c r="H20" s="8"/>
      <c r="I20" s="8"/>
      <c r="J20" s="8"/>
      <c r="K20" s="8"/>
      <c r="L20" s="8"/>
      <c r="M20" s="6"/>
      <c r="N20" s="8"/>
      <c r="O20" s="8"/>
      <c r="P20" s="7"/>
      <c r="Q20" s="24"/>
    </row>
    <row r="21" spans="1:17" ht="11.25" customHeight="1">
      <c r="A21" s="24"/>
      <c r="B21" s="39"/>
      <c r="C21" s="40" t="s">
        <v>28</v>
      </c>
      <c r="D21" s="41"/>
      <c r="E21" s="5">
        <v>249833</v>
      </c>
      <c r="F21" s="6">
        <v>101301</v>
      </c>
      <c r="G21" s="8">
        <v>12803</v>
      </c>
      <c r="H21" s="8">
        <v>112759</v>
      </c>
      <c r="I21" s="9" t="s">
        <v>29</v>
      </c>
      <c r="J21" s="8">
        <v>21229</v>
      </c>
      <c r="K21" s="8">
        <v>436</v>
      </c>
      <c r="L21" s="8">
        <v>244569</v>
      </c>
      <c r="M21" s="9" t="s">
        <v>29</v>
      </c>
      <c r="N21" s="8">
        <v>15469</v>
      </c>
      <c r="O21" s="8">
        <v>932</v>
      </c>
      <c r="P21" s="7">
        <f aca="true" t="shared" si="2" ref="P21:P26">L21-E21</f>
        <v>-5264</v>
      </c>
      <c r="Q21" s="24"/>
    </row>
    <row r="22" spans="1:17" ht="11.25" customHeight="1">
      <c r="A22" s="24"/>
      <c r="B22" s="39"/>
      <c r="C22" s="40" t="s">
        <v>30</v>
      </c>
      <c r="D22" s="41"/>
      <c r="E22" s="5">
        <v>30624</v>
      </c>
      <c r="F22" s="6">
        <v>12549</v>
      </c>
      <c r="G22" s="8">
        <v>2376</v>
      </c>
      <c r="H22" s="8">
        <v>10665</v>
      </c>
      <c r="I22" s="9" t="s">
        <v>31</v>
      </c>
      <c r="J22" s="8">
        <v>4785</v>
      </c>
      <c r="K22" s="8">
        <v>88</v>
      </c>
      <c r="L22" s="8">
        <v>29351</v>
      </c>
      <c r="M22" s="9" t="s">
        <v>31</v>
      </c>
      <c r="N22" s="8">
        <v>3483</v>
      </c>
      <c r="O22" s="8">
        <v>117</v>
      </c>
      <c r="P22" s="7">
        <f t="shared" si="2"/>
        <v>-1273</v>
      </c>
      <c r="Q22" s="24"/>
    </row>
    <row r="23" spans="1:17" ht="11.25" customHeight="1">
      <c r="A23" s="24"/>
      <c r="B23" s="39"/>
      <c r="C23" s="40" t="s">
        <v>32</v>
      </c>
      <c r="D23" s="41"/>
      <c r="E23" s="5">
        <v>104111</v>
      </c>
      <c r="F23" s="6">
        <v>39805</v>
      </c>
      <c r="G23" s="8">
        <v>7148</v>
      </c>
      <c r="H23" s="8">
        <v>46258</v>
      </c>
      <c r="I23" s="9" t="s">
        <v>31</v>
      </c>
      <c r="J23" s="8">
        <v>9543</v>
      </c>
      <c r="K23" s="8">
        <v>549</v>
      </c>
      <c r="L23" s="8">
        <v>105445</v>
      </c>
      <c r="M23" s="9" t="s">
        <v>31</v>
      </c>
      <c r="N23" s="8">
        <v>10893</v>
      </c>
      <c r="O23" s="8">
        <v>533</v>
      </c>
      <c r="P23" s="7">
        <f t="shared" si="2"/>
        <v>1334</v>
      </c>
      <c r="Q23" s="24"/>
    </row>
    <row r="24" spans="1:17" ht="11.25" customHeight="1">
      <c r="A24" s="24"/>
      <c r="B24" s="39"/>
      <c r="C24" s="40" t="s">
        <v>33</v>
      </c>
      <c r="D24" s="41"/>
      <c r="E24" s="5">
        <v>114086</v>
      </c>
      <c r="F24" s="6">
        <v>45612</v>
      </c>
      <c r="G24" s="8">
        <v>7147</v>
      </c>
      <c r="H24" s="8">
        <v>46439</v>
      </c>
      <c r="I24" s="9" t="s">
        <v>31</v>
      </c>
      <c r="J24" s="8">
        <v>13324</v>
      </c>
      <c r="K24" s="8">
        <v>826</v>
      </c>
      <c r="L24" s="8">
        <v>111888</v>
      </c>
      <c r="M24" s="9" t="s">
        <v>31</v>
      </c>
      <c r="N24" s="8">
        <v>11343</v>
      </c>
      <c r="O24" s="8">
        <v>609</v>
      </c>
      <c r="P24" s="7">
        <f t="shared" si="2"/>
        <v>-2198</v>
      </c>
      <c r="Q24" s="24"/>
    </row>
    <row r="25" spans="1:17" ht="11.25" customHeight="1">
      <c r="A25" s="24"/>
      <c r="B25" s="39"/>
      <c r="C25" s="40" t="s">
        <v>34</v>
      </c>
      <c r="D25" s="41"/>
      <c r="E25" s="5">
        <v>26624</v>
      </c>
      <c r="F25" s="6">
        <v>11655</v>
      </c>
      <c r="G25" s="8">
        <v>2274</v>
      </c>
      <c r="H25" s="8">
        <v>10375</v>
      </c>
      <c r="I25" s="9" t="s">
        <v>31</v>
      </c>
      <c r="J25" s="8">
        <v>1763</v>
      </c>
      <c r="K25" s="8">
        <v>537</v>
      </c>
      <c r="L25" s="8">
        <v>26493</v>
      </c>
      <c r="M25" s="9" t="s">
        <v>31</v>
      </c>
      <c r="N25" s="8">
        <v>1344</v>
      </c>
      <c r="O25" s="8">
        <v>825</v>
      </c>
      <c r="P25" s="7">
        <f t="shared" si="2"/>
        <v>-131</v>
      </c>
      <c r="Q25" s="24"/>
    </row>
    <row r="26" spans="1:17" ht="11.25" customHeight="1">
      <c r="A26" s="24"/>
      <c r="B26" s="39"/>
      <c r="C26" s="40" t="s">
        <v>35</v>
      </c>
      <c r="D26" s="41"/>
      <c r="E26" s="5">
        <v>416691</v>
      </c>
      <c r="F26" s="6">
        <v>153794</v>
      </c>
      <c r="G26" s="8">
        <v>21083</v>
      </c>
      <c r="H26" s="8">
        <v>204828</v>
      </c>
      <c r="I26" s="9" t="s">
        <v>31</v>
      </c>
      <c r="J26" s="8">
        <v>21465</v>
      </c>
      <c r="K26" s="8">
        <v>9353</v>
      </c>
      <c r="L26" s="8">
        <v>424091</v>
      </c>
      <c r="M26" s="9" t="s">
        <v>31</v>
      </c>
      <c r="N26" s="8">
        <v>25888</v>
      </c>
      <c r="O26" s="8">
        <v>12330</v>
      </c>
      <c r="P26" s="7">
        <f t="shared" si="2"/>
        <v>7400</v>
      </c>
      <c r="Q26" s="24"/>
    </row>
    <row r="27" spans="1:17" ht="11.25" customHeight="1">
      <c r="A27" s="24"/>
      <c r="B27" s="39"/>
      <c r="C27" s="40"/>
      <c r="D27" s="41"/>
      <c r="E27" s="5"/>
      <c r="F27" s="6"/>
      <c r="G27" s="8"/>
      <c r="H27" s="8"/>
      <c r="I27" s="8"/>
      <c r="J27" s="8"/>
      <c r="K27" s="8"/>
      <c r="L27" s="8"/>
      <c r="M27" s="6"/>
      <c r="N27" s="8"/>
      <c r="O27" s="8"/>
      <c r="P27" s="7"/>
      <c r="Q27" s="24"/>
    </row>
    <row r="28" spans="1:17" ht="11.25" customHeight="1">
      <c r="A28" s="24"/>
      <c r="B28" s="39"/>
      <c r="C28" s="40" t="s">
        <v>36</v>
      </c>
      <c r="D28" s="41"/>
      <c r="E28" s="5">
        <v>45188</v>
      </c>
      <c r="F28" s="6">
        <v>18079</v>
      </c>
      <c r="G28" s="8">
        <v>3233</v>
      </c>
      <c r="H28" s="8">
        <v>16798</v>
      </c>
      <c r="I28" s="9" t="s">
        <v>31</v>
      </c>
      <c r="J28" s="8">
        <v>6644</v>
      </c>
      <c r="K28" s="8">
        <v>188</v>
      </c>
      <c r="L28" s="8">
        <v>47272</v>
      </c>
      <c r="M28" s="9" t="s">
        <v>31</v>
      </c>
      <c r="N28" s="8">
        <v>8707</v>
      </c>
      <c r="O28" s="8">
        <v>209</v>
      </c>
      <c r="P28" s="7">
        <f aca="true" t="shared" si="3" ref="P28:P41">L28-E28</f>
        <v>2084</v>
      </c>
      <c r="Q28" s="24"/>
    </row>
    <row r="29" spans="1:17" ht="11.25" customHeight="1">
      <c r="A29" s="24"/>
      <c r="B29" s="39"/>
      <c r="C29" s="40" t="s">
        <v>37</v>
      </c>
      <c r="D29" s="41"/>
      <c r="E29" s="5">
        <v>59308</v>
      </c>
      <c r="F29" s="6">
        <v>20890</v>
      </c>
      <c r="G29" s="8">
        <v>6734</v>
      </c>
      <c r="H29" s="8">
        <v>26524</v>
      </c>
      <c r="I29" s="9" t="s">
        <v>31</v>
      </c>
      <c r="J29" s="8">
        <v>4006</v>
      </c>
      <c r="K29" s="8">
        <v>189</v>
      </c>
      <c r="L29" s="8">
        <v>60655</v>
      </c>
      <c r="M29" s="9" t="s">
        <v>31</v>
      </c>
      <c r="N29" s="8">
        <v>5142</v>
      </c>
      <c r="O29" s="8">
        <v>400</v>
      </c>
      <c r="P29" s="7">
        <f t="shared" si="3"/>
        <v>1347</v>
      </c>
      <c r="Q29" s="24"/>
    </row>
    <row r="30" spans="1:17" ht="11.25" customHeight="1">
      <c r="A30" s="24"/>
      <c r="B30" s="39"/>
      <c r="C30" s="40" t="s">
        <v>38</v>
      </c>
      <c r="D30" s="41"/>
      <c r="E30" s="5">
        <v>43117</v>
      </c>
      <c r="F30" s="6">
        <v>16181</v>
      </c>
      <c r="G30" s="8">
        <v>6096</v>
      </c>
      <c r="H30" s="8">
        <v>17835</v>
      </c>
      <c r="I30" s="9" t="s">
        <v>31</v>
      </c>
      <c r="J30" s="8">
        <v>2681</v>
      </c>
      <c r="K30" s="8">
        <v>182</v>
      </c>
      <c r="L30" s="8">
        <v>43201</v>
      </c>
      <c r="M30" s="9" t="s">
        <v>31</v>
      </c>
      <c r="N30" s="8">
        <v>2403</v>
      </c>
      <c r="O30" s="8">
        <v>544</v>
      </c>
      <c r="P30" s="7">
        <f t="shared" si="3"/>
        <v>84</v>
      </c>
      <c r="Q30" s="24"/>
    </row>
    <row r="31" spans="1:17" ht="11.25" customHeight="1">
      <c r="A31" s="24"/>
      <c r="B31" s="39"/>
      <c r="C31" s="40" t="s">
        <v>39</v>
      </c>
      <c r="D31" s="41"/>
      <c r="E31" s="5">
        <v>30152</v>
      </c>
      <c r="F31" s="6">
        <v>12471</v>
      </c>
      <c r="G31" s="8">
        <v>1235</v>
      </c>
      <c r="H31" s="8">
        <v>9909</v>
      </c>
      <c r="I31" s="9" t="s">
        <v>31</v>
      </c>
      <c r="J31" s="8">
        <v>4052</v>
      </c>
      <c r="K31" s="8">
        <v>2337</v>
      </c>
      <c r="L31" s="8">
        <v>30476</v>
      </c>
      <c r="M31" s="9" t="s">
        <v>31</v>
      </c>
      <c r="N31" s="8">
        <v>2846</v>
      </c>
      <c r="O31" s="8">
        <v>3867</v>
      </c>
      <c r="P31" s="7">
        <f t="shared" si="3"/>
        <v>324</v>
      </c>
      <c r="Q31" s="24"/>
    </row>
    <row r="32" spans="1:17" ht="11.25" customHeight="1">
      <c r="A32" s="24"/>
      <c r="B32" s="39"/>
      <c r="C32" s="40" t="s">
        <v>40</v>
      </c>
      <c r="D32" s="41"/>
      <c r="E32" s="5">
        <v>184349</v>
      </c>
      <c r="F32" s="6">
        <v>56225</v>
      </c>
      <c r="G32" s="8">
        <v>10422</v>
      </c>
      <c r="H32" s="8">
        <v>88632</v>
      </c>
      <c r="I32" s="9" t="s">
        <v>41</v>
      </c>
      <c r="J32" s="8">
        <v>24030</v>
      </c>
      <c r="K32" s="8">
        <v>583</v>
      </c>
      <c r="L32" s="8">
        <v>181054</v>
      </c>
      <c r="M32" s="9" t="s">
        <v>41</v>
      </c>
      <c r="N32" s="8">
        <v>20380</v>
      </c>
      <c r="O32" s="8">
        <v>938</v>
      </c>
      <c r="P32" s="7">
        <f t="shared" si="3"/>
        <v>-3295</v>
      </c>
      <c r="Q32" s="24"/>
    </row>
    <row r="33" spans="1:17" ht="11.25" customHeight="1">
      <c r="A33" s="24"/>
      <c r="B33" s="39"/>
      <c r="C33" s="40" t="s">
        <v>42</v>
      </c>
      <c r="D33" s="41"/>
      <c r="E33" s="5">
        <v>87033</v>
      </c>
      <c r="F33" s="6">
        <v>30030</v>
      </c>
      <c r="G33" s="8">
        <v>3627</v>
      </c>
      <c r="H33" s="8">
        <v>27199</v>
      </c>
      <c r="I33" s="9" t="s">
        <v>41</v>
      </c>
      <c r="J33" s="8">
        <v>24226</v>
      </c>
      <c r="K33" s="8">
        <v>908</v>
      </c>
      <c r="L33" s="8">
        <v>76152</v>
      </c>
      <c r="M33" s="9" t="s">
        <v>41</v>
      </c>
      <c r="N33" s="8">
        <v>13575</v>
      </c>
      <c r="O33" s="8">
        <v>678</v>
      </c>
      <c r="P33" s="7">
        <f t="shared" si="3"/>
        <v>-10881</v>
      </c>
      <c r="Q33" s="24"/>
    </row>
    <row r="34" spans="1:17" ht="11.25" customHeight="1">
      <c r="A34" s="24"/>
      <c r="B34" s="39"/>
      <c r="C34" s="44" t="s">
        <v>43</v>
      </c>
      <c r="D34" s="41"/>
      <c r="E34" s="5">
        <v>33096</v>
      </c>
      <c r="F34" s="8">
        <v>12123</v>
      </c>
      <c r="G34" s="8">
        <v>4084</v>
      </c>
      <c r="H34" s="8">
        <v>12661</v>
      </c>
      <c r="I34" s="9" t="s">
        <v>44</v>
      </c>
      <c r="J34" s="8">
        <v>4077</v>
      </c>
      <c r="K34" s="8">
        <v>39</v>
      </c>
      <c r="L34" s="8">
        <v>32791</v>
      </c>
      <c r="M34" s="9" t="s">
        <v>44</v>
      </c>
      <c r="N34" s="8">
        <v>3712</v>
      </c>
      <c r="O34" s="8">
        <v>99</v>
      </c>
      <c r="P34" s="7">
        <f t="shared" si="3"/>
        <v>-305</v>
      </c>
      <c r="Q34" s="24"/>
    </row>
    <row r="35" spans="1:17" ht="11.25" customHeight="1">
      <c r="A35" s="24"/>
      <c r="B35" s="39"/>
      <c r="C35" s="44" t="s">
        <v>45</v>
      </c>
      <c r="D35" s="41"/>
      <c r="E35" s="5">
        <v>29939</v>
      </c>
      <c r="F35" s="8">
        <v>12620</v>
      </c>
      <c r="G35" s="8">
        <v>2503</v>
      </c>
      <c r="H35" s="8">
        <v>11065</v>
      </c>
      <c r="I35" s="9" t="s">
        <v>44</v>
      </c>
      <c r="J35" s="8">
        <v>3681</v>
      </c>
      <c r="K35" s="8">
        <v>49</v>
      </c>
      <c r="L35" s="8">
        <v>27955</v>
      </c>
      <c r="M35" s="9" t="s">
        <v>44</v>
      </c>
      <c r="N35" s="8">
        <v>1632</v>
      </c>
      <c r="O35" s="8">
        <v>114</v>
      </c>
      <c r="P35" s="7">
        <f t="shared" si="3"/>
        <v>-1984</v>
      </c>
      <c r="Q35" s="24"/>
    </row>
    <row r="36" spans="1:17" ht="11.25" customHeight="1">
      <c r="A36" s="24"/>
      <c r="B36" s="39"/>
      <c r="C36" s="44"/>
      <c r="D36" s="41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7"/>
      <c r="Q36" s="24"/>
    </row>
    <row r="37" spans="1:17" s="38" customFormat="1" ht="11.25" customHeight="1">
      <c r="A37" s="36"/>
      <c r="B37" s="45"/>
      <c r="C37" s="46" t="s">
        <v>46</v>
      </c>
      <c r="D37" s="47"/>
      <c r="E37" s="1">
        <f>E38+E39+E40+E41</f>
        <v>117208</v>
      </c>
      <c r="F37" s="3">
        <f>F38+F39+F40+F41</f>
        <v>43108</v>
      </c>
      <c r="G37" s="3">
        <f>G38+G39+G40+G41</f>
        <v>4159</v>
      </c>
      <c r="H37" s="3">
        <f>H38+H39+H40+H41</f>
        <v>30554</v>
      </c>
      <c r="I37" s="10" t="s">
        <v>31</v>
      </c>
      <c r="J37" s="3">
        <f>J38+J39+J40+J41</f>
        <v>37821</v>
      </c>
      <c r="K37" s="3">
        <f>K38+K39+K40+K41</f>
        <v>406</v>
      </c>
      <c r="L37" s="3">
        <f>L38+L39+L40+L41</f>
        <v>117615</v>
      </c>
      <c r="M37" s="10" t="s">
        <v>31</v>
      </c>
      <c r="N37" s="3">
        <f>N38+N39+N40+N41</f>
        <v>38317</v>
      </c>
      <c r="O37" s="3">
        <f>O38+O39+O40+O41</f>
        <v>317</v>
      </c>
      <c r="P37" s="4">
        <f t="shared" si="3"/>
        <v>407</v>
      </c>
      <c r="Q37" s="36"/>
    </row>
    <row r="38" spans="1:17" ht="11.25" customHeight="1">
      <c r="A38" s="24"/>
      <c r="B38" s="39"/>
      <c r="C38" s="40" t="s">
        <v>47</v>
      </c>
      <c r="D38" s="41"/>
      <c r="E38" s="5">
        <v>50718</v>
      </c>
      <c r="F38" s="6">
        <v>18459</v>
      </c>
      <c r="G38" s="8">
        <v>1495</v>
      </c>
      <c r="H38" s="8">
        <v>13410</v>
      </c>
      <c r="I38" s="9" t="s">
        <v>48</v>
      </c>
      <c r="J38" s="8">
        <v>16460</v>
      </c>
      <c r="K38" s="8">
        <v>221</v>
      </c>
      <c r="L38" s="8">
        <v>54148</v>
      </c>
      <c r="M38" s="9" t="s">
        <v>48</v>
      </c>
      <c r="N38" s="8">
        <v>19889</v>
      </c>
      <c r="O38" s="8">
        <v>222</v>
      </c>
      <c r="P38" s="7">
        <f t="shared" si="3"/>
        <v>3430</v>
      </c>
      <c r="Q38" s="24"/>
    </row>
    <row r="39" spans="1:17" ht="11.25" customHeight="1">
      <c r="A39" s="24"/>
      <c r="B39" s="39"/>
      <c r="C39" s="40" t="s">
        <v>49</v>
      </c>
      <c r="D39" s="41"/>
      <c r="E39" s="5">
        <v>28988</v>
      </c>
      <c r="F39" s="6">
        <v>10016</v>
      </c>
      <c r="G39" s="8">
        <v>912</v>
      </c>
      <c r="H39" s="8">
        <v>7982</v>
      </c>
      <c r="I39" s="9" t="s">
        <v>48</v>
      </c>
      <c r="J39" s="8">
        <v>9502</v>
      </c>
      <c r="K39" s="8">
        <v>92</v>
      </c>
      <c r="L39" s="8">
        <v>29830</v>
      </c>
      <c r="M39" s="9" t="s">
        <v>48</v>
      </c>
      <c r="N39" s="8">
        <v>10371</v>
      </c>
      <c r="O39" s="8">
        <v>65</v>
      </c>
      <c r="P39" s="7">
        <f t="shared" si="3"/>
        <v>842</v>
      </c>
      <c r="Q39" s="24"/>
    </row>
    <row r="40" spans="1:17" ht="11.25" customHeight="1">
      <c r="A40" s="24"/>
      <c r="B40" s="39"/>
      <c r="C40" s="40" t="s">
        <v>50</v>
      </c>
      <c r="D40" s="41"/>
      <c r="E40" s="5">
        <v>25103</v>
      </c>
      <c r="F40" s="6">
        <v>9296</v>
      </c>
      <c r="G40" s="8">
        <v>1348</v>
      </c>
      <c r="H40" s="8">
        <v>6476</v>
      </c>
      <c r="I40" s="9" t="s">
        <v>48</v>
      </c>
      <c r="J40" s="8">
        <v>7920</v>
      </c>
      <c r="K40" s="8">
        <v>63</v>
      </c>
      <c r="L40" s="8">
        <v>19358</v>
      </c>
      <c r="M40" s="9" t="s">
        <v>48</v>
      </c>
      <c r="N40" s="8">
        <v>2231</v>
      </c>
      <c r="O40" s="8">
        <v>7</v>
      </c>
      <c r="P40" s="7">
        <f t="shared" si="3"/>
        <v>-5745</v>
      </c>
      <c r="Q40" s="24"/>
    </row>
    <row r="41" spans="1:17" ht="11.25" customHeight="1">
      <c r="A41" s="24"/>
      <c r="B41" s="39"/>
      <c r="C41" s="40" t="s">
        <v>51</v>
      </c>
      <c r="D41" s="41"/>
      <c r="E41" s="5">
        <v>12399</v>
      </c>
      <c r="F41" s="6">
        <v>5337</v>
      </c>
      <c r="G41" s="8">
        <v>404</v>
      </c>
      <c r="H41" s="8">
        <v>2686</v>
      </c>
      <c r="I41" s="9" t="s">
        <v>31</v>
      </c>
      <c r="J41" s="8">
        <v>3939</v>
      </c>
      <c r="K41" s="8">
        <v>30</v>
      </c>
      <c r="L41" s="8">
        <v>14279</v>
      </c>
      <c r="M41" s="9" t="s">
        <v>31</v>
      </c>
      <c r="N41" s="8">
        <v>5826</v>
      </c>
      <c r="O41" s="8">
        <v>23</v>
      </c>
      <c r="P41" s="7">
        <f t="shared" si="3"/>
        <v>1880</v>
      </c>
      <c r="Q41" s="24"/>
    </row>
    <row r="42" spans="1:17" ht="11.25" customHeight="1">
      <c r="A42" s="24"/>
      <c r="B42" s="39"/>
      <c r="C42" s="40"/>
      <c r="D42" s="41"/>
      <c r="E42" s="42"/>
      <c r="F42" s="6"/>
      <c r="G42" s="8"/>
      <c r="H42" s="8"/>
      <c r="I42" s="8"/>
      <c r="J42" s="8"/>
      <c r="K42" s="8"/>
      <c r="L42" s="8"/>
      <c r="M42" s="6"/>
      <c r="N42" s="8"/>
      <c r="O42" s="8"/>
      <c r="P42" s="7"/>
      <c r="Q42" s="24"/>
    </row>
    <row r="43" spans="1:17" s="38" customFormat="1" ht="11.25" customHeight="1">
      <c r="A43" s="36"/>
      <c r="B43" s="45"/>
      <c r="C43" s="46" t="s">
        <v>52</v>
      </c>
      <c r="D43" s="37"/>
      <c r="E43" s="1">
        <f>E44+E45</f>
        <v>28386</v>
      </c>
      <c r="F43" s="3">
        <f>F44+F45</f>
        <v>11336</v>
      </c>
      <c r="G43" s="3">
        <f>G44+G45</f>
        <v>1309</v>
      </c>
      <c r="H43" s="3">
        <f>H44+H45</f>
        <v>6895</v>
      </c>
      <c r="I43" s="10" t="s">
        <v>31</v>
      </c>
      <c r="J43" s="3">
        <f>J44+J45</f>
        <v>8255</v>
      </c>
      <c r="K43" s="3">
        <f>K44+K45</f>
        <v>563</v>
      </c>
      <c r="L43" s="3">
        <f>L44+L45</f>
        <v>24500</v>
      </c>
      <c r="M43" s="10" t="s">
        <v>31</v>
      </c>
      <c r="N43" s="3">
        <f>N44+N45</f>
        <v>4543</v>
      </c>
      <c r="O43" s="3">
        <f>O44+O45</f>
        <v>389</v>
      </c>
      <c r="P43" s="4">
        <f>L43-E43</f>
        <v>-3886</v>
      </c>
      <c r="Q43" s="36"/>
    </row>
    <row r="44" spans="1:17" ht="11.25" customHeight="1">
      <c r="A44" s="24"/>
      <c r="B44" s="39"/>
      <c r="C44" s="40" t="s">
        <v>53</v>
      </c>
      <c r="D44" s="41"/>
      <c r="E44" s="5">
        <v>26442</v>
      </c>
      <c r="F44" s="6">
        <v>10678</v>
      </c>
      <c r="G44" s="8">
        <v>1010</v>
      </c>
      <c r="H44" s="8">
        <v>6171</v>
      </c>
      <c r="I44" s="9" t="s">
        <v>31</v>
      </c>
      <c r="J44" s="8">
        <v>7999</v>
      </c>
      <c r="K44" s="8">
        <v>556</v>
      </c>
      <c r="L44" s="8">
        <v>22129</v>
      </c>
      <c r="M44" s="9" t="s">
        <v>31</v>
      </c>
      <c r="N44" s="8">
        <v>3901</v>
      </c>
      <c r="O44" s="8">
        <v>341</v>
      </c>
      <c r="P44" s="7">
        <f>L44-E44</f>
        <v>-4313</v>
      </c>
      <c r="Q44" s="24"/>
    </row>
    <row r="45" spans="1:17" ht="11.25" customHeight="1">
      <c r="A45" s="24"/>
      <c r="B45" s="39"/>
      <c r="C45" s="40" t="s">
        <v>54</v>
      </c>
      <c r="D45" s="41"/>
      <c r="E45" s="5">
        <v>1944</v>
      </c>
      <c r="F45" s="6">
        <v>658</v>
      </c>
      <c r="G45" s="8">
        <v>299</v>
      </c>
      <c r="H45" s="8">
        <v>724</v>
      </c>
      <c r="I45" s="9" t="s">
        <v>48</v>
      </c>
      <c r="J45" s="8">
        <v>256</v>
      </c>
      <c r="K45" s="8">
        <v>7</v>
      </c>
      <c r="L45" s="8">
        <v>2371</v>
      </c>
      <c r="M45" s="9" t="s">
        <v>48</v>
      </c>
      <c r="N45" s="8">
        <v>642</v>
      </c>
      <c r="O45" s="8">
        <v>48</v>
      </c>
      <c r="P45" s="7">
        <f>L45-E45</f>
        <v>427</v>
      </c>
      <c r="Q45" s="24"/>
    </row>
    <row r="46" spans="1:17" ht="11.25" customHeight="1">
      <c r="A46" s="24"/>
      <c r="B46" s="39"/>
      <c r="C46" s="40"/>
      <c r="D46" s="41"/>
      <c r="E46" s="42"/>
      <c r="F46" s="6"/>
      <c r="G46" s="8"/>
      <c r="H46" s="8"/>
      <c r="I46" s="8"/>
      <c r="J46" s="8"/>
      <c r="K46" s="8"/>
      <c r="L46" s="8"/>
      <c r="M46" s="6"/>
      <c r="N46" s="8"/>
      <c r="O46" s="8"/>
      <c r="P46" s="7"/>
      <c r="Q46" s="24"/>
    </row>
    <row r="47" spans="1:17" s="38" customFormat="1" ht="11.25" customHeight="1">
      <c r="A47" s="36"/>
      <c r="B47" s="45"/>
      <c r="C47" s="46" t="s">
        <v>55</v>
      </c>
      <c r="D47" s="37"/>
      <c r="E47" s="1">
        <f>E48+E49</f>
        <v>29095</v>
      </c>
      <c r="F47" s="3">
        <f>F48+F49</f>
        <v>10543</v>
      </c>
      <c r="G47" s="3">
        <f>G48+G49</f>
        <v>4077</v>
      </c>
      <c r="H47" s="3">
        <f>H48+H49</f>
        <v>11719</v>
      </c>
      <c r="I47" s="10" t="s">
        <v>48</v>
      </c>
      <c r="J47" s="3">
        <f>J48+J49</f>
        <v>2601</v>
      </c>
      <c r="K47" s="3">
        <f>K48+K49</f>
        <v>102</v>
      </c>
      <c r="L47" s="3">
        <f>L48+L49</f>
        <v>30647</v>
      </c>
      <c r="M47" s="10" t="s">
        <v>48</v>
      </c>
      <c r="N47" s="3">
        <f>N48+N49</f>
        <v>3915</v>
      </c>
      <c r="O47" s="3">
        <f>O48+O49</f>
        <v>340</v>
      </c>
      <c r="P47" s="4">
        <f>L47-E47</f>
        <v>1552</v>
      </c>
      <c r="Q47" s="36"/>
    </row>
    <row r="48" spans="1:17" ht="11.25" customHeight="1">
      <c r="A48" s="24"/>
      <c r="B48" s="39"/>
      <c r="C48" s="40" t="s">
        <v>56</v>
      </c>
      <c r="D48" s="41"/>
      <c r="E48" s="5">
        <v>8238</v>
      </c>
      <c r="F48" s="6">
        <v>3574</v>
      </c>
      <c r="G48" s="8">
        <v>956</v>
      </c>
      <c r="H48" s="8">
        <v>2928</v>
      </c>
      <c r="I48" s="9" t="s">
        <v>57</v>
      </c>
      <c r="J48" s="8">
        <v>743</v>
      </c>
      <c r="K48" s="8">
        <v>11</v>
      </c>
      <c r="L48" s="8">
        <v>8462</v>
      </c>
      <c r="M48" s="9" t="s">
        <v>57</v>
      </c>
      <c r="N48" s="8">
        <v>957</v>
      </c>
      <c r="O48" s="8">
        <v>21</v>
      </c>
      <c r="P48" s="7">
        <f>L48-E48</f>
        <v>224</v>
      </c>
      <c r="Q48" s="24"/>
    </row>
    <row r="49" spans="1:17" ht="11.25" customHeight="1">
      <c r="A49" s="24"/>
      <c r="B49" s="39"/>
      <c r="C49" s="40" t="s">
        <v>58</v>
      </c>
      <c r="D49" s="41"/>
      <c r="E49" s="5">
        <v>20857</v>
      </c>
      <c r="F49" s="6">
        <v>6969</v>
      </c>
      <c r="G49" s="8">
        <v>3121</v>
      </c>
      <c r="H49" s="8">
        <v>8791</v>
      </c>
      <c r="I49" s="9" t="s">
        <v>41</v>
      </c>
      <c r="J49" s="8">
        <v>1858</v>
      </c>
      <c r="K49" s="8">
        <v>91</v>
      </c>
      <c r="L49" s="8">
        <v>22185</v>
      </c>
      <c r="M49" s="9" t="s">
        <v>41</v>
      </c>
      <c r="N49" s="8">
        <v>2958</v>
      </c>
      <c r="O49" s="8">
        <v>319</v>
      </c>
      <c r="P49" s="7">
        <f>L49-E49</f>
        <v>1328</v>
      </c>
      <c r="Q49" s="24"/>
    </row>
    <row r="50" spans="1:17" ht="11.25" customHeight="1">
      <c r="A50" s="24"/>
      <c r="B50" s="39"/>
      <c r="C50" s="40"/>
      <c r="D50" s="41"/>
      <c r="E50" s="42"/>
      <c r="F50" s="6"/>
      <c r="G50" s="8"/>
      <c r="H50" s="8"/>
      <c r="I50" s="8"/>
      <c r="J50" s="8"/>
      <c r="K50" s="8"/>
      <c r="L50" s="8"/>
      <c r="M50" s="6"/>
      <c r="N50" s="8"/>
      <c r="O50" s="8"/>
      <c r="P50" s="7"/>
      <c r="Q50" s="24"/>
    </row>
    <row r="51" spans="1:17" s="38" customFormat="1" ht="11.25" customHeight="1">
      <c r="A51" s="36"/>
      <c r="B51" s="48"/>
      <c r="C51" s="46" t="s">
        <v>59</v>
      </c>
      <c r="D51" s="37"/>
      <c r="E51" s="1">
        <f>E52+E53</f>
        <v>18298</v>
      </c>
      <c r="F51" s="3">
        <f>F52+F53</f>
        <v>7425</v>
      </c>
      <c r="G51" s="3">
        <f>G52+G53</f>
        <v>2806</v>
      </c>
      <c r="H51" s="3">
        <f>H52+H53</f>
        <v>6633</v>
      </c>
      <c r="I51" s="10" t="s">
        <v>60</v>
      </c>
      <c r="J51" s="3">
        <f>J52+J53</f>
        <v>1280</v>
      </c>
      <c r="K51" s="3">
        <f>K52+K53</f>
        <v>128</v>
      </c>
      <c r="L51" s="3">
        <f>L52+L53</f>
        <v>18758</v>
      </c>
      <c r="M51" s="10" t="s">
        <v>60</v>
      </c>
      <c r="N51" s="3">
        <f>N52+N53</f>
        <v>1635</v>
      </c>
      <c r="O51" s="3">
        <f>O52+O53</f>
        <v>233</v>
      </c>
      <c r="P51" s="4">
        <f>L51-E51</f>
        <v>460</v>
      </c>
      <c r="Q51" s="36"/>
    </row>
    <row r="52" spans="1:17" ht="11.25" customHeight="1">
      <c r="A52" s="24"/>
      <c r="B52" s="39"/>
      <c r="C52" s="40" t="s">
        <v>61</v>
      </c>
      <c r="D52" s="41"/>
      <c r="E52" s="5">
        <v>9062</v>
      </c>
      <c r="F52" s="6">
        <v>3399</v>
      </c>
      <c r="G52" s="8">
        <v>1627</v>
      </c>
      <c r="H52" s="8">
        <v>2993</v>
      </c>
      <c r="I52" s="9" t="s">
        <v>60</v>
      </c>
      <c r="J52" s="8">
        <v>926</v>
      </c>
      <c r="K52" s="8">
        <v>104</v>
      </c>
      <c r="L52" s="8">
        <v>9093</v>
      </c>
      <c r="M52" s="9" t="s">
        <v>60</v>
      </c>
      <c r="N52" s="8">
        <v>942</v>
      </c>
      <c r="O52" s="8">
        <v>119</v>
      </c>
      <c r="P52" s="7">
        <f>L52-E52</f>
        <v>31</v>
      </c>
      <c r="Q52" s="24"/>
    </row>
    <row r="53" spans="1:17" ht="11.25" customHeight="1">
      <c r="A53" s="24"/>
      <c r="B53" s="39"/>
      <c r="C53" s="40" t="s">
        <v>62</v>
      </c>
      <c r="D53" s="41"/>
      <c r="E53" s="5">
        <v>9236</v>
      </c>
      <c r="F53" s="6">
        <v>4026</v>
      </c>
      <c r="G53" s="8">
        <v>1179</v>
      </c>
      <c r="H53" s="8">
        <v>3640</v>
      </c>
      <c r="I53" s="9" t="s">
        <v>63</v>
      </c>
      <c r="J53" s="8">
        <v>354</v>
      </c>
      <c r="K53" s="8">
        <v>24</v>
      </c>
      <c r="L53" s="8">
        <v>9665</v>
      </c>
      <c r="M53" s="9" t="s">
        <v>63</v>
      </c>
      <c r="N53" s="8">
        <v>693</v>
      </c>
      <c r="O53" s="8">
        <v>114</v>
      </c>
      <c r="P53" s="7">
        <f>L53-E53</f>
        <v>429</v>
      </c>
      <c r="Q53" s="24"/>
    </row>
    <row r="54" spans="1:17" ht="11.25" customHeight="1">
      <c r="A54" s="24"/>
      <c r="B54" s="39"/>
      <c r="C54" s="40"/>
      <c r="D54" s="41"/>
      <c r="E54" s="42"/>
      <c r="F54" s="6"/>
      <c r="G54" s="8"/>
      <c r="H54" s="8"/>
      <c r="I54" s="8"/>
      <c r="J54" s="8"/>
      <c r="K54" s="8"/>
      <c r="L54" s="8"/>
      <c r="M54" s="6"/>
      <c r="N54" s="8"/>
      <c r="O54" s="8"/>
      <c r="P54" s="7"/>
      <c r="Q54" s="24"/>
    </row>
    <row r="55" spans="1:17" s="38" customFormat="1" ht="11.25" customHeight="1">
      <c r="A55" s="36"/>
      <c r="B55" s="45"/>
      <c r="C55" s="46" t="s">
        <v>64</v>
      </c>
      <c r="D55" s="37"/>
      <c r="E55" s="1">
        <f>E56</f>
        <v>18866</v>
      </c>
      <c r="F55" s="3">
        <f>F56</f>
        <v>7169</v>
      </c>
      <c r="G55" s="3">
        <f>G56</f>
        <v>2444</v>
      </c>
      <c r="H55" s="3">
        <f>H56</f>
        <v>6853</v>
      </c>
      <c r="I55" s="10" t="s">
        <v>65</v>
      </c>
      <c r="J55" s="3">
        <f>J56</f>
        <v>2362</v>
      </c>
      <c r="K55" s="3">
        <f>K56</f>
        <v>29</v>
      </c>
      <c r="L55" s="3">
        <f>L56</f>
        <v>18170</v>
      </c>
      <c r="M55" s="10" t="s">
        <v>65</v>
      </c>
      <c r="N55" s="3">
        <f>N56</f>
        <v>1670</v>
      </c>
      <c r="O55" s="3">
        <f>O56</f>
        <v>25</v>
      </c>
      <c r="P55" s="4">
        <f>L55-E55</f>
        <v>-696</v>
      </c>
      <c r="Q55" s="36"/>
    </row>
    <row r="56" spans="1:17" ht="11.25" customHeight="1">
      <c r="A56" s="24"/>
      <c r="B56" s="39"/>
      <c r="C56" s="40" t="s">
        <v>66</v>
      </c>
      <c r="D56" s="41"/>
      <c r="E56" s="5">
        <v>18866</v>
      </c>
      <c r="F56" s="6">
        <v>7169</v>
      </c>
      <c r="G56" s="8">
        <v>2444</v>
      </c>
      <c r="H56" s="8">
        <v>6853</v>
      </c>
      <c r="I56" s="9" t="s">
        <v>31</v>
      </c>
      <c r="J56" s="8">
        <v>2362</v>
      </c>
      <c r="K56" s="8">
        <v>29</v>
      </c>
      <c r="L56" s="8">
        <v>18170</v>
      </c>
      <c r="M56" s="9" t="s">
        <v>31</v>
      </c>
      <c r="N56" s="8">
        <v>1670</v>
      </c>
      <c r="O56" s="8">
        <v>25</v>
      </c>
      <c r="P56" s="7">
        <f>L56-E56</f>
        <v>-696</v>
      </c>
      <c r="Q56" s="24"/>
    </row>
    <row r="57" spans="1:17" ht="11.25" customHeight="1">
      <c r="A57" s="24"/>
      <c r="B57" s="39"/>
      <c r="C57" s="40"/>
      <c r="D57" s="41"/>
      <c r="E57" s="42"/>
      <c r="F57" s="6"/>
      <c r="G57" s="8"/>
      <c r="H57" s="8"/>
      <c r="I57" s="8"/>
      <c r="J57" s="8"/>
      <c r="K57" s="8"/>
      <c r="L57" s="8"/>
      <c r="M57" s="6"/>
      <c r="N57" s="8"/>
      <c r="O57" s="8"/>
      <c r="P57" s="7"/>
      <c r="Q57" s="24"/>
    </row>
    <row r="58" spans="1:17" s="38" customFormat="1" ht="11.25" customHeight="1">
      <c r="A58" s="36"/>
      <c r="B58" s="45"/>
      <c r="C58" s="46" t="s">
        <v>67</v>
      </c>
      <c r="D58" s="37"/>
      <c r="E58" s="1">
        <f>E59</f>
        <v>40573</v>
      </c>
      <c r="F58" s="3">
        <f>F59</f>
        <v>14732</v>
      </c>
      <c r="G58" s="3">
        <f>G59</f>
        <v>2141</v>
      </c>
      <c r="H58" s="3">
        <f>H59</f>
        <v>10903</v>
      </c>
      <c r="I58" s="10" t="s">
        <v>31</v>
      </c>
      <c r="J58" s="3">
        <f>J59</f>
        <v>10684</v>
      </c>
      <c r="K58" s="3">
        <f>K59</f>
        <v>1606</v>
      </c>
      <c r="L58" s="3">
        <f>L59</f>
        <v>35388</v>
      </c>
      <c r="M58" s="10" t="s">
        <v>31</v>
      </c>
      <c r="N58" s="3">
        <f>N59</f>
        <v>6227</v>
      </c>
      <c r="O58" s="3">
        <f>O59</f>
        <v>878</v>
      </c>
      <c r="P58" s="4">
        <f>L58-E58</f>
        <v>-5185</v>
      </c>
      <c r="Q58" s="36"/>
    </row>
    <row r="59" spans="1:17" ht="11.25" customHeight="1">
      <c r="A59" s="24"/>
      <c r="B59" s="39"/>
      <c r="C59" s="40" t="s">
        <v>68</v>
      </c>
      <c r="D59" s="41"/>
      <c r="E59" s="5">
        <v>40573</v>
      </c>
      <c r="F59" s="6">
        <v>14732</v>
      </c>
      <c r="G59" s="8">
        <v>2141</v>
      </c>
      <c r="H59" s="8">
        <v>10903</v>
      </c>
      <c r="I59" s="9" t="s">
        <v>48</v>
      </c>
      <c r="J59" s="8">
        <v>10684</v>
      </c>
      <c r="K59" s="8">
        <v>1606</v>
      </c>
      <c r="L59" s="8">
        <v>35388</v>
      </c>
      <c r="M59" s="9" t="s">
        <v>48</v>
      </c>
      <c r="N59" s="8">
        <v>6227</v>
      </c>
      <c r="O59" s="8">
        <v>878</v>
      </c>
      <c r="P59" s="7">
        <f>L59-E59</f>
        <v>-5185</v>
      </c>
      <c r="Q59" s="24"/>
    </row>
    <row r="60" spans="1:17" ht="11.25" customHeight="1">
      <c r="A60" s="24"/>
      <c r="B60" s="39"/>
      <c r="C60" s="40"/>
      <c r="D60" s="41"/>
      <c r="E60" s="42"/>
      <c r="F60" s="6"/>
      <c r="G60" s="8"/>
      <c r="H60" s="8"/>
      <c r="I60" s="8"/>
      <c r="J60" s="8"/>
      <c r="K60" s="8"/>
      <c r="L60" s="8"/>
      <c r="M60" s="6"/>
      <c r="N60" s="8"/>
      <c r="O60" s="8"/>
      <c r="P60" s="7"/>
      <c r="Q60" s="24"/>
    </row>
    <row r="61" spans="1:17" s="38" customFormat="1" ht="11.25" customHeight="1">
      <c r="A61" s="36"/>
      <c r="B61" s="45"/>
      <c r="C61" s="46" t="s">
        <v>69</v>
      </c>
      <c r="D61" s="37"/>
      <c r="E61" s="1">
        <f>E62</f>
        <v>11590</v>
      </c>
      <c r="F61" s="3">
        <f>F62</f>
        <v>4128</v>
      </c>
      <c r="G61" s="3">
        <f>G62</f>
        <v>2490</v>
      </c>
      <c r="H61" s="3">
        <f>H62</f>
        <v>3764</v>
      </c>
      <c r="I61" s="10" t="s">
        <v>70</v>
      </c>
      <c r="J61" s="3">
        <f>J62</f>
        <v>1138</v>
      </c>
      <c r="K61" s="3">
        <f>K62</f>
        <v>54</v>
      </c>
      <c r="L61" s="3">
        <f>L62</f>
        <v>11160</v>
      </c>
      <c r="M61" s="10" t="s">
        <v>70</v>
      </c>
      <c r="N61" s="3">
        <f>N62</f>
        <v>686</v>
      </c>
      <c r="O61" s="3">
        <f>O62</f>
        <v>76</v>
      </c>
      <c r="P61" s="4">
        <f>L61-E61</f>
        <v>-430</v>
      </c>
      <c r="Q61" s="36"/>
    </row>
    <row r="62" spans="1:17" ht="11.25" customHeight="1">
      <c r="A62" s="24"/>
      <c r="B62" s="39"/>
      <c r="C62" s="40" t="s">
        <v>71</v>
      </c>
      <c r="D62" s="41"/>
      <c r="E62" s="5">
        <v>11590</v>
      </c>
      <c r="F62" s="6">
        <v>4128</v>
      </c>
      <c r="G62" s="8">
        <v>2490</v>
      </c>
      <c r="H62" s="8">
        <v>3764</v>
      </c>
      <c r="I62" s="9" t="s">
        <v>72</v>
      </c>
      <c r="J62" s="8">
        <v>1138</v>
      </c>
      <c r="K62" s="8">
        <v>54</v>
      </c>
      <c r="L62" s="8">
        <v>11160</v>
      </c>
      <c r="M62" s="9" t="s">
        <v>72</v>
      </c>
      <c r="N62" s="8">
        <v>686</v>
      </c>
      <c r="O62" s="8">
        <v>76</v>
      </c>
      <c r="P62" s="7">
        <f>L62-E62</f>
        <v>-430</v>
      </c>
      <c r="Q62" s="24"/>
    </row>
    <row r="63" spans="1:17" ht="3.75" customHeight="1" thickBot="1">
      <c r="A63" s="49"/>
      <c r="B63" s="50"/>
      <c r="C63" s="51"/>
      <c r="D63" s="52"/>
      <c r="E63" s="53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49"/>
    </row>
    <row r="64" spans="1:16" s="55" customFormat="1" ht="15" customHeight="1" thickTop="1">
      <c r="A64" s="59" t="s">
        <v>73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ht="13.5">
      <c r="C65" s="17"/>
    </row>
  </sheetData>
  <mergeCells count="15">
    <mergeCell ref="B19:C19"/>
    <mergeCell ref="B14:C14"/>
    <mergeCell ref="B15:C15"/>
    <mergeCell ref="B16:C16"/>
    <mergeCell ref="B17:C17"/>
    <mergeCell ref="A64:P64"/>
    <mergeCell ref="B5:D6"/>
    <mergeCell ref="E5:K5"/>
    <mergeCell ref="L5:O5"/>
    <mergeCell ref="P5:P6"/>
    <mergeCell ref="B8:C8"/>
    <mergeCell ref="B11:C11"/>
    <mergeCell ref="B12:C12"/>
    <mergeCell ref="B13:C13"/>
    <mergeCell ref="B18:C18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2011-03-09T02:35:58Z</cp:lastPrinted>
  <dcterms:created xsi:type="dcterms:W3CDTF">2008-02-26T10:07:38Z</dcterms:created>
  <dcterms:modified xsi:type="dcterms:W3CDTF">2011-03-09T02:35:59Z</dcterms:modified>
  <cp:category/>
  <cp:version/>
  <cp:contentType/>
  <cp:contentStatus/>
</cp:coreProperties>
</file>