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715" windowHeight="9405" activeTab="0"/>
  </bookViews>
  <sheets>
    <sheet name="安芸高田市" sheetId="1" r:id="rId1"/>
  </sheets>
  <definedNames/>
  <calcPr fullCalcOnLoad="1"/>
</workbook>
</file>

<file path=xl/sharedStrings.xml><?xml version="1.0" encoding="utf-8"?>
<sst xmlns="http://schemas.openxmlformats.org/spreadsheetml/2006/main" count="273" uniqueCount="164">
  <si>
    <t>市・区・町別交通事故発生状況表（高速を含む）</t>
  </si>
  <si>
    <t>安芸高田市(214)</t>
  </si>
  <si>
    <t>1　年齢層別</t>
  </si>
  <si>
    <t>3　月別</t>
  </si>
  <si>
    <t>区分</t>
  </si>
  <si>
    <t>平　成　2　7　年　</t>
  </si>
  <si>
    <t>平　成　2　8　年　</t>
  </si>
  <si>
    <t>増減数</t>
  </si>
  <si>
    <t>件数</t>
  </si>
  <si>
    <t>死者数</t>
  </si>
  <si>
    <t>負傷者数</t>
  </si>
  <si>
    <t>総数</t>
  </si>
  <si>
    <t>一般</t>
  </si>
  <si>
    <t>１０歳未満</t>
  </si>
  <si>
    <t>１月</t>
  </si>
  <si>
    <t>１０代</t>
  </si>
  <si>
    <t>２月</t>
  </si>
  <si>
    <t>２０代</t>
  </si>
  <si>
    <t>３月</t>
  </si>
  <si>
    <t>３０代</t>
  </si>
  <si>
    <t>４月</t>
  </si>
  <si>
    <t>４０代</t>
  </si>
  <si>
    <t>５月</t>
  </si>
  <si>
    <t>５０代</t>
  </si>
  <si>
    <t>６月</t>
  </si>
  <si>
    <t>６０～６４歳</t>
  </si>
  <si>
    <t>７月</t>
  </si>
  <si>
    <t>高齢者</t>
  </si>
  <si>
    <t>計</t>
  </si>
  <si>
    <t>８月</t>
  </si>
  <si>
    <t>６５～７４歳</t>
  </si>
  <si>
    <t>９月</t>
  </si>
  <si>
    <t>７５歳以上</t>
  </si>
  <si>
    <t>１０月</t>
  </si>
  <si>
    <t xml:space="preserve">不明 </t>
  </si>
  <si>
    <t>１１月</t>
  </si>
  <si>
    <t xml:space="preserve">内数 </t>
  </si>
  <si>
    <t>若者</t>
  </si>
  <si>
    <t>１２月</t>
  </si>
  <si>
    <t xml:space="preserve">こども </t>
  </si>
  <si>
    <t>上半期</t>
  </si>
  <si>
    <t>幼　　　児</t>
  </si>
  <si>
    <t>下半期</t>
  </si>
  <si>
    <t>小学生</t>
  </si>
  <si>
    <t>中学生</t>
  </si>
  <si>
    <t>4　事故類型別</t>
  </si>
  <si>
    <t>高校生</t>
  </si>
  <si>
    <t>大学生</t>
  </si>
  <si>
    <t xml:space="preserve">注：死者数・負傷者数は本人の被害である。 </t>
  </si>
  <si>
    <t>2　時間帯別</t>
  </si>
  <si>
    <t>人対車</t>
  </si>
  <si>
    <t>横断中</t>
  </si>
  <si>
    <t>小計</t>
  </si>
  <si>
    <t>横断歩道</t>
  </si>
  <si>
    <t>横断歩道付近</t>
  </si>
  <si>
    <t xml:space="preserve">０～２ </t>
  </si>
  <si>
    <t>横断歩道橋付近</t>
  </si>
  <si>
    <t xml:space="preserve">２～４ </t>
  </si>
  <si>
    <t>その他</t>
  </si>
  <si>
    <t xml:space="preserve">４～６ </t>
  </si>
  <si>
    <t xml:space="preserve">６～８ </t>
  </si>
  <si>
    <t>車両相互</t>
  </si>
  <si>
    <t xml:space="preserve">８～１０ </t>
  </si>
  <si>
    <t>正面衝突</t>
  </si>
  <si>
    <t xml:space="preserve">１０～１２ </t>
  </si>
  <si>
    <t>追突</t>
  </si>
  <si>
    <t xml:space="preserve">１２～１４ </t>
  </si>
  <si>
    <t>出合頭</t>
  </si>
  <si>
    <t xml:space="preserve">１４～１６ </t>
  </si>
  <si>
    <t>追越追抜時</t>
  </si>
  <si>
    <t xml:space="preserve">１６～１８ </t>
  </si>
  <si>
    <t>すれ違い時</t>
  </si>
  <si>
    <t xml:space="preserve">１８～２０ </t>
  </si>
  <si>
    <t>左折時</t>
  </si>
  <si>
    <t xml:space="preserve">２０～２２ </t>
  </si>
  <si>
    <t>右折時</t>
  </si>
  <si>
    <t xml:space="preserve">２２～２４ </t>
  </si>
  <si>
    <t>車両相互その他</t>
  </si>
  <si>
    <t xml:space="preserve">内数  </t>
  </si>
  <si>
    <t>早朝</t>
  </si>
  <si>
    <t>車両単独</t>
  </si>
  <si>
    <t>昼間</t>
  </si>
  <si>
    <t>工作物衝突</t>
  </si>
  <si>
    <t>薄暮</t>
  </si>
  <si>
    <t>駐停車両（運転者不在）</t>
  </si>
  <si>
    <t>夜間</t>
  </si>
  <si>
    <t>路外逸脱</t>
  </si>
  <si>
    <t>転倒</t>
  </si>
  <si>
    <t>注　第１当による被害状況を表したものである。</t>
  </si>
  <si>
    <t>列車</t>
  </si>
  <si>
    <t>市・区・町別交通事故発生状況表（高速を除く）</t>
  </si>
  <si>
    <t xml:space="preserve">1　年齢層別 </t>
  </si>
  <si>
    <t xml:space="preserve">3　月別 </t>
  </si>
  <si>
    <t xml:space="preserve">区分 </t>
  </si>
  <si>
    <t xml:space="preserve">増減数 </t>
  </si>
  <si>
    <t xml:space="preserve">件数 </t>
  </si>
  <si>
    <t xml:space="preserve">死者数 </t>
  </si>
  <si>
    <t xml:space="preserve">負傷者数 </t>
  </si>
  <si>
    <t xml:space="preserve">総数 </t>
  </si>
  <si>
    <t xml:space="preserve">一般 </t>
  </si>
  <si>
    <t xml:space="preserve">１０歳未満 </t>
  </si>
  <si>
    <t xml:space="preserve">１月 </t>
  </si>
  <si>
    <t xml:space="preserve">１０代 </t>
  </si>
  <si>
    <t xml:space="preserve">２月 </t>
  </si>
  <si>
    <t xml:space="preserve">２０代 </t>
  </si>
  <si>
    <t xml:space="preserve">３月 </t>
  </si>
  <si>
    <t xml:space="preserve">３０代 </t>
  </si>
  <si>
    <t xml:space="preserve">４月 </t>
  </si>
  <si>
    <t xml:space="preserve">４０代 </t>
  </si>
  <si>
    <t xml:space="preserve">５０代 </t>
  </si>
  <si>
    <t xml:space="preserve">６０～６４歳 </t>
  </si>
  <si>
    <t xml:space="preserve">高齢者 </t>
  </si>
  <si>
    <t xml:space="preserve">計 </t>
  </si>
  <si>
    <t xml:space="preserve">６５～７４歳 </t>
  </si>
  <si>
    <t xml:space="preserve">７５歳以上 </t>
  </si>
  <si>
    <t>不明</t>
  </si>
  <si>
    <t>内数</t>
  </si>
  <si>
    <t xml:space="preserve">若者 </t>
  </si>
  <si>
    <t>こども</t>
  </si>
  <si>
    <t xml:space="preserve">上半期 </t>
  </si>
  <si>
    <t xml:space="preserve">幼　　　児 </t>
  </si>
  <si>
    <t xml:space="preserve">下半期 </t>
  </si>
  <si>
    <t xml:space="preserve">小学生 </t>
  </si>
  <si>
    <t xml:space="preserve">中学生 </t>
  </si>
  <si>
    <t xml:space="preserve">4　事故類型別 </t>
  </si>
  <si>
    <t xml:space="preserve">高校生 </t>
  </si>
  <si>
    <t xml:space="preserve">大学生 </t>
  </si>
  <si>
    <t>注：死者数・負傷者数は本人の被害である。</t>
  </si>
  <si>
    <t xml:space="preserve">2　時間帯別 </t>
  </si>
  <si>
    <t xml:space="preserve">人対車 </t>
  </si>
  <si>
    <t xml:space="preserve">横断中 </t>
  </si>
  <si>
    <t xml:space="preserve">小計 </t>
  </si>
  <si>
    <t xml:space="preserve">横断歩道 </t>
  </si>
  <si>
    <t xml:space="preserve">横断歩道付近 </t>
  </si>
  <si>
    <t>０～２</t>
  </si>
  <si>
    <t xml:space="preserve">横断歩道橋付近 </t>
  </si>
  <si>
    <t>２～４</t>
  </si>
  <si>
    <t xml:space="preserve">その他 </t>
  </si>
  <si>
    <t>４～６</t>
  </si>
  <si>
    <t>６～８</t>
  </si>
  <si>
    <t xml:space="preserve">車両相互 </t>
  </si>
  <si>
    <t>８～１０</t>
  </si>
  <si>
    <t xml:space="preserve">正面衝突 </t>
  </si>
  <si>
    <t>１０～１２</t>
  </si>
  <si>
    <t xml:space="preserve">追突 </t>
  </si>
  <si>
    <t>１２～１４</t>
  </si>
  <si>
    <t xml:space="preserve">出合頭 </t>
  </si>
  <si>
    <t>１４～１６</t>
  </si>
  <si>
    <t xml:space="preserve">追越追抜時 </t>
  </si>
  <si>
    <t>１６～１８</t>
  </si>
  <si>
    <t xml:space="preserve">すれ違い時 </t>
  </si>
  <si>
    <t>１８～２０</t>
  </si>
  <si>
    <t xml:space="preserve">左折時 </t>
  </si>
  <si>
    <t>２０～２２</t>
  </si>
  <si>
    <t xml:space="preserve">右折時 </t>
  </si>
  <si>
    <t>２２～２４</t>
  </si>
  <si>
    <t xml:space="preserve">車両相互その他 </t>
  </si>
  <si>
    <t xml:space="preserve">車両単独 </t>
  </si>
  <si>
    <t xml:space="preserve">工作物衝突 </t>
  </si>
  <si>
    <t xml:space="preserve">駐停車両（運転者不在） </t>
  </si>
  <si>
    <t xml:space="preserve">路外逸脱 </t>
  </si>
  <si>
    <t xml:space="preserve">転倒 </t>
  </si>
  <si>
    <t xml:space="preserve">注　第１当による被害状況を表したものである。 </t>
  </si>
  <si>
    <t xml:space="preserve">列車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</si>
</sst>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ゴシック"/>
      <family val="3"/>
    </font>
    <font>
      <sz val="10"/>
      <color indexed="52"/>
      <name val="ＭＳ ゴシック"/>
      <family val="3"/>
    </font>
    <font>
      <sz val="10"/>
      <color indexed="9"/>
      <name val="ＭＳ ゴシック"/>
      <family val="3"/>
    </font>
    <font>
      <sz val="10"/>
      <color indexed="60"/>
      <name val="ＭＳ ゴシック"/>
      <family val="3"/>
    </font>
    <font>
      <sz val="11"/>
      <color indexed="9"/>
      <name val="ＭＳ Ｐゴシック"/>
      <family val="3"/>
    </font>
    <font>
      <sz val="10"/>
      <color indexed="8"/>
      <name val="ＭＳ ゴシック"/>
      <family val="3"/>
    </font>
    <font>
      <sz val="10"/>
      <color indexed="20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color indexed="17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0"/>
      <color indexed="10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56"/>
      <name val="ＭＳ ゴシック"/>
      <family val="3"/>
    </font>
    <font>
      <sz val="10"/>
      <color indexed="62"/>
      <name val="ＭＳ ゴシック"/>
      <family val="3"/>
    </font>
    <font>
      <i/>
      <sz val="10"/>
      <color indexed="23"/>
      <name val="ＭＳ ゴシック"/>
      <family val="3"/>
    </font>
    <font>
      <b/>
      <sz val="10"/>
      <color indexed="52"/>
      <name val="ＭＳ ゴシック"/>
      <family val="3"/>
    </font>
    <font>
      <b/>
      <sz val="10"/>
      <color indexed="8"/>
      <name val="ＭＳ ゴシック"/>
      <family val="3"/>
    </font>
    <font>
      <sz val="11"/>
      <color theme="1"/>
      <name val="Calibri"/>
      <family val="3"/>
    </font>
    <font>
      <sz val="18"/>
      <color theme="3"/>
      <name val="Cambria"/>
      <family val="3"/>
    </font>
    <font>
      <b/>
      <sz val="10"/>
      <color theme="0"/>
      <name val="ＭＳ ゴシック"/>
      <family val="3"/>
    </font>
    <font>
      <sz val="10"/>
      <color rgb="FFFA7D00"/>
      <name val="ＭＳ ゴシック"/>
      <family val="3"/>
    </font>
    <font>
      <sz val="10"/>
      <color theme="0"/>
      <name val="ＭＳ ゴシック"/>
      <family val="3"/>
    </font>
    <font>
      <sz val="10"/>
      <color rgb="FF9C6500"/>
      <name val="ＭＳ ゴシック"/>
      <family val="3"/>
    </font>
    <font>
      <sz val="11"/>
      <color theme="0"/>
      <name val="Calibri"/>
      <family val="3"/>
    </font>
    <font>
      <sz val="10"/>
      <color theme="1"/>
      <name val="ＭＳ ゴシック"/>
      <family val="3"/>
    </font>
    <font>
      <sz val="10"/>
      <color rgb="FF9C0006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0"/>
      <color rgb="FF00610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0"/>
      <color rgb="FFFF0000"/>
      <name val="ＭＳ ゴシック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3"/>
      <name val="ＭＳ ゴシック"/>
      <family val="3"/>
    </font>
    <font>
      <sz val="10"/>
      <color rgb="FF3F3F76"/>
      <name val="ＭＳ ゴシック"/>
      <family val="3"/>
    </font>
    <font>
      <i/>
      <sz val="10"/>
      <color rgb="FF7F7F7F"/>
      <name val="ＭＳ ゴシック"/>
      <family val="3"/>
    </font>
    <font>
      <b/>
      <sz val="10"/>
      <color rgb="FFFA7D00"/>
      <name val="ＭＳ ゴシック"/>
      <family val="3"/>
    </font>
    <font>
      <b/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</fills>
  <borders count="16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  <border>
      <left style="thin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medium"/>
      <top style="thin"/>
      <bottom>
        <color indexed="63"/>
      </bottom>
    </border>
    <border>
      <left style="double"/>
      <right style="thin">
        <color indexed="22"/>
      </right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medium"/>
      <top style="thin"/>
      <bottom style="double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medium"/>
      <top style="thin"/>
      <bottom style="thin"/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double"/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 style="thin"/>
    </border>
    <border>
      <left style="thin"/>
      <right style="double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/>
      <right style="double"/>
      <top style="thin">
        <color indexed="22"/>
      </top>
      <bottom style="double"/>
    </border>
    <border>
      <left style="double"/>
      <right style="thin">
        <color indexed="22"/>
      </right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medium"/>
      <top style="double"/>
      <bottom style="double"/>
    </border>
    <border>
      <left style="double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/>
      <top style="double"/>
      <bottom>
        <color indexed="63"/>
      </bottom>
    </border>
    <border>
      <left style="thin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medium"/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/>
      <bottom style="medium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/>
      <right style="double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/>
      <top style="thin">
        <color indexed="55"/>
      </top>
      <bottom>
        <color indexed="63"/>
      </bottom>
    </border>
    <border>
      <left style="thin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medium"/>
      <top style="thin">
        <color indexed="55"/>
      </top>
      <bottom>
        <color indexed="63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>
        <color indexed="22"/>
      </bottom>
    </border>
    <border>
      <left>
        <color indexed="63"/>
      </left>
      <right style="double"/>
      <top style="double"/>
      <bottom style="thin">
        <color indexed="22"/>
      </bottom>
    </border>
    <border>
      <left style="medium"/>
      <right>
        <color indexed="63"/>
      </right>
      <top style="double"/>
      <bottom style="thin">
        <color indexed="22"/>
      </bottom>
    </border>
    <border>
      <left>
        <color indexed="63"/>
      </left>
      <right>
        <color indexed="63"/>
      </right>
      <top style="double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 style="double"/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medium"/>
    </border>
    <border>
      <left>
        <color indexed="63"/>
      </left>
      <right style="double"/>
      <top style="thin">
        <color indexed="22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uble"/>
      <top>
        <color indexed="63"/>
      </top>
      <bottom style="thin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 style="double"/>
      <top style="thin">
        <color indexed="22"/>
      </top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</borders>
  <cellStyleXfs count="93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6" fillId="0" borderId="0" applyNumberFormat="0" applyFill="0" applyBorder="0" applyAlignment="0" applyProtection="0"/>
    <xf numFmtId="0" fontId="37" fillId="3" borderId="2" applyNumberFormat="0" applyAlignment="0" applyProtection="0"/>
    <xf numFmtId="0" fontId="38" fillId="0" borderId="3" applyNumberFormat="0" applyFill="0" applyAlignment="0" applyProtection="0"/>
    <xf numFmtId="0" fontId="39" fillId="4" borderId="0" applyNumberFormat="0" applyBorder="0" applyAlignment="0" applyProtection="0"/>
    <xf numFmtId="0" fontId="40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4" borderId="0" applyNumberFormat="0" applyBorder="0" applyAlignment="0" applyProtection="0"/>
    <xf numFmtId="0" fontId="42" fillId="6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" borderId="2" applyNumberFormat="0" applyAlignment="0" applyProtection="0"/>
    <xf numFmtId="0" fontId="46" fillId="5" borderId="0" applyNumberFormat="0" applyBorder="0" applyAlignment="0" applyProtection="0"/>
    <xf numFmtId="9" fontId="35" fillId="0" borderId="0" applyFont="0" applyFill="0" applyBorder="0" applyAlignment="0" applyProtection="0"/>
    <xf numFmtId="0" fontId="35" fillId="2" borderId="1" applyNumberFormat="0" applyFont="0" applyAlignment="0" applyProtection="0"/>
    <xf numFmtId="0" fontId="47" fillId="30" borderId="0" applyNumberFormat="0" applyBorder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1" borderId="9" applyNumberFormat="0" applyAlignment="0" applyProtection="0"/>
    <xf numFmtId="0" fontId="58" fillId="0" borderId="0" applyNumberFormat="0" applyFill="0" applyBorder="0" applyAlignment="0" applyProtection="0"/>
    <xf numFmtId="6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0" fontId="59" fillId="32" borderId="4" applyNumberFormat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2" borderId="4" applyNumberFormat="0" applyAlignment="0" applyProtection="0"/>
    <xf numFmtId="0" fontId="63" fillId="0" borderId="0" applyNumberFormat="0" applyFill="0" applyBorder="0" applyAlignment="0" applyProtection="0"/>
    <xf numFmtId="0" fontId="64" fillId="31" borderId="4" applyNumberFormat="0" applyAlignment="0" applyProtection="0"/>
    <xf numFmtId="0" fontId="65" fillId="0" borderId="8" applyNumberFormat="0" applyFill="0" applyAlignment="0" applyProtection="0"/>
  </cellStyleXfs>
  <cellXfs count="20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19" xfId="0" applyNumberFormat="1" applyFont="1" applyBorder="1" applyAlignment="1">
      <alignment horizontal="right" vertical="center" shrinkToFit="1"/>
    </xf>
    <xf numFmtId="38" fontId="0" fillId="0" borderId="17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8" fontId="0" fillId="0" borderId="24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8" fontId="0" fillId="0" borderId="25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8" fontId="0" fillId="0" borderId="29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8" fontId="0" fillId="0" borderId="30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8" fontId="0" fillId="0" borderId="34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8" fontId="0" fillId="0" borderId="39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8" fontId="0" fillId="0" borderId="40" xfId="0" applyNumberFormat="1" applyFont="1" applyBorder="1" applyAlignment="1">
      <alignment horizontal="right" vertical="center" shrinkToFit="1"/>
    </xf>
    <xf numFmtId="0" fontId="0" fillId="0" borderId="41" xfId="0" applyFont="1" applyBorder="1" applyAlignment="1">
      <alignment horizontal="distributed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" fontId="0" fillId="0" borderId="45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38" fontId="0" fillId="0" borderId="43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0" fontId="4" fillId="0" borderId="47" xfId="0" applyFont="1" applyBorder="1" applyAlignment="1">
      <alignment horizontal="distributed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" fontId="0" fillId="0" borderId="50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38" fontId="0" fillId="0" borderId="49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0" fontId="4" fillId="0" borderId="53" xfId="0" applyFont="1" applyBorder="1" applyAlignment="1">
      <alignment horizontal="distributed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3" fontId="0" fillId="0" borderId="55" xfId="0" applyNumberFormat="1" applyFont="1" applyBorder="1" applyAlignment="1">
      <alignment horizontal="right" vertical="center" shrinkToFit="1"/>
    </xf>
    <xf numFmtId="3" fontId="0" fillId="0" borderId="56" xfId="0" applyNumberFormat="1" applyFont="1" applyBorder="1" applyAlignment="1">
      <alignment horizontal="right" vertical="center" shrinkToFit="1"/>
    </xf>
    <xf numFmtId="3" fontId="0" fillId="0" borderId="57" xfId="0" applyNumberFormat="1" applyFont="1" applyBorder="1" applyAlignment="1">
      <alignment horizontal="right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8" fontId="0" fillId="0" borderId="55" xfId="0" applyNumberFormat="1" applyFont="1" applyBorder="1" applyAlignment="1">
      <alignment horizontal="right" vertical="center" shrinkToFit="1"/>
    </xf>
    <xf numFmtId="38" fontId="0" fillId="0" borderId="58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3" fontId="0" fillId="0" borderId="62" xfId="0" applyNumberFormat="1" applyFont="1" applyBorder="1" applyAlignment="1">
      <alignment horizontal="right" vertical="center" shrinkToFit="1"/>
    </xf>
    <xf numFmtId="38" fontId="0" fillId="0" borderId="62" xfId="0" applyNumberFormat="1" applyFont="1" applyBorder="1" applyAlignment="1">
      <alignment horizontal="right" vertical="center" shrinkToFit="1"/>
    </xf>
    <xf numFmtId="38" fontId="0" fillId="0" borderId="60" xfId="0" applyNumberFormat="1" applyFont="1" applyBorder="1" applyAlignment="1">
      <alignment horizontal="right" vertical="center" shrinkToFit="1"/>
    </xf>
    <xf numFmtId="38" fontId="0" fillId="0" borderId="63" xfId="0" applyNumberFormat="1" applyFont="1" applyBorder="1" applyAlignment="1">
      <alignment horizontal="right" vertical="center" shrinkToFit="1"/>
    </xf>
    <xf numFmtId="0" fontId="0" fillId="0" borderId="64" xfId="0" applyFont="1" applyBorder="1" applyAlignment="1">
      <alignment horizontal="distributed" vertical="center"/>
    </xf>
    <xf numFmtId="0" fontId="0" fillId="0" borderId="47" xfId="0" applyFont="1" applyBorder="1" applyAlignment="1">
      <alignment horizontal="center" vertical="center" shrinkToFit="1"/>
    </xf>
    <xf numFmtId="3" fontId="0" fillId="0" borderId="65" xfId="0" applyNumberFormat="1" applyFont="1" applyBorder="1" applyAlignment="1">
      <alignment horizontal="right" vertical="center" shrinkToFit="1"/>
    </xf>
    <xf numFmtId="3" fontId="0" fillId="0" borderId="66" xfId="0" applyNumberFormat="1" applyFont="1" applyBorder="1" applyAlignment="1">
      <alignment horizontal="right" vertical="center" shrinkToFit="1"/>
    </xf>
    <xf numFmtId="3" fontId="0" fillId="0" borderId="67" xfId="0" applyNumberFormat="1" applyFont="1" applyBorder="1" applyAlignment="1">
      <alignment horizontal="right" vertical="center" shrinkToFit="1"/>
    </xf>
    <xf numFmtId="3" fontId="0" fillId="0" borderId="68" xfId="0" applyNumberFormat="1" applyFont="1" applyBorder="1" applyAlignment="1">
      <alignment horizontal="right" vertical="center" shrinkToFit="1"/>
    </xf>
    <xf numFmtId="38" fontId="0" fillId="0" borderId="68" xfId="0" applyNumberFormat="1" applyFont="1" applyBorder="1" applyAlignment="1">
      <alignment horizontal="right" vertical="center" shrinkToFit="1"/>
    </xf>
    <xf numFmtId="38" fontId="0" fillId="0" borderId="66" xfId="0" applyNumberFormat="1" applyFont="1" applyBorder="1" applyAlignment="1">
      <alignment horizontal="right" vertical="center" shrinkToFit="1"/>
    </xf>
    <xf numFmtId="38" fontId="0" fillId="0" borderId="69" xfId="0" applyNumberFormat="1" applyFont="1" applyBorder="1" applyAlignment="1">
      <alignment horizontal="right" vertical="center" shrinkToFit="1"/>
    </xf>
    <xf numFmtId="0" fontId="0" fillId="0" borderId="70" xfId="0" applyFont="1" applyBorder="1" applyAlignment="1">
      <alignment horizontal="distributed" vertical="center" shrinkToFit="1"/>
    </xf>
    <xf numFmtId="0" fontId="0" fillId="0" borderId="71" xfId="0" applyFont="1" applyBorder="1" applyAlignment="1">
      <alignment horizontal="distributed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3" fontId="0" fillId="0" borderId="74" xfId="0" applyNumberFormat="1" applyFont="1" applyBorder="1" applyAlignment="1">
      <alignment horizontal="right" vertical="center" shrinkToFit="1"/>
    </xf>
    <xf numFmtId="3" fontId="0" fillId="0" borderId="75" xfId="0" applyNumberFormat="1" applyFont="1" applyBorder="1" applyAlignment="1">
      <alignment horizontal="right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3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3" fontId="0" fillId="0" borderId="79" xfId="0" applyNumberFormat="1" applyFont="1" applyBorder="1" applyAlignment="1">
      <alignment horizontal="right" vertical="center" shrinkToFit="1"/>
    </xf>
    <xf numFmtId="3" fontId="0" fillId="0" borderId="80" xfId="0" applyNumberFormat="1" applyFont="1" applyBorder="1" applyAlignment="1">
      <alignment horizontal="right" vertical="center" shrinkToFit="1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78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0" fontId="0" fillId="0" borderId="64" xfId="0" applyFont="1" applyBorder="1" applyAlignment="1">
      <alignment horizontal="distributed" vertical="center" shrinkToFit="1"/>
    </xf>
    <xf numFmtId="0" fontId="0" fillId="0" borderId="47" xfId="0" applyFont="1" applyBorder="1" applyAlignment="1">
      <alignment horizontal="distributed" vertical="center" shrinkToFit="1"/>
    </xf>
    <xf numFmtId="0" fontId="0" fillId="0" borderId="70" xfId="0" applyFont="1" applyBorder="1" applyAlignment="1">
      <alignment horizontal="center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3" fontId="0" fillId="0" borderId="84" xfId="0" applyNumberFormat="1" applyFont="1" applyBorder="1" applyAlignment="1">
      <alignment horizontal="right" vertical="center" shrinkToFit="1"/>
    </xf>
    <xf numFmtId="3" fontId="0" fillId="0" borderId="85" xfId="0" applyNumberFormat="1" applyFont="1" applyBorder="1" applyAlignment="1">
      <alignment horizontal="right" vertical="center" shrinkToFit="1"/>
    </xf>
    <xf numFmtId="38" fontId="0" fillId="0" borderId="85" xfId="0" applyNumberFormat="1" applyFont="1" applyBorder="1" applyAlignment="1">
      <alignment horizontal="right" vertical="center" shrinkToFit="1"/>
    </xf>
    <xf numFmtId="38" fontId="0" fillId="0" borderId="83" xfId="0" applyNumberFormat="1" applyFont="1" applyBorder="1" applyAlignment="1">
      <alignment horizontal="right" vertical="center" shrinkToFit="1"/>
    </xf>
    <xf numFmtId="38" fontId="0" fillId="0" borderId="86" xfId="0" applyNumberFormat="1" applyFont="1" applyBorder="1" applyAlignment="1">
      <alignment horizontal="right" vertical="center" shrinkToFit="1"/>
    </xf>
    <xf numFmtId="0" fontId="0" fillId="0" borderId="87" xfId="0" applyFont="1" applyBorder="1" applyAlignment="1">
      <alignment horizontal="distributed" vertical="center"/>
    </xf>
    <xf numFmtId="0" fontId="0" fillId="0" borderId="88" xfId="0" applyFont="1" applyBorder="1" applyAlignment="1">
      <alignment horizontal="distributed" vertical="center"/>
    </xf>
    <xf numFmtId="0" fontId="0" fillId="0" borderId="89" xfId="0" applyFont="1" applyBorder="1" applyAlignment="1">
      <alignment horizontal="distributed" vertical="center"/>
    </xf>
    <xf numFmtId="0" fontId="0" fillId="0" borderId="90" xfId="0" applyFont="1" applyBorder="1" applyAlignment="1">
      <alignment horizontal="distributed" vertical="center"/>
    </xf>
    <xf numFmtId="0" fontId="0" fillId="0" borderId="91" xfId="0" applyFont="1" applyBorder="1" applyAlignment="1">
      <alignment horizontal="distributed" vertical="center"/>
    </xf>
    <xf numFmtId="0" fontId="0" fillId="0" borderId="92" xfId="0" applyFont="1" applyBorder="1" applyAlignment="1">
      <alignment horizontal="distributed" vertical="center"/>
    </xf>
    <xf numFmtId="0" fontId="0" fillId="0" borderId="93" xfId="0" applyFont="1" applyBorder="1" applyAlignment="1">
      <alignment horizontal="distributed" vertical="center"/>
    </xf>
    <xf numFmtId="0" fontId="0" fillId="0" borderId="94" xfId="0" applyFont="1" applyBorder="1" applyAlignment="1">
      <alignment horizontal="distributed" vertical="center"/>
    </xf>
    <xf numFmtId="0" fontId="0" fillId="0" borderId="95" xfId="0" applyFont="1" applyBorder="1" applyAlignment="1">
      <alignment horizontal="distributed" vertical="center"/>
    </xf>
    <xf numFmtId="0" fontId="0" fillId="0" borderId="96" xfId="0" applyFont="1" applyBorder="1" applyAlignment="1">
      <alignment horizontal="distributed" vertical="center"/>
    </xf>
    <xf numFmtId="0" fontId="0" fillId="0" borderId="97" xfId="0" applyFont="1" applyBorder="1" applyAlignment="1">
      <alignment horizontal="distributed" vertical="center"/>
    </xf>
    <xf numFmtId="0" fontId="0" fillId="0" borderId="98" xfId="0" applyFont="1" applyBorder="1" applyAlignment="1">
      <alignment horizontal="distributed" vertical="distributed"/>
    </xf>
    <xf numFmtId="0" fontId="0" fillId="0" borderId="99" xfId="0" applyFont="1" applyBorder="1" applyAlignment="1">
      <alignment horizontal="distributed" vertical="distributed"/>
    </xf>
    <xf numFmtId="0" fontId="0" fillId="0" borderId="100" xfId="0" applyFont="1" applyBorder="1" applyAlignment="1">
      <alignment horizontal="distributed" vertical="distributed"/>
    </xf>
    <xf numFmtId="0" fontId="0" fillId="0" borderId="101" xfId="0" applyFont="1" applyBorder="1" applyAlignment="1">
      <alignment horizontal="center" vertical="distributed" textRotation="255"/>
    </xf>
    <xf numFmtId="0" fontId="0" fillId="0" borderId="102" xfId="0" applyFont="1" applyBorder="1" applyAlignment="1">
      <alignment horizontal="distributed" vertical="center" shrinkToFit="1"/>
    </xf>
    <xf numFmtId="0" fontId="0" fillId="0" borderId="103" xfId="0" applyFont="1" applyBorder="1" applyAlignment="1">
      <alignment horizontal="distributed" vertical="center" shrinkToFit="1"/>
    </xf>
    <xf numFmtId="0" fontId="0" fillId="0" borderId="104" xfId="0" applyFont="1" applyBorder="1" applyAlignment="1">
      <alignment horizontal="distributed" vertical="distributed"/>
    </xf>
    <xf numFmtId="0" fontId="0" fillId="0" borderId="105" xfId="0" applyFont="1" applyBorder="1" applyAlignment="1">
      <alignment horizontal="distributed" vertical="distributed"/>
    </xf>
    <xf numFmtId="0" fontId="0" fillId="0" borderId="103" xfId="0" applyFont="1" applyBorder="1" applyAlignment="1">
      <alignment horizontal="distributed" vertical="distributed"/>
    </xf>
    <xf numFmtId="0" fontId="0" fillId="0" borderId="106" xfId="0" applyFont="1" applyBorder="1" applyAlignment="1">
      <alignment horizontal="distributed" vertical="center" shrinkToFit="1"/>
    </xf>
    <xf numFmtId="0" fontId="0" fillId="0" borderId="107" xfId="0" applyFont="1" applyBorder="1" applyAlignment="1">
      <alignment horizontal="distributed" vertical="center" shrinkToFit="1"/>
    </xf>
    <xf numFmtId="0" fontId="0" fillId="0" borderId="108" xfId="0" applyFont="1" applyBorder="1" applyAlignment="1">
      <alignment horizontal="distributed" vertical="distributed"/>
    </xf>
    <xf numFmtId="0" fontId="0" fillId="0" borderId="109" xfId="0" applyFont="1" applyBorder="1" applyAlignment="1">
      <alignment horizontal="distributed" vertical="distributed"/>
    </xf>
    <xf numFmtId="0" fontId="0" fillId="0" borderId="107" xfId="0" applyFont="1" applyBorder="1" applyAlignment="1">
      <alignment horizontal="distributed" vertical="distributed"/>
    </xf>
    <xf numFmtId="0" fontId="0" fillId="0" borderId="110" xfId="0" applyFont="1" applyBorder="1" applyAlignment="1">
      <alignment horizontal="distributed" vertical="center" shrinkToFit="1"/>
    </xf>
    <xf numFmtId="0" fontId="0" fillId="0" borderId="111" xfId="0" applyFont="1" applyBorder="1" applyAlignment="1">
      <alignment horizontal="distributed" vertical="center" shrinkToFit="1"/>
    </xf>
    <xf numFmtId="0" fontId="0" fillId="0" borderId="112" xfId="0" applyFont="1" applyBorder="1" applyAlignment="1">
      <alignment horizontal="center" vertical="distributed" textRotation="255" shrinkToFit="1"/>
    </xf>
    <xf numFmtId="0" fontId="0" fillId="0" borderId="113" xfId="0" applyFont="1" applyBorder="1" applyAlignment="1">
      <alignment horizontal="center" vertical="distributed" textRotation="255" shrinkToFit="1"/>
    </xf>
    <xf numFmtId="0" fontId="0" fillId="0" borderId="114" xfId="0" applyFont="1" applyBorder="1" applyAlignment="1">
      <alignment horizontal="center" vertical="distributed" textRotation="255" shrinkToFit="1"/>
    </xf>
    <xf numFmtId="0" fontId="0" fillId="0" borderId="115" xfId="0" applyFont="1" applyBorder="1" applyAlignment="1">
      <alignment horizontal="center" vertical="distributed" textRotation="255" shrinkToFit="1"/>
    </xf>
    <xf numFmtId="0" fontId="0" fillId="0" borderId="116" xfId="0" applyFont="1" applyBorder="1" applyAlignment="1">
      <alignment horizontal="distributed" vertical="center"/>
    </xf>
    <xf numFmtId="0" fontId="0" fillId="0" borderId="117" xfId="0" applyFont="1" applyBorder="1" applyAlignment="1">
      <alignment horizontal="distributed" vertical="center"/>
    </xf>
    <xf numFmtId="0" fontId="0" fillId="0" borderId="118" xfId="0" applyFont="1" applyBorder="1" applyAlignment="1">
      <alignment horizontal="distributed" vertical="center"/>
    </xf>
    <xf numFmtId="0" fontId="0" fillId="0" borderId="119" xfId="0" applyFont="1" applyBorder="1" applyAlignment="1">
      <alignment horizontal="center" vertical="distributed" textRotation="255"/>
    </xf>
    <xf numFmtId="0" fontId="0" fillId="0" borderId="120" xfId="0" applyFont="1" applyBorder="1" applyAlignment="1">
      <alignment horizontal="center" vertical="distributed" textRotation="255"/>
    </xf>
    <xf numFmtId="0" fontId="0" fillId="0" borderId="121" xfId="0" applyFont="1" applyBorder="1" applyAlignment="1">
      <alignment horizontal="distributed" vertical="center" shrinkToFit="1"/>
    </xf>
    <xf numFmtId="0" fontId="0" fillId="0" borderId="122" xfId="0" applyFont="1" applyBorder="1" applyAlignment="1">
      <alignment horizontal="distributed" vertical="center" shrinkToFit="1"/>
    </xf>
    <xf numFmtId="0" fontId="0" fillId="0" borderId="123" xfId="0" applyFont="1" applyBorder="1" applyAlignment="1">
      <alignment horizontal="distributed" vertical="distributed"/>
    </xf>
    <xf numFmtId="0" fontId="0" fillId="0" borderId="124" xfId="0" applyFont="1" applyBorder="1" applyAlignment="1">
      <alignment horizontal="distributed" vertical="distributed"/>
    </xf>
    <xf numFmtId="0" fontId="0" fillId="0" borderId="111" xfId="0" applyFont="1" applyBorder="1" applyAlignment="1">
      <alignment horizontal="distributed" vertical="distributed"/>
    </xf>
    <xf numFmtId="0" fontId="0" fillId="0" borderId="125" xfId="0" applyFont="1" applyBorder="1" applyAlignment="1">
      <alignment horizontal="center" vertical="distributed" textRotation="255" shrinkToFit="1"/>
    </xf>
    <xf numFmtId="0" fontId="0" fillId="0" borderId="126" xfId="0" applyFont="1" applyBorder="1" applyAlignment="1">
      <alignment horizontal="center" vertical="distributed" textRotation="255" shrinkToFit="1"/>
    </xf>
    <xf numFmtId="0" fontId="0" fillId="0" borderId="127" xfId="0" applyFont="1" applyBorder="1" applyAlignment="1">
      <alignment horizontal="center" vertical="distributed" textRotation="255" shrinkToFit="1"/>
    </xf>
    <xf numFmtId="0" fontId="0" fillId="0" borderId="112" xfId="0" applyFont="1" applyBorder="1" applyAlignment="1">
      <alignment horizontal="distributed" vertical="distributed"/>
    </xf>
    <xf numFmtId="0" fontId="0" fillId="0" borderId="128" xfId="0" applyFont="1" applyBorder="1" applyAlignment="1">
      <alignment horizontal="distributed" vertical="distributed"/>
    </xf>
    <xf numFmtId="0" fontId="0" fillId="0" borderId="129" xfId="0" applyFont="1" applyBorder="1" applyAlignment="1">
      <alignment horizontal="distributed" vertical="distributed"/>
    </xf>
    <xf numFmtId="0" fontId="0" fillId="0" borderId="130" xfId="0" applyFont="1" applyBorder="1" applyAlignment="1">
      <alignment horizontal="distributed" vertical="distributed"/>
    </xf>
    <xf numFmtId="0" fontId="0" fillId="0" borderId="131" xfId="0" applyFont="1" applyBorder="1" applyAlignment="1">
      <alignment horizontal="distributed" vertical="distributed"/>
    </xf>
    <xf numFmtId="0" fontId="0" fillId="0" borderId="132" xfId="0" applyFont="1" applyBorder="1" applyAlignment="1">
      <alignment horizontal="distributed" vertical="distributed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center" vertical="center" shrinkToFit="1"/>
    </xf>
    <xf numFmtId="0" fontId="0" fillId="0" borderId="136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center" vertical="distributed" textRotation="255" shrinkToFit="1"/>
    </xf>
    <xf numFmtId="0" fontId="0" fillId="0" borderId="137" xfId="0" applyFont="1" applyBorder="1" applyAlignment="1">
      <alignment horizontal="center" vertical="distributed" textRotation="255" shrinkToFit="1"/>
    </xf>
    <xf numFmtId="0" fontId="0" fillId="0" borderId="138" xfId="0" applyFont="1" applyBorder="1" applyAlignment="1">
      <alignment horizontal="distributed" vertical="center" shrinkToFit="1"/>
    </xf>
    <xf numFmtId="0" fontId="0" fillId="0" borderId="139" xfId="0" applyFont="1" applyBorder="1" applyAlignment="1">
      <alignment horizontal="distributed" vertical="center" shrinkToFit="1"/>
    </xf>
    <xf numFmtId="0" fontId="0" fillId="0" borderId="140" xfId="0" applyFont="1" applyBorder="1" applyAlignment="1">
      <alignment horizontal="distributed" vertical="center"/>
    </xf>
    <xf numFmtId="0" fontId="0" fillId="0" borderId="141" xfId="0" applyFont="1" applyBorder="1" applyAlignment="1">
      <alignment horizontal="distributed" vertical="center"/>
    </xf>
    <xf numFmtId="0" fontId="0" fillId="0" borderId="142" xfId="0" applyFont="1" applyBorder="1" applyAlignment="1">
      <alignment horizontal="distributed" vertical="center"/>
    </xf>
    <xf numFmtId="0" fontId="0" fillId="0" borderId="143" xfId="0" applyFont="1" applyBorder="1" applyAlignment="1">
      <alignment horizontal="distributed" vertical="center"/>
    </xf>
    <xf numFmtId="0" fontId="0" fillId="0" borderId="144" xfId="0" applyFont="1" applyBorder="1" applyAlignment="1">
      <alignment horizontal="distributed" vertical="center"/>
    </xf>
    <xf numFmtId="0" fontId="0" fillId="0" borderId="70" xfId="0" applyFont="1" applyBorder="1" applyAlignment="1">
      <alignment horizontal="distributed" vertical="center"/>
    </xf>
    <xf numFmtId="0" fontId="0" fillId="0" borderId="145" xfId="0" applyFont="1" applyBorder="1" applyAlignment="1">
      <alignment horizontal="distributed" vertical="center" shrinkToFit="1"/>
    </xf>
    <xf numFmtId="0" fontId="0" fillId="0" borderId="146" xfId="0" applyFont="1" applyBorder="1" applyAlignment="1">
      <alignment horizontal="distributed" vertical="center" shrinkToFit="1"/>
    </xf>
    <xf numFmtId="0" fontId="0" fillId="0" borderId="147" xfId="0" applyFont="1" applyBorder="1" applyAlignment="1">
      <alignment horizontal="center" vertical="distributed" textRotation="255" shrinkToFit="1"/>
    </xf>
    <xf numFmtId="0" fontId="0" fillId="0" borderId="148" xfId="0" applyFont="1" applyBorder="1" applyAlignment="1">
      <alignment horizontal="distributed" vertical="center" shrinkToFit="1"/>
    </xf>
    <xf numFmtId="0" fontId="0" fillId="0" borderId="149" xfId="0" applyFont="1" applyBorder="1" applyAlignment="1">
      <alignment horizontal="distributed" vertical="center" shrinkToFit="1"/>
    </xf>
    <xf numFmtId="0" fontId="0" fillId="0" borderId="150" xfId="0" applyFont="1" applyBorder="1" applyAlignment="1">
      <alignment horizontal="distributed" vertical="center" shrinkToFit="1"/>
    </xf>
    <xf numFmtId="0" fontId="0" fillId="0" borderId="151" xfId="0" applyFont="1" applyBorder="1" applyAlignment="1">
      <alignment horizontal="distributed" vertical="center" shrinkToFit="1"/>
    </xf>
    <xf numFmtId="0" fontId="0" fillId="0" borderId="152" xfId="0" applyFont="1" applyBorder="1" applyAlignment="1">
      <alignment horizontal="distributed" vertical="center" shrinkToFit="1"/>
    </xf>
    <xf numFmtId="0" fontId="0" fillId="0" borderId="153" xfId="0" applyFont="1" applyBorder="1" applyAlignment="1">
      <alignment horizontal="distributed" vertical="center" shrinkToFit="1"/>
    </xf>
    <xf numFmtId="0" fontId="0" fillId="0" borderId="154" xfId="0" applyFont="1" applyBorder="1" applyAlignment="1">
      <alignment horizontal="distributed" vertical="center"/>
    </xf>
    <xf numFmtId="0" fontId="0" fillId="0" borderId="155" xfId="0" applyFont="1" applyBorder="1" applyAlignment="1">
      <alignment horizontal="distributed" vertical="center"/>
    </xf>
    <xf numFmtId="0" fontId="0" fillId="0" borderId="53" xfId="0" applyFont="1" applyBorder="1" applyAlignment="1">
      <alignment horizontal="distributed" vertical="center"/>
    </xf>
    <xf numFmtId="0" fontId="0" fillId="0" borderId="156" xfId="0" applyFont="1" applyBorder="1" applyAlignment="1">
      <alignment horizontal="center" vertical="center" shrinkToFit="1"/>
    </xf>
    <xf numFmtId="0" fontId="0" fillId="0" borderId="157" xfId="0" applyFont="1" applyBorder="1" applyAlignment="1">
      <alignment horizontal="center" vertical="center" shrinkToFit="1"/>
    </xf>
    <xf numFmtId="0" fontId="0" fillId="0" borderId="119" xfId="0" applyFont="1" applyBorder="1" applyAlignment="1">
      <alignment horizontal="center" vertical="distributed" textRotation="255" shrinkToFit="1"/>
    </xf>
    <xf numFmtId="0" fontId="0" fillId="0" borderId="120" xfId="0" applyFont="1" applyBorder="1" applyAlignment="1">
      <alignment horizontal="center" vertical="distributed" textRotation="255" shrinkToFit="1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06" xfId="0" applyFont="1" applyBorder="1" applyAlignment="1">
      <alignment horizontal="center" vertical="center" shrinkToFit="1"/>
    </xf>
    <xf numFmtId="0" fontId="0" fillId="0" borderId="107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distributed" vertical="center" shrinkToFit="1"/>
    </xf>
    <xf numFmtId="0" fontId="0" fillId="0" borderId="136" xfId="0" applyFont="1" applyBorder="1" applyAlignment="1">
      <alignment horizontal="distributed" vertical="center" shrinkToFit="1"/>
    </xf>
    <xf numFmtId="0" fontId="0" fillId="0" borderId="158" xfId="0" applyFont="1" applyBorder="1" applyAlignment="1">
      <alignment horizontal="distributed" vertical="center" shrinkToFit="1"/>
    </xf>
    <xf numFmtId="0" fontId="0" fillId="0" borderId="159" xfId="0" applyFont="1" applyBorder="1" applyAlignment="1">
      <alignment horizontal="distributed" vertical="center" shrinkToFit="1"/>
    </xf>
    <xf numFmtId="0" fontId="0" fillId="0" borderId="160" xfId="0" applyFont="1" applyBorder="1" applyAlignment="1">
      <alignment horizontal="distributed" vertical="center" shrinkToFit="1"/>
    </xf>
    <xf numFmtId="0" fontId="0" fillId="0" borderId="161" xfId="0" applyFont="1" applyBorder="1" applyAlignment="1">
      <alignment horizontal="distributed" vertical="center" shrinkToFit="1"/>
    </xf>
    <xf numFmtId="0" fontId="0" fillId="0" borderId="162" xfId="0" applyFont="1" applyBorder="1" applyAlignment="1">
      <alignment horizontal="distributed" vertical="center" shrinkToFit="1"/>
    </xf>
  </cellXfs>
  <cellStyles count="79">
    <cellStyle name="Normal" xfId="0"/>
    <cellStyle name="〰" xfId="15"/>
    <cellStyle name="〰〰" xfId="16"/>
    <cellStyle name="〰〰　0" xfId="17"/>
    <cellStyle name="〰0〰" xfId="18"/>
    <cellStyle name="〰〰0" xfId="19"/>
    <cellStyle name="〰〰〰0" xfId="20"/>
    <cellStyle name="20% - アクセント 1" xfId="21"/>
    <cellStyle name="20% - アクセント 2" xfId="22"/>
    <cellStyle name="20% - アクセント 3" xfId="23"/>
    <cellStyle name="20% - アクセント 4" xfId="24"/>
    <cellStyle name="20% - アクセント 5" xfId="25"/>
    <cellStyle name="20% - アクセント 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60% - アクセント 1" xfId="33"/>
    <cellStyle name="60% - アクセント 2" xfId="34"/>
    <cellStyle name="60% - アクセント 3" xfId="35"/>
    <cellStyle name="60% - アクセント 4" xfId="36"/>
    <cellStyle name="60% - アクセント 5" xfId="37"/>
    <cellStyle name="60% - アクセント 6" xfId="38"/>
    <cellStyle name="アクセント 1" xfId="39"/>
    <cellStyle name="アクセント 2" xfId="40"/>
    <cellStyle name="アクセント 3" xfId="41"/>
    <cellStyle name="アクセント 4" xfId="42"/>
    <cellStyle name="アクセント 5" xfId="43"/>
    <cellStyle name="アクセント 6" xfId="44"/>
    <cellStyle name="スタイル 1" xfId="45"/>
    <cellStyle name="スタイル 10" xfId="46"/>
    <cellStyle name="スタイル 11" xfId="47"/>
    <cellStyle name="スタイル 12" xfId="48"/>
    <cellStyle name="スタイル 13" xfId="49"/>
    <cellStyle name="スタイル 14" xfId="50"/>
    <cellStyle name="スタイル 15" xfId="51"/>
    <cellStyle name="スタイル 16" xfId="52"/>
    <cellStyle name="スタイル 17" xfId="53"/>
    <cellStyle name="スタイル 18" xfId="54"/>
    <cellStyle name="スタイル 2" xfId="55"/>
    <cellStyle name="スタイル 3" xfId="56"/>
    <cellStyle name="スタイル 4" xfId="57"/>
    <cellStyle name="スタイル 5" xfId="58"/>
    <cellStyle name="スタイル 6" xfId="59"/>
    <cellStyle name="スタイル 7" xfId="60"/>
    <cellStyle name="スタイル 8" xfId="61"/>
    <cellStyle name="スタイル 9" xfId="62"/>
    <cellStyle name="だ" xfId="63"/>
    <cellStyle name="タイトル" xfId="64"/>
    <cellStyle name="チェック セル" xfId="65"/>
    <cellStyle name="どちらでもない" xfId="66"/>
    <cellStyle name="Percent" xfId="67"/>
    <cellStyle name="メモ" xfId="68"/>
    <cellStyle name="も" xfId="69"/>
    <cellStyle name="リンク セル" xfId="70"/>
    <cellStyle name="悪い" xfId="71"/>
    <cellStyle name="計算" xfId="72"/>
    <cellStyle name="警告文" xfId="73"/>
    <cellStyle name="Comma [0]" xfId="74"/>
    <cellStyle name="Comma" xfId="75"/>
    <cellStyle name="見出し 1" xfId="76"/>
    <cellStyle name="見出し 2" xfId="77"/>
    <cellStyle name="見出し 3" xfId="78"/>
    <cellStyle name="見出し 4" xfId="79"/>
    <cellStyle name="咋e" xfId="80"/>
    <cellStyle name="集計" xfId="81"/>
    <cellStyle name="出力" xfId="82"/>
    <cellStyle name="説明文" xfId="83"/>
    <cellStyle name="Currency [0]" xfId="84"/>
    <cellStyle name="Currency" xfId="85"/>
    <cellStyle name="入力" xfId="86"/>
    <cellStyle name="良い" xfId="87"/>
    <cellStyle name="冉0" xfId="88"/>
    <cellStyle name="剑" xfId="89"/>
    <cellStyle name="暊e" xfId="90"/>
    <cellStyle name="箊" xfId="91"/>
    <cellStyle name="誖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98"/>
  <sheetViews>
    <sheetView showGridLines="0" tabSelected="1" view="pageBreakPreview" zoomScale="85" zoomScaleSheetLayoutView="85" zoomScalePageLayoutView="0" workbookViewId="0" topLeftCell="A1">
      <selection activeCell="C2" sqref="C2"/>
    </sheetView>
  </sheetViews>
  <sheetFormatPr defaultColWidth="9.00390625" defaultRowHeight="13.5"/>
  <cols>
    <col min="1" max="2" width="2.625" style="2" customWidth="1"/>
    <col min="3" max="12" width="8.625" style="2" customWidth="1"/>
    <col min="13" max="13" width="3.625" style="2" customWidth="1"/>
    <col min="14" max="15" width="2.625" style="2" customWidth="1"/>
    <col min="16" max="25" width="8.625" style="2" customWidth="1"/>
    <col min="26" max="16384" width="9.00390625" style="2" customWidth="1"/>
  </cols>
  <sheetData>
    <row r="1" spans="1:13" ht="15" customHeight="1">
      <c r="A1" s="1" t="s">
        <v>0</v>
      </c>
      <c r="M1" s="3"/>
    </row>
    <row r="2" spans="1:13" ht="15.75" customHeight="1">
      <c r="A2" s="2" t="s">
        <v>1</v>
      </c>
      <c r="M2" s="3"/>
    </row>
    <row r="3" spans="1:17" ht="17.25" customHeight="1" thickBo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3"/>
      <c r="L3" s="3"/>
      <c r="M3" s="3"/>
      <c r="N3" s="5" t="s">
        <v>3</v>
      </c>
      <c r="O3" s="5"/>
      <c r="P3" s="5"/>
      <c r="Q3" s="6"/>
    </row>
    <row r="4" spans="1:25" ht="17.25" customHeight="1">
      <c r="A4" s="116" t="s">
        <v>4</v>
      </c>
      <c r="B4" s="117"/>
      <c r="C4" s="118"/>
      <c r="D4" s="122" t="s">
        <v>5</v>
      </c>
      <c r="E4" s="122"/>
      <c r="F4" s="123"/>
      <c r="G4" s="122" t="s">
        <v>6</v>
      </c>
      <c r="H4" s="122"/>
      <c r="I4" s="122"/>
      <c r="J4" s="124" t="s">
        <v>7</v>
      </c>
      <c r="K4" s="125"/>
      <c r="L4" s="126"/>
      <c r="M4" s="7"/>
      <c r="N4" s="116" t="s">
        <v>4</v>
      </c>
      <c r="O4" s="117"/>
      <c r="P4" s="118"/>
      <c r="Q4" s="122" t="str">
        <f>$D$4</f>
        <v>平　成　2　7　年　</v>
      </c>
      <c r="R4" s="122"/>
      <c r="S4" s="123"/>
      <c r="T4" s="122" t="str">
        <f>$G$4</f>
        <v>平　成　2　8　年　</v>
      </c>
      <c r="U4" s="122"/>
      <c r="V4" s="122"/>
      <c r="W4" s="124" t="s">
        <v>7</v>
      </c>
      <c r="X4" s="125"/>
      <c r="Y4" s="126"/>
    </row>
    <row r="5" spans="1:25" ht="17.25" customHeight="1">
      <c r="A5" s="119"/>
      <c r="B5" s="120"/>
      <c r="C5" s="121"/>
      <c r="D5" s="8" t="s">
        <v>8</v>
      </c>
      <c r="E5" s="9" t="s">
        <v>9</v>
      </c>
      <c r="F5" s="10" t="s">
        <v>10</v>
      </c>
      <c r="G5" s="11" t="s">
        <v>8</v>
      </c>
      <c r="H5" s="9" t="s">
        <v>9</v>
      </c>
      <c r="I5" s="10" t="s">
        <v>10</v>
      </c>
      <c r="J5" s="11" t="s">
        <v>8</v>
      </c>
      <c r="K5" s="9" t="s">
        <v>9</v>
      </c>
      <c r="L5" s="12" t="s">
        <v>10</v>
      </c>
      <c r="M5" s="13"/>
      <c r="N5" s="119"/>
      <c r="O5" s="120"/>
      <c r="P5" s="121"/>
      <c r="Q5" s="8" t="s">
        <v>8</v>
      </c>
      <c r="R5" s="9" t="s">
        <v>9</v>
      </c>
      <c r="S5" s="10" t="s">
        <v>10</v>
      </c>
      <c r="T5" s="11" t="s">
        <v>8</v>
      </c>
      <c r="U5" s="9" t="s">
        <v>9</v>
      </c>
      <c r="V5" s="10" t="s">
        <v>10</v>
      </c>
      <c r="W5" s="11" t="s">
        <v>8</v>
      </c>
      <c r="X5" s="9" t="s">
        <v>9</v>
      </c>
      <c r="Y5" s="12" t="s">
        <v>10</v>
      </c>
    </row>
    <row r="6" spans="1:25" ht="17.25" customHeight="1" thickBot="1">
      <c r="A6" s="127" t="s">
        <v>11</v>
      </c>
      <c r="B6" s="128"/>
      <c r="C6" s="129"/>
      <c r="D6" s="14">
        <f aca="true" t="shared" si="0" ref="D6:I6">SUM(D7:D14)+D17</f>
        <v>98</v>
      </c>
      <c r="E6" s="15">
        <f t="shared" si="0"/>
        <v>4</v>
      </c>
      <c r="F6" s="16">
        <f t="shared" si="0"/>
        <v>135</v>
      </c>
      <c r="G6" s="17">
        <f t="shared" si="0"/>
        <v>106</v>
      </c>
      <c r="H6" s="15">
        <f t="shared" si="0"/>
        <v>4</v>
      </c>
      <c r="I6" s="16">
        <f t="shared" si="0"/>
        <v>159</v>
      </c>
      <c r="J6" s="18">
        <f aca="true" t="shared" si="1" ref="J6:L24">G6-D6</f>
        <v>8</v>
      </c>
      <c r="K6" s="19">
        <f t="shared" si="1"/>
        <v>0</v>
      </c>
      <c r="L6" s="20">
        <f t="shared" si="1"/>
        <v>24</v>
      </c>
      <c r="M6" s="3"/>
      <c r="N6" s="127" t="s">
        <v>11</v>
      </c>
      <c r="O6" s="128"/>
      <c r="P6" s="129"/>
      <c r="Q6" s="21">
        <f aca="true" t="shared" si="2" ref="Q6:V6">SUM(Q7:Q18)</f>
        <v>98</v>
      </c>
      <c r="R6" s="22">
        <f t="shared" si="2"/>
        <v>4</v>
      </c>
      <c r="S6" s="23">
        <f t="shared" si="2"/>
        <v>135</v>
      </c>
      <c r="T6" s="24">
        <f t="shared" si="2"/>
        <v>106</v>
      </c>
      <c r="U6" s="22">
        <f t="shared" si="2"/>
        <v>4</v>
      </c>
      <c r="V6" s="23">
        <f t="shared" si="2"/>
        <v>159</v>
      </c>
      <c r="W6" s="25">
        <f aca="true" t="shared" si="3" ref="W6:Y20">T6-Q6</f>
        <v>8</v>
      </c>
      <c r="X6" s="26">
        <f t="shared" si="3"/>
        <v>0</v>
      </c>
      <c r="Y6" s="27">
        <f t="shared" si="3"/>
        <v>24</v>
      </c>
    </row>
    <row r="7" spans="1:25" ht="17.25" customHeight="1" thickTop="1">
      <c r="A7" s="130" t="s">
        <v>12</v>
      </c>
      <c r="B7" s="131" t="s">
        <v>13</v>
      </c>
      <c r="C7" s="132"/>
      <c r="D7" s="28">
        <v>0</v>
      </c>
      <c r="E7" s="29">
        <v>0</v>
      </c>
      <c r="F7" s="30">
        <v>5</v>
      </c>
      <c r="G7" s="31">
        <v>0</v>
      </c>
      <c r="H7" s="29">
        <v>0</v>
      </c>
      <c r="I7" s="30">
        <v>2</v>
      </c>
      <c r="J7" s="32">
        <f t="shared" si="1"/>
        <v>0</v>
      </c>
      <c r="K7" s="33">
        <f t="shared" si="1"/>
        <v>0</v>
      </c>
      <c r="L7" s="34">
        <f t="shared" si="1"/>
        <v>-3</v>
      </c>
      <c r="M7" s="3"/>
      <c r="N7" s="133" t="s">
        <v>14</v>
      </c>
      <c r="O7" s="134"/>
      <c r="P7" s="135"/>
      <c r="Q7" s="28">
        <v>4</v>
      </c>
      <c r="R7" s="29">
        <v>0</v>
      </c>
      <c r="S7" s="30">
        <v>6</v>
      </c>
      <c r="T7" s="31">
        <v>4</v>
      </c>
      <c r="U7" s="29">
        <v>0</v>
      </c>
      <c r="V7" s="30">
        <v>5</v>
      </c>
      <c r="W7" s="32">
        <f t="shared" si="3"/>
        <v>0</v>
      </c>
      <c r="X7" s="33">
        <f t="shared" si="3"/>
        <v>0</v>
      </c>
      <c r="Y7" s="34">
        <f t="shared" si="3"/>
        <v>-1</v>
      </c>
    </row>
    <row r="8" spans="1:25" ht="17.25" customHeight="1">
      <c r="A8" s="130"/>
      <c r="B8" s="136" t="s">
        <v>15</v>
      </c>
      <c r="C8" s="137"/>
      <c r="D8" s="35">
        <v>4</v>
      </c>
      <c r="E8" s="36">
        <v>0</v>
      </c>
      <c r="F8" s="37">
        <v>18</v>
      </c>
      <c r="G8" s="38">
        <v>6</v>
      </c>
      <c r="H8" s="36">
        <v>0</v>
      </c>
      <c r="I8" s="37">
        <v>11</v>
      </c>
      <c r="J8" s="39">
        <f t="shared" si="1"/>
        <v>2</v>
      </c>
      <c r="K8" s="40">
        <f t="shared" si="1"/>
        <v>0</v>
      </c>
      <c r="L8" s="41">
        <f t="shared" si="1"/>
        <v>-7</v>
      </c>
      <c r="M8" s="3"/>
      <c r="N8" s="138" t="s">
        <v>16</v>
      </c>
      <c r="O8" s="139"/>
      <c r="P8" s="140"/>
      <c r="Q8" s="35">
        <v>5</v>
      </c>
      <c r="R8" s="36">
        <v>0</v>
      </c>
      <c r="S8" s="37">
        <v>6</v>
      </c>
      <c r="T8" s="38">
        <v>8</v>
      </c>
      <c r="U8" s="36">
        <v>0</v>
      </c>
      <c r="V8" s="37">
        <v>12</v>
      </c>
      <c r="W8" s="39">
        <f t="shared" si="3"/>
        <v>3</v>
      </c>
      <c r="X8" s="40">
        <f t="shared" si="3"/>
        <v>0</v>
      </c>
      <c r="Y8" s="41">
        <f t="shared" si="3"/>
        <v>6</v>
      </c>
    </row>
    <row r="9" spans="1:25" ht="17.25" customHeight="1">
      <c r="A9" s="130"/>
      <c r="B9" s="136" t="s">
        <v>17</v>
      </c>
      <c r="C9" s="137"/>
      <c r="D9" s="35">
        <v>11</v>
      </c>
      <c r="E9" s="36">
        <v>0</v>
      </c>
      <c r="F9" s="37">
        <v>16</v>
      </c>
      <c r="G9" s="38">
        <v>26</v>
      </c>
      <c r="H9" s="36">
        <v>1</v>
      </c>
      <c r="I9" s="37">
        <v>22</v>
      </c>
      <c r="J9" s="39">
        <f t="shared" si="1"/>
        <v>15</v>
      </c>
      <c r="K9" s="40">
        <f t="shared" si="1"/>
        <v>1</v>
      </c>
      <c r="L9" s="41">
        <f t="shared" si="1"/>
        <v>6</v>
      </c>
      <c r="M9" s="3"/>
      <c r="N9" s="138" t="s">
        <v>18</v>
      </c>
      <c r="O9" s="139"/>
      <c r="P9" s="140"/>
      <c r="Q9" s="35">
        <v>9</v>
      </c>
      <c r="R9" s="36">
        <v>0</v>
      </c>
      <c r="S9" s="37">
        <v>10</v>
      </c>
      <c r="T9" s="38">
        <v>11</v>
      </c>
      <c r="U9" s="36">
        <v>0</v>
      </c>
      <c r="V9" s="37">
        <v>18</v>
      </c>
      <c r="W9" s="39">
        <f t="shared" si="3"/>
        <v>2</v>
      </c>
      <c r="X9" s="40">
        <f t="shared" si="3"/>
        <v>0</v>
      </c>
      <c r="Y9" s="41">
        <f t="shared" si="3"/>
        <v>8</v>
      </c>
    </row>
    <row r="10" spans="1:25" ht="17.25" customHeight="1">
      <c r="A10" s="130"/>
      <c r="B10" s="136" t="s">
        <v>19</v>
      </c>
      <c r="C10" s="137"/>
      <c r="D10" s="35">
        <v>10</v>
      </c>
      <c r="E10" s="36">
        <v>0</v>
      </c>
      <c r="F10" s="37">
        <v>25</v>
      </c>
      <c r="G10" s="38">
        <v>9</v>
      </c>
      <c r="H10" s="36">
        <v>0</v>
      </c>
      <c r="I10" s="37">
        <v>20</v>
      </c>
      <c r="J10" s="39">
        <f t="shared" si="1"/>
        <v>-1</v>
      </c>
      <c r="K10" s="40">
        <f t="shared" si="1"/>
        <v>0</v>
      </c>
      <c r="L10" s="41">
        <f t="shared" si="1"/>
        <v>-5</v>
      </c>
      <c r="M10" s="3"/>
      <c r="N10" s="138" t="s">
        <v>20</v>
      </c>
      <c r="O10" s="139"/>
      <c r="P10" s="140"/>
      <c r="Q10" s="35">
        <v>13</v>
      </c>
      <c r="R10" s="36">
        <v>1</v>
      </c>
      <c r="S10" s="37">
        <v>20</v>
      </c>
      <c r="T10" s="38">
        <v>10</v>
      </c>
      <c r="U10" s="36">
        <v>1</v>
      </c>
      <c r="V10" s="37">
        <v>13</v>
      </c>
      <c r="W10" s="39">
        <f t="shared" si="3"/>
        <v>-3</v>
      </c>
      <c r="X10" s="40">
        <f t="shared" si="3"/>
        <v>0</v>
      </c>
      <c r="Y10" s="41">
        <f t="shared" si="3"/>
        <v>-7</v>
      </c>
    </row>
    <row r="11" spans="1:25" ht="17.25" customHeight="1">
      <c r="A11" s="130"/>
      <c r="B11" s="136" t="s">
        <v>21</v>
      </c>
      <c r="C11" s="137"/>
      <c r="D11" s="35">
        <v>15</v>
      </c>
      <c r="E11" s="36">
        <v>0</v>
      </c>
      <c r="F11" s="37">
        <v>18</v>
      </c>
      <c r="G11" s="38">
        <v>16</v>
      </c>
      <c r="H11" s="36">
        <v>1</v>
      </c>
      <c r="I11" s="37">
        <v>26</v>
      </c>
      <c r="J11" s="39">
        <f t="shared" si="1"/>
        <v>1</v>
      </c>
      <c r="K11" s="40">
        <f t="shared" si="1"/>
        <v>1</v>
      </c>
      <c r="L11" s="41">
        <f t="shared" si="1"/>
        <v>8</v>
      </c>
      <c r="M11" s="3"/>
      <c r="N11" s="138" t="s">
        <v>22</v>
      </c>
      <c r="O11" s="139"/>
      <c r="P11" s="140"/>
      <c r="Q11" s="35">
        <v>6</v>
      </c>
      <c r="R11" s="36">
        <v>0</v>
      </c>
      <c r="S11" s="37">
        <v>9</v>
      </c>
      <c r="T11" s="38">
        <v>10</v>
      </c>
      <c r="U11" s="36">
        <v>1</v>
      </c>
      <c r="V11" s="37">
        <v>16</v>
      </c>
      <c r="W11" s="39">
        <f t="shared" si="3"/>
        <v>4</v>
      </c>
      <c r="X11" s="40">
        <f t="shared" si="3"/>
        <v>1</v>
      </c>
      <c r="Y11" s="41">
        <f t="shared" si="3"/>
        <v>7</v>
      </c>
    </row>
    <row r="12" spans="1:25" ht="17.25" customHeight="1">
      <c r="A12" s="130"/>
      <c r="B12" s="136" t="s">
        <v>23</v>
      </c>
      <c r="C12" s="137"/>
      <c r="D12" s="35">
        <v>17</v>
      </c>
      <c r="E12" s="36">
        <v>0</v>
      </c>
      <c r="F12" s="37">
        <v>15</v>
      </c>
      <c r="G12" s="38">
        <v>8</v>
      </c>
      <c r="H12" s="36">
        <v>0</v>
      </c>
      <c r="I12" s="37">
        <v>23</v>
      </c>
      <c r="J12" s="39">
        <f t="shared" si="1"/>
        <v>-9</v>
      </c>
      <c r="K12" s="40">
        <f t="shared" si="1"/>
        <v>0</v>
      </c>
      <c r="L12" s="41">
        <f t="shared" si="1"/>
        <v>8</v>
      </c>
      <c r="M12" s="3"/>
      <c r="N12" s="138" t="s">
        <v>24</v>
      </c>
      <c r="O12" s="139"/>
      <c r="P12" s="140"/>
      <c r="Q12" s="35">
        <v>9</v>
      </c>
      <c r="R12" s="36">
        <v>1</v>
      </c>
      <c r="S12" s="37">
        <v>10</v>
      </c>
      <c r="T12" s="38">
        <v>6</v>
      </c>
      <c r="U12" s="36">
        <v>0</v>
      </c>
      <c r="V12" s="37">
        <v>8</v>
      </c>
      <c r="W12" s="39">
        <f t="shared" si="3"/>
        <v>-3</v>
      </c>
      <c r="X12" s="40">
        <f t="shared" si="3"/>
        <v>-1</v>
      </c>
      <c r="Y12" s="41">
        <f t="shared" si="3"/>
        <v>-2</v>
      </c>
    </row>
    <row r="13" spans="1:25" ht="17.25" customHeight="1" thickBot="1">
      <c r="A13" s="130"/>
      <c r="B13" s="141" t="s">
        <v>25</v>
      </c>
      <c r="C13" s="142"/>
      <c r="D13" s="42">
        <v>7</v>
      </c>
      <c r="E13" s="43">
        <v>1</v>
      </c>
      <c r="F13" s="44">
        <v>6</v>
      </c>
      <c r="G13" s="45">
        <v>2</v>
      </c>
      <c r="H13" s="43">
        <v>0</v>
      </c>
      <c r="I13" s="44">
        <v>16</v>
      </c>
      <c r="J13" s="46">
        <f t="shared" si="1"/>
        <v>-5</v>
      </c>
      <c r="K13" s="47">
        <f t="shared" si="1"/>
        <v>-1</v>
      </c>
      <c r="L13" s="48">
        <f t="shared" si="1"/>
        <v>10</v>
      </c>
      <c r="M13" s="3"/>
      <c r="N13" s="138" t="s">
        <v>26</v>
      </c>
      <c r="O13" s="139"/>
      <c r="P13" s="140"/>
      <c r="Q13" s="35">
        <v>11</v>
      </c>
      <c r="R13" s="36">
        <v>0</v>
      </c>
      <c r="S13" s="37">
        <v>12</v>
      </c>
      <c r="T13" s="38">
        <v>6</v>
      </c>
      <c r="U13" s="36">
        <v>0</v>
      </c>
      <c r="V13" s="37">
        <v>8</v>
      </c>
      <c r="W13" s="39">
        <f t="shared" si="3"/>
        <v>-5</v>
      </c>
      <c r="X13" s="40">
        <f t="shared" si="3"/>
        <v>0</v>
      </c>
      <c r="Y13" s="41">
        <f t="shared" si="3"/>
        <v>-4</v>
      </c>
    </row>
    <row r="14" spans="1:25" ht="17.25" customHeight="1" thickTop="1">
      <c r="A14" s="143" t="s">
        <v>27</v>
      </c>
      <c r="B14" s="144"/>
      <c r="C14" s="49" t="s">
        <v>28</v>
      </c>
      <c r="D14" s="50">
        <f aca="true" t="shared" si="4" ref="D14:I14">SUM(D15:D16)</f>
        <v>33</v>
      </c>
      <c r="E14" s="51">
        <f t="shared" si="4"/>
        <v>3</v>
      </c>
      <c r="F14" s="52">
        <f t="shared" si="4"/>
        <v>32</v>
      </c>
      <c r="G14" s="53">
        <f t="shared" si="4"/>
        <v>36</v>
      </c>
      <c r="H14" s="51">
        <f t="shared" si="4"/>
        <v>2</v>
      </c>
      <c r="I14" s="52">
        <f t="shared" si="4"/>
        <v>39</v>
      </c>
      <c r="J14" s="54">
        <f t="shared" si="1"/>
        <v>3</v>
      </c>
      <c r="K14" s="55">
        <f t="shared" si="1"/>
        <v>-1</v>
      </c>
      <c r="L14" s="56">
        <f t="shared" si="1"/>
        <v>7</v>
      </c>
      <c r="M14" s="3"/>
      <c r="N14" s="138" t="s">
        <v>29</v>
      </c>
      <c r="O14" s="139"/>
      <c r="P14" s="140"/>
      <c r="Q14" s="35">
        <v>9</v>
      </c>
      <c r="R14" s="36">
        <v>0</v>
      </c>
      <c r="S14" s="37">
        <v>12</v>
      </c>
      <c r="T14" s="38">
        <v>14</v>
      </c>
      <c r="U14" s="36">
        <v>1</v>
      </c>
      <c r="V14" s="37">
        <v>22</v>
      </c>
      <c r="W14" s="39">
        <f t="shared" si="3"/>
        <v>5</v>
      </c>
      <c r="X14" s="40">
        <f t="shared" si="3"/>
        <v>1</v>
      </c>
      <c r="Y14" s="41">
        <f t="shared" si="3"/>
        <v>10</v>
      </c>
    </row>
    <row r="15" spans="1:25" ht="17.25" customHeight="1">
      <c r="A15" s="145"/>
      <c r="B15" s="146"/>
      <c r="C15" s="57" t="s">
        <v>30</v>
      </c>
      <c r="D15" s="58">
        <v>22</v>
      </c>
      <c r="E15" s="59">
        <v>0</v>
      </c>
      <c r="F15" s="60">
        <v>16</v>
      </c>
      <c r="G15" s="61">
        <v>19</v>
      </c>
      <c r="H15" s="59">
        <v>0</v>
      </c>
      <c r="I15" s="60">
        <v>23</v>
      </c>
      <c r="J15" s="62">
        <f t="shared" si="1"/>
        <v>-3</v>
      </c>
      <c r="K15" s="63">
        <f t="shared" si="1"/>
        <v>0</v>
      </c>
      <c r="L15" s="64">
        <f t="shared" si="1"/>
        <v>7</v>
      </c>
      <c r="M15" s="3"/>
      <c r="N15" s="138" t="s">
        <v>31</v>
      </c>
      <c r="O15" s="139"/>
      <c r="P15" s="140"/>
      <c r="Q15" s="35">
        <v>13</v>
      </c>
      <c r="R15" s="36">
        <v>1</v>
      </c>
      <c r="S15" s="37">
        <v>23</v>
      </c>
      <c r="T15" s="38">
        <v>5</v>
      </c>
      <c r="U15" s="36">
        <v>0</v>
      </c>
      <c r="V15" s="37">
        <v>6</v>
      </c>
      <c r="W15" s="39">
        <f t="shared" si="3"/>
        <v>-8</v>
      </c>
      <c r="X15" s="40">
        <f t="shared" si="3"/>
        <v>-1</v>
      </c>
      <c r="Y15" s="41">
        <f t="shared" si="3"/>
        <v>-17</v>
      </c>
    </row>
    <row r="16" spans="1:25" ht="17.25" customHeight="1" thickBot="1">
      <c r="A16" s="145"/>
      <c r="B16" s="146"/>
      <c r="C16" s="65" t="s">
        <v>32</v>
      </c>
      <c r="D16" s="42">
        <v>11</v>
      </c>
      <c r="E16" s="43">
        <v>3</v>
      </c>
      <c r="F16" s="44">
        <v>16</v>
      </c>
      <c r="G16" s="45">
        <v>17</v>
      </c>
      <c r="H16" s="43">
        <v>2</v>
      </c>
      <c r="I16" s="44">
        <v>16</v>
      </c>
      <c r="J16" s="46">
        <f t="shared" si="1"/>
        <v>6</v>
      </c>
      <c r="K16" s="47">
        <f t="shared" si="1"/>
        <v>-1</v>
      </c>
      <c r="L16" s="48">
        <f t="shared" si="1"/>
        <v>0</v>
      </c>
      <c r="M16" s="3"/>
      <c r="N16" s="138" t="s">
        <v>33</v>
      </c>
      <c r="O16" s="139"/>
      <c r="P16" s="140"/>
      <c r="Q16" s="35">
        <v>6</v>
      </c>
      <c r="R16" s="36">
        <v>0</v>
      </c>
      <c r="S16" s="37">
        <v>6</v>
      </c>
      <c r="T16" s="38">
        <v>12</v>
      </c>
      <c r="U16" s="36">
        <v>1</v>
      </c>
      <c r="V16" s="37">
        <v>20</v>
      </c>
      <c r="W16" s="39">
        <f t="shared" si="3"/>
        <v>6</v>
      </c>
      <c r="X16" s="40">
        <f t="shared" si="3"/>
        <v>1</v>
      </c>
      <c r="Y16" s="41">
        <f t="shared" si="3"/>
        <v>14</v>
      </c>
    </row>
    <row r="17" spans="1:25" ht="17.25" customHeight="1" thickBot="1" thickTop="1">
      <c r="A17" s="147" t="s">
        <v>34</v>
      </c>
      <c r="B17" s="148"/>
      <c r="C17" s="149"/>
      <c r="D17" s="66">
        <v>1</v>
      </c>
      <c r="E17" s="67">
        <v>0</v>
      </c>
      <c r="F17" s="68">
        <v>0</v>
      </c>
      <c r="G17" s="69">
        <v>3</v>
      </c>
      <c r="H17" s="67">
        <v>0</v>
      </c>
      <c r="I17" s="68">
        <v>0</v>
      </c>
      <c r="J17" s="70">
        <f t="shared" si="1"/>
        <v>2</v>
      </c>
      <c r="K17" s="71">
        <f t="shared" si="1"/>
        <v>0</v>
      </c>
      <c r="L17" s="72">
        <f t="shared" si="1"/>
        <v>0</v>
      </c>
      <c r="M17" s="3"/>
      <c r="N17" s="138" t="s">
        <v>35</v>
      </c>
      <c r="O17" s="139"/>
      <c r="P17" s="140"/>
      <c r="Q17" s="35">
        <v>6</v>
      </c>
      <c r="R17" s="36">
        <v>1</v>
      </c>
      <c r="S17" s="37">
        <v>10</v>
      </c>
      <c r="T17" s="38">
        <v>6</v>
      </c>
      <c r="U17" s="36">
        <v>0</v>
      </c>
      <c r="V17" s="37">
        <v>7</v>
      </c>
      <c r="W17" s="39">
        <f t="shared" si="3"/>
        <v>0</v>
      </c>
      <c r="X17" s="40">
        <f t="shared" si="3"/>
        <v>-1</v>
      </c>
      <c r="Y17" s="41">
        <f t="shared" si="3"/>
        <v>-3</v>
      </c>
    </row>
    <row r="18" spans="1:25" ht="17.25" customHeight="1" thickBot="1" thickTop="1">
      <c r="A18" s="150" t="s">
        <v>36</v>
      </c>
      <c r="B18" s="152" t="s">
        <v>37</v>
      </c>
      <c r="C18" s="153"/>
      <c r="D18" s="73">
        <v>6</v>
      </c>
      <c r="E18" s="74">
        <v>0</v>
      </c>
      <c r="F18" s="75">
        <v>20</v>
      </c>
      <c r="G18" s="76">
        <v>17</v>
      </c>
      <c r="H18" s="74">
        <v>0</v>
      </c>
      <c r="I18" s="75">
        <v>17</v>
      </c>
      <c r="J18" s="77">
        <f t="shared" si="1"/>
        <v>11</v>
      </c>
      <c r="K18" s="78">
        <f t="shared" si="1"/>
        <v>0</v>
      </c>
      <c r="L18" s="79">
        <f t="shared" si="1"/>
        <v>-3</v>
      </c>
      <c r="M18" s="3"/>
      <c r="N18" s="154" t="s">
        <v>38</v>
      </c>
      <c r="O18" s="155"/>
      <c r="P18" s="156"/>
      <c r="Q18" s="42">
        <v>7</v>
      </c>
      <c r="R18" s="43">
        <v>0</v>
      </c>
      <c r="S18" s="44">
        <v>11</v>
      </c>
      <c r="T18" s="45">
        <v>14</v>
      </c>
      <c r="U18" s="43">
        <v>0</v>
      </c>
      <c r="V18" s="44">
        <v>24</v>
      </c>
      <c r="W18" s="46">
        <f t="shared" si="3"/>
        <v>7</v>
      </c>
      <c r="X18" s="47">
        <f t="shared" si="3"/>
        <v>0</v>
      </c>
      <c r="Y18" s="48">
        <f t="shared" si="3"/>
        <v>13</v>
      </c>
    </row>
    <row r="19" spans="1:25" ht="17.25" customHeight="1" thickTop="1">
      <c r="A19" s="130"/>
      <c r="B19" s="157" t="s">
        <v>39</v>
      </c>
      <c r="C19" s="80" t="s">
        <v>28</v>
      </c>
      <c r="D19" s="21">
        <f aca="true" t="shared" si="5" ref="D19:I19">SUM(D20:D22)</f>
        <v>1</v>
      </c>
      <c r="E19" s="22">
        <f t="shared" si="5"/>
        <v>0</v>
      </c>
      <c r="F19" s="23">
        <f t="shared" si="5"/>
        <v>11</v>
      </c>
      <c r="G19" s="24">
        <f t="shared" si="5"/>
        <v>1</v>
      </c>
      <c r="H19" s="22">
        <f t="shared" si="5"/>
        <v>0</v>
      </c>
      <c r="I19" s="23">
        <f t="shared" si="5"/>
        <v>9</v>
      </c>
      <c r="J19" s="25">
        <f t="shared" si="1"/>
        <v>0</v>
      </c>
      <c r="K19" s="26">
        <f t="shared" si="1"/>
        <v>0</v>
      </c>
      <c r="L19" s="27">
        <f t="shared" si="1"/>
        <v>-2</v>
      </c>
      <c r="M19" s="3"/>
      <c r="N19" s="160" t="s">
        <v>40</v>
      </c>
      <c r="O19" s="161"/>
      <c r="P19" s="162"/>
      <c r="Q19" s="73">
        <f aca="true" t="shared" si="6" ref="Q19:V19">SUM(Q7:Q12)</f>
        <v>46</v>
      </c>
      <c r="R19" s="74">
        <f t="shared" si="6"/>
        <v>2</v>
      </c>
      <c r="S19" s="75">
        <f t="shared" si="6"/>
        <v>61</v>
      </c>
      <c r="T19" s="76">
        <f t="shared" si="6"/>
        <v>49</v>
      </c>
      <c r="U19" s="74">
        <f t="shared" si="6"/>
        <v>2</v>
      </c>
      <c r="V19" s="75">
        <f t="shared" si="6"/>
        <v>72</v>
      </c>
      <c r="W19" s="77">
        <f t="shared" si="3"/>
        <v>3</v>
      </c>
      <c r="X19" s="78">
        <f t="shared" si="3"/>
        <v>0</v>
      </c>
      <c r="Y19" s="79">
        <f t="shared" si="3"/>
        <v>11</v>
      </c>
    </row>
    <row r="20" spans="1:25" ht="17.25" customHeight="1" thickBot="1">
      <c r="A20" s="130"/>
      <c r="B20" s="158"/>
      <c r="C20" s="81" t="s">
        <v>41</v>
      </c>
      <c r="D20" s="58">
        <v>0</v>
      </c>
      <c r="E20" s="59">
        <v>0</v>
      </c>
      <c r="F20" s="60">
        <v>2</v>
      </c>
      <c r="G20" s="61"/>
      <c r="H20" s="59"/>
      <c r="I20" s="60"/>
      <c r="J20" s="62">
        <f t="shared" si="1"/>
        <v>0</v>
      </c>
      <c r="K20" s="63">
        <f t="shared" si="1"/>
        <v>0</v>
      </c>
      <c r="L20" s="64">
        <f t="shared" si="1"/>
        <v>-2</v>
      </c>
      <c r="M20" s="3"/>
      <c r="N20" s="163" t="s">
        <v>42</v>
      </c>
      <c r="O20" s="164"/>
      <c r="P20" s="165"/>
      <c r="Q20" s="82">
        <f aca="true" t="shared" si="7" ref="Q20:V20">SUM(Q13:Q18)</f>
        <v>52</v>
      </c>
      <c r="R20" s="83">
        <f t="shared" si="7"/>
        <v>2</v>
      </c>
      <c r="S20" s="84">
        <f t="shared" si="7"/>
        <v>74</v>
      </c>
      <c r="T20" s="85">
        <f t="shared" si="7"/>
        <v>57</v>
      </c>
      <c r="U20" s="83">
        <f t="shared" si="7"/>
        <v>2</v>
      </c>
      <c r="V20" s="84">
        <f t="shared" si="7"/>
        <v>87</v>
      </c>
      <c r="W20" s="86">
        <f t="shared" si="3"/>
        <v>5</v>
      </c>
      <c r="X20" s="87">
        <f t="shared" si="3"/>
        <v>0</v>
      </c>
      <c r="Y20" s="88">
        <f t="shared" si="3"/>
        <v>13</v>
      </c>
    </row>
    <row r="21" spans="1:13" ht="17.25" customHeight="1">
      <c r="A21" s="130"/>
      <c r="B21" s="158"/>
      <c r="C21" s="89" t="s">
        <v>43</v>
      </c>
      <c r="D21" s="35">
        <v>0</v>
      </c>
      <c r="E21" s="36">
        <v>0</v>
      </c>
      <c r="F21" s="37">
        <v>5</v>
      </c>
      <c r="G21" s="38">
        <v>0</v>
      </c>
      <c r="H21" s="36">
        <v>0</v>
      </c>
      <c r="I21" s="37">
        <v>6</v>
      </c>
      <c r="J21" s="39">
        <f t="shared" si="1"/>
        <v>0</v>
      </c>
      <c r="K21" s="40">
        <f t="shared" si="1"/>
        <v>0</v>
      </c>
      <c r="L21" s="41">
        <f t="shared" si="1"/>
        <v>1</v>
      </c>
      <c r="M21" s="3"/>
    </row>
    <row r="22" spans="1:14" ht="17.25" customHeight="1" thickBot="1">
      <c r="A22" s="130"/>
      <c r="B22" s="159"/>
      <c r="C22" s="90" t="s">
        <v>44</v>
      </c>
      <c r="D22" s="91">
        <v>1</v>
      </c>
      <c r="E22" s="92">
        <v>0</v>
      </c>
      <c r="F22" s="93">
        <v>4</v>
      </c>
      <c r="G22" s="94">
        <v>1</v>
      </c>
      <c r="H22" s="92">
        <v>0</v>
      </c>
      <c r="I22" s="93">
        <v>3</v>
      </c>
      <c r="J22" s="95">
        <f t="shared" si="1"/>
        <v>0</v>
      </c>
      <c r="K22" s="96">
        <f t="shared" si="1"/>
        <v>0</v>
      </c>
      <c r="L22" s="97">
        <f t="shared" si="1"/>
        <v>-1</v>
      </c>
      <c r="M22" s="3"/>
      <c r="N22" s="2" t="s">
        <v>45</v>
      </c>
    </row>
    <row r="23" spans="1:25" ht="17.25" customHeight="1">
      <c r="A23" s="130"/>
      <c r="B23" s="166" t="s">
        <v>46</v>
      </c>
      <c r="C23" s="167"/>
      <c r="D23" s="58">
        <v>0</v>
      </c>
      <c r="E23" s="59">
        <v>0</v>
      </c>
      <c r="F23" s="60">
        <v>5</v>
      </c>
      <c r="G23" s="61">
        <v>0</v>
      </c>
      <c r="H23" s="59">
        <v>0</v>
      </c>
      <c r="I23" s="60">
        <v>1</v>
      </c>
      <c r="J23" s="62">
        <f t="shared" si="1"/>
        <v>0</v>
      </c>
      <c r="K23" s="63">
        <f t="shared" si="1"/>
        <v>0</v>
      </c>
      <c r="L23" s="64">
        <f t="shared" si="1"/>
        <v>-4</v>
      </c>
      <c r="M23" s="3"/>
      <c r="N23" s="116" t="s">
        <v>4</v>
      </c>
      <c r="O23" s="117"/>
      <c r="P23" s="118"/>
      <c r="Q23" s="122" t="str">
        <f>$D$4</f>
        <v>平　成　2　7　年　</v>
      </c>
      <c r="R23" s="122"/>
      <c r="S23" s="123"/>
      <c r="T23" s="122" t="str">
        <f>$G$4</f>
        <v>平　成　2　8　年　</v>
      </c>
      <c r="U23" s="122"/>
      <c r="V23" s="122"/>
      <c r="W23" s="124" t="s">
        <v>7</v>
      </c>
      <c r="X23" s="125"/>
      <c r="Y23" s="126"/>
    </row>
    <row r="24" spans="1:25" ht="17.25" customHeight="1" thickBot="1">
      <c r="A24" s="151"/>
      <c r="B24" s="168" t="s">
        <v>47</v>
      </c>
      <c r="C24" s="169"/>
      <c r="D24" s="98">
        <v>3</v>
      </c>
      <c r="E24" s="99">
        <v>0</v>
      </c>
      <c r="F24" s="100">
        <v>5</v>
      </c>
      <c r="G24" s="101">
        <v>0</v>
      </c>
      <c r="H24" s="99">
        <v>0</v>
      </c>
      <c r="I24" s="100">
        <v>1</v>
      </c>
      <c r="J24" s="102">
        <f t="shared" si="1"/>
        <v>-3</v>
      </c>
      <c r="K24" s="103">
        <f t="shared" si="1"/>
        <v>0</v>
      </c>
      <c r="L24" s="104">
        <f t="shared" si="1"/>
        <v>-4</v>
      </c>
      <c r="M24" s="3"/>
      <c r="N24" s="119"/>
      <c r="O24" s="120"/>
      <c r="P24" s="121"/>
      <c r="Q24" s="8" t="s">
        <v>8</v>
      </c>
      <c r="R24" s="9" t="s">
        <v>9</v>
      </c>
      <c r="S24" s="10" t="s">
        <v>10</v>
      </c>
      <c r="T24" s="11" t="s">
        <v>8</v>
      </c>
      <c r="U24" s="9" t="s">
        <v>9</v>
      </c>
      <c r="V24" s="10" t="s">
        <v>10</v>
      </c>
      <c r="W24" s="11" t="s">
        <v>8</v>
      </c>
      <c r="X24" s="9" t="s">
        <v>9</v>
      </c>
      <c r="Y24" s="12" t="s">
        <v>10</v>
      </c>
    </row>
    <row r="25" spans="1:25" ht="17.25" customHeight="1" thickBot="1">
      <c r="A25" s="2" t="s">
        <v>48</v>
      </c>
      <c r="M25" s="3"/>
      <c r="N25" s="127" t="s">
        <v>11</v>
      </c>
      <c r="O25" s="128"/>
      <c r="P25" s="129"/>
      <c r="Q25" s="21">
        <f aca="true" t="shared" si="8" ref="Q25:V25">SUM(Q26,Q33,Q42,Q48)</f>
        <v>98</v>
      </c>
      <c r="R25" s="22">
        <f t="shared" si="8"/>
        <v>4</v>
      </c>
      <c r="S25" s="23">
        <f t="shared" si="8"/>
        <v>135</v>
      </c>
      <c r="T25" s="24">
        <f t="shared" si="8"/>
        <v>106</v>
      </c>
      <c r="U25" s="22">
        <f t="shared" si="8"/>
        <v>4</v>
      </c>
      <c r="V25" s="23">
        <f t="shared" si="8"/>
        <v>159</v>
      </c>
      <c r="W25" s="25">
        <f aca="true" t="shared" si="9" ref="W25:Y48">T25-Q25</f>
        <v>8</v>
      </c>
      <c r="X25" s="26">
        <f t="shared" si="9"/>
        <v>0</v>
      </c>
      <c r="Y25" s="27">
        <f t="shared" si="9"/>
        <v>24</v>
      </c>
    </row>
    <row r="26" spans="1:25" ht="17.25" customHeight="1" thickBot="1" thickTop="1">
      <c r="A26" s="105" t="s">
        <v>49</v>
      </c>
      <c r="B26" s="105"/>
      <c r="C26" s="105"/>
      <c r="D26" s="105"/>
      <c r="E26" s="105"/>
      <c r="F26" s="105"/>
      <c r="G26" s="6"/>
      <c r="M26" s="3"/>
      <c r="N26" s="170" t="s">
        <v>50</v>
      </c>
      <c r="O26" s="172" t="s">
        <v>28</v>
      </c>
      <c r="P26" s="173"/>
      <c r="Q26" s="50">
        <f aca="true" t="shared" si="10" ref="Q26:V26">SUM(Q27,Q32)</f>
        <v>11</v>
      </c>
      <c r="R26" s="51">
        <f t="shared" si="10"/>
        <v>1</v>
      </c>
      <c r="S26" s="52">
        <f t="shared" si="10"/>
        <v>10</v>
      </c>
      <c r="T26" s="53">
        <f t="shared" si="10"/>
        <v>7</v>
      </c>
      <c r="U26" s="51">
        <f t="shared" si="10"/>
        <v>0</v>
      </c>
      <c r="V26" s="52">
        <f t="shared" si="10"/>
        <v>7</v>
      </c>
      <c r="W26" s="54">
        <f t="shared" si="9"/>
        <v>-4</v>
      </c>
      <c r="X26" s="55">
        <f t="shared" si="9"/>
        <v>-1</v>
      </c>
      <c r="Y26" s="56">
        <f t="shared" si="9"/>
        <v>-3</v>
      </c>
    </row>
    <row r="27" spans="1:25" ht="17.25" customHeight="1">
      <c r="A27" s="116" t="s">
        <v>4</v>
      </c>
      <c r="B27" s="117"/>
      <c r="C27" s="118"/>
      <c r="D27" s="122" t="str">
        <f>$D$4</f>
        <v>平　成　2　7　年　</v>
      </c>
      <c r="E27" s="122"/>
      <c r="F27" s="123"/>
      <c r="G27" s="122" t="str">
        <f>$G$4</f>
        <v>平　成　2　8　年　</v>
      </c>
      <c r="H27" s="122"/>
      <c r="I27" s="122"/>
      <c r="J27" s="124" t="s">
        <v>7</v>
      </c>
      <c r="K27" s="125"/>
      <c r="L27" s="126"/>
      <c r="M27" s="7"/>
      <c r="N27" s="170"/>
      <c r="O27" s="157" t="s">
        <v>51</v>
      </c>
      <c r="P27" s="106" t="s">
        <v>52</v>
      </c>
      <c r="Q27" s="21">
        <f aca="true" t="shared" si="11" ref="Q27:V27">SUM(Q28:Q31)</f>
        <v>6</v>
      </c>
      <c r="R27" s="22">
        <f t="shared" si="11"/>
        <v>1</v>
      </c>
      <c r="S27" s="23">
        <f t="shared" si="11"/>
        <v>5</v>
      </c>
      <c r="T27" s="24">
        <f t="shared" si="11"/>
        <v>3</v>
      </c>
      <c r="U27" s="22">
        <f t="shared" si="11"/>
        <v>0</v>
      </c>
      <c r="V27" s="23">
        <f t="shared" si="11"/>
        <v>3</v>
      </c>
      <c r="W27" s="25">
        <f t="shared" si="9"/>
        <v>-3</v>
      </c>
      <c r="X27" s="26">
        <f t="shared" si="9"/>
        <v>-1</v>
      </c>
      <c r="Y27" s="27">
        <f t="shared" si="9"/>
        <v>-2</v>
      </c>
    </row>
    <row r="28" spans="1:25" ht="17.25" customHeight="1">
      <c r="A28" s="119"/>
      <c r="B28" s="120"/>
      <c r="C28" s="121"/>
      <c r="D28" s="8" t="s">
        <v>8</v>
      </c>
      <c r="E28" s="9" t="s">
        <v>9</v>
      </c>
      <c r="F28" s="10" t="s">
        <v>10</v>
      </c>
      <c r="G28" s="11" t="s">
        <v>8</v>
      </c>
      <c r="H28" s="9" t="s">
        <v>9</v>
      </c>
      <c r="I28" s="10" t="s">
        <v>10</v>
      </c>
      <c r="J28" s="11" t="s">
        <v>8</v>
      </c>
      <c r="K28" s="9" t="s">
        <v>9</v>
      </c>
      <c r="L28" s="12" t="s">
        <v>10</v>
      </c>
      <c r="M28" s="13"/>
      <c r="N28" s="170"/>
      <c r="O28" s="158"/>
      <c r="P28" s="107" t="s">
        <v>53</v>
      </c>
      <c r="Q28" s="58">
        <v>4</v>
      </c>
      <c r="R28" s="59">
        <v>1</v>
      </c>
      <c r="S28" s="60">
        <v>3</v>
      </c>
      <c r="T28" s="61">
        <v>3</v>
      </c>
      <c r="U28" s="59">
        <v>0</v>
      </c>
      <c r="V28" s="60">
        <v>3</v>
      </c>
      <c r="W28" s="62">
        <f t="shared" si="9"/>
        <v>-1</v>
      </c>
      <c r="X28" s="63">
        <f t="shared" si="9"/>
        <v>-1</v>
      </c>
      <c r="Y28" s="64">
        <f t="shared" si="9"/>
        <v>0</v>
      </c>
    </row>
    <row r="29" spans="1:25" ht="17.25" customHeight="1" thickBot="1">
      <c r="A29" s="127" t="s">
        <v>11</v>
      </c>
      <c r="B29" s="128"/>
      <c r="C29" s="129"/>
      <c r="D29" s="14">
        <f aca="true" t="shared" si="12" ref="D29:I29">SUM(D30:D41)</f>
        <v>98</v>
      </c>
      <c r="E29" s="15">
        <f t="shared" si="12"/>
        <v>4</v>
      </c>
      <c r="F29" s="16">
        <f t="shared" si="12"/>
        <v>135</v>
      </c>
      <c r="G29" s="17">
        <f t="shared" si="12"/>
        <v>106</v>
      </c>
      <c r="H29" s="15">
        <f t="shared" si="12"/>
        <v>4</v>
      </c>
      <c r="I29" s="16">
        <f t="shared" si="12"/>
        <v>159</v>
      </c>
      <c r="J29" s="18">
        <f aca="true" t="shared" si="13" ref="J29:L45">G29-D29</f>
        <v>8</v>
      </c>
      <c r="K29" s="19">
        <f t="shared" si="13"/>
        <v>0</v>
      </c>
      <c r="L29" s="20">
        <f t="shared" si="13"/>
        <v>24</v>
      </c>
      <c r="M29" s="3"/>
      <c r="N29" s="170"/>
      <c r="O29" s="158"/>
      <c r="P29" s="108" t="s">
        <v>54</v>
      </c>
      <c r="Q29" s="35"/>
      <c r="R29" s="36"/>
      <c r="S29" s="37"/>
      <c r="T29" s="38"/>
      <c r="U29" s="36"/>
      <c r="V29" s="37"/>
      <c r="W29" s="39">
        <f t="shared" si="9"/>
        <v>0</v>
      </c>
      <c r="X29" s="40">
        <f t="shared" si="9"/>
        <v>0</v>
      </c>
      <c r="Y29" s="41">
        <f t="shared" si="9"/>
        <v>0</v>
      </c>
    </row>
    <row r="30" spans="1:25" ht="17.25" customHeight="1" thickTop="1">
      <c r="A30" s="174" t="s">
        <v>55</v>
      </c>
      <c r="B30" s="175"/>
      <c r="C30" s="176"/>
      <c r="D30" s="28">
        <v>1</v>
      </c>
      <c r="E30" s="29">
        <v>0</v>
      </c>
      <c r="F30" s="30">
        <v>2</v>
      </c>
      <c r="G30" s="31">
        <v>2</v>
      </c>
      <c r="H30" s="29">
        <v>0</v>
      </c>
      <c r="I30" s="30">
        <v>11</v>
      </c>
      <c r="J30" s="32">
        <f t="shared" si="13"/>
        <v>1</v>
      </c>
      <c r="K30" s="33">
        <f t="shared" si="13"/>
        <v>0</v>
      </c>
      <c r="L30" s="34">
        <f t="shared" si="13"/>
        <v>9</v>
      </c>
      <c r="M30" s="3"/>
      <c r="N30" s="170"/>
      <c r="O30" s="158"/>
      <c r="P30" s="108" t="s">
        <v>56</v>
      </c>
      <c r="Q30" s="35"/>
      <c r="R30" s="36"/>
      <c r="S30" s="37"/>
      <c r="T30" s="38"/>
      <c r="U30" s="36"/>
      <c r="V30" s="37"/>
      <c r="W30" s="39">
        <f t="shared" si="9"/>
        <v>0</v>
      </c>
      <c r="X30" s="40">
        <f t="shared" si="9"/>
        <v>0</v>
      </c>
      <c r="Y30" s="41">
        <f t="shared" si="9"/>
        <v>0</v>
      </c>
    </row>
    <row r="31" spans="1:25" ht="17.25" customHeight="1">
      <c r="A31" s="177" t="s">
        <v>57</v>
      </c>
      <c r="B31" s="178"/>
      <c r="C31" s="179"/>
      <c r="D31" s="35">
        <v>1</v>
      </c>
      <c r="E31" s="36">
        <v>0</v>
      </c>
      <c r="F31" s="37">
        <v>1</v>
      </c>
      <c r="G31" s="38"/>
      <c r="H31" s="36"/>
      <c r="I31" s="37"/>
      <c r="J31" s="39">
        <f t="shared" si="13"/>
        <v>-1</v>
      </c>
      <c r="K31" s="40">
        <f t="shared" si="13"/>
        <v>0</v>
      </c>
      <c r="L31" s="41">
        <f t="shared" si="13"/>
        <v>-1</v>
      </c>
      <c r="M31" s="3"/>
      <c r="N31" s="170"/>
      <c r="O31" s="159"/>
      <c r="P31" s="90" t="s">
        <v>58</v>
      </c>
      <c r="Q31" s="91">
        <v>2</v>
      </c>
      <c r="R31" s="92">
        <v>0</v>
      </c>
      <c r="S31" s="93">
        <v>2</v>
      </c>
      <c r="T31" s="94"/>
      <c r="U31" s="92"/>
      <c r="V31" s="93"/>
      <c r="W31" s="95">
        <f t="shared" si="9"/>
        <v>-2</v>
      </c>
      <c r="X31" s="96">
        <f t="shared" si="9"/>
        <v>0</v>
      </c>
      <c r="Y31" s="97">
        <f t="shared" si="9"/>
        <v>-2</v>
      </c>
    </row>
    <row r="32" spans="1:25" ht="17.25" customHeight="1">
      <c r="A32" s="177" t="s">
        <v>59</v>
      </c>
      <c r="B32" s="178"/>
      <c r="C32" s="179"/>
      <c r="D32" s="35">
        <v>1</v>
      </c>
      <c r="E32" s="36">
        <v>0</v>
      </c>
      <c r="F32" s="37">
        <v>1</v>
      </c>
      <c r="G32" s="38">
        <v>3</v>
      </c>
      <c r="H32" s="36">
        <v>1</v>
      </c>
      <c r="I32" s="37">
        <v>3</v>
      </c>
      <c r="J32" s="39">
        <f t="shared" si="13"/>
        <v>2</v>
      </c>
      <c r="K32" s="40">
        <f t="shared" si="13"/>
        <v>1</v>
      </c>
      <c r="L32" s="41">
        <f t="shared" si="13"/>
        <v>2</v>
      </c>
      <c r="M32" s="3"/>
      <c r="N32" s="171"/>
      <c r="O32" s="180" t="s">
        <v>58</v>
      </c>
      <c r="P32" s="181"/>
      <c r="Q32" s="109">
        <v>5</v>
      </c>
      <c r="R32" s="110">
        <v>0</v>
      </c>
      <c r="S32" s="111">
        <v>5</v>
      </c>
      <c r="T32" s="112">
        <v>4</v>
      </c>
      <c r="U32" s="110">
        <v>0</v>
      </c>
      <c r="V32" s="111">
        <v>4</v>
      </c>
      <c r="W32" s="113">
        <f t="shared" si="9"/>
        <v>-1</v>
      </c>
      <c r="X32" s="114">
        <f t="shared" si="9"/>
        <v>0</v>
      </c>
      <c r="Y32" s="115">
        <f t="shared" si="9"/>
        <v>-1</v>
      </c>
    </row>
    <row r="33" spans="1:25" ht="17.25" customHeight="1">
      <c r="A33" s="177" t="s">
        <v>60</v>
      </c>
      <c r="B33" s="178"/>
      <c r="C33" s="179"/>
      <c r="D33" s="35">
        <v>11</v>
      </c>
      <c r="E33" s="36">
        <v>1</v>
      </c>
      <c r="F33" s="37">
        <v>19</v>
      </c>
      <c r="G33" s="38">
        <v>15</v>
      </c>
      <c r="H33" s="36">
        <v>1</v>
      </c>
      <c r="I33" s="37">
        <v>18</v>
      </c>
      <c r="J33" s="39">
        <f t="shared" si="13"/>
        <v>4</v>
      </c>
      <c r="K33" s="40">
        <f t="shared" si="13"/>
        <v>0</v>
      </c>
      <c r="L33" s="41">
        <f t="shared" si="13"/>
        <v>-1</v>
      </c>
      <c r="M33" s="3"/>
      <c r="N33" s="182" t="s">
        <v>61</v>
      </c>
      <c r="O33" s="183" t="s">
        <v>28</v>
      </c>
      <c r="P33" s="184"/>
      <c r="Q33" s="21">
        <f aca="true" t="shared" si="14" ref="Q33:V33">SUM(Q34:Q41)</f>
        <v>77</v>
      </c>
      <c r="R33" s="22">
        <f t="shared" si="14"/>
        <v>2</v>
      </c>
      <c r="S33" s="23">
        <f t="shared" si="14"/>
        <v>114</v>
      </c>
      <c r="T33" s="24">
        <f t="shared" si="14"/>
        <v>93</v>
      </c>
      <c r="U33" s="22">
        <f t="shared" si="14"/>
        <v>3</v>
      </c>
      <c r="V33" s="23">
        <f t="shared" si="14"/>
        <v>147</v>
      </c>
      <c r="W33" s="25">
        <f t="shared" si="9"/>
        <v>16</v>
      </c>
      <c r="X33" s="26">
        <f t="shared" si="9"/>
        <v>1</v>
      </c>
      <c r="Y33" s="27">
        <f t="shared" si="9"/>
        <v>33</v>
      </c>
    </row>
    <row r="34" spans="1:25" ht="17.25" customHeight="1">
      <c r="A34" s="177" t="s">
        <v>62</v>
      </c>
      <c r="B34" s="178"/>
      <c r="C34" s="179"/>
      <c r="D34" s="35">
        <v>14</v>
      </c>
      <c r="E34" s="36">
        <v>1</v>
      </c>
      <c r="F34" s="37">
        <v>13</v>
      </c>
      <c r="G34" s="38">
        <v>12</v>
      </c>
      <c r="H34" s="36">
        <v>0</v>
      </c>
      <c r="I34" s="37">
        <v>19</v>
      </c>
      <c r="J34" s="39">
        <f t="shared" si="13"/>
        <v>-2</v>
      </c>
      <c r="K34" s="40">
        <f t="shared" si="13"/>
        <v>-1</v>
      </c>
      <c r="L34" s="41">
        <f t="shared" si="13"/>
        <v>6</v>
      </c>
      <c r="M34" s="3"/>
      <c r="N34" s="170"/>
      <c r="O34" s="185" t="s">
        <v>63</v>
      </c>
      <c r="P34" s="186"/>
      <c r="Q34" s="58">
        <v>9</v>
      </c>
      <c r="R34" s="59">
        <v>2</v>
      </c>
      <c r="S34" s="60">
        <v>16</v>
      </c>
      <c r="T34" s="61">
        <v>17</v>
      </c>
      <c r="U34" s="59">
        <v>2</v>
      </c>
      <c r="V34" s="60">
        <v>31</v>
      </c>
      <c r="W34" s="62">
        <f t="shared" si="9"/>
        <v>8</v>
      </c>
      <c r="X34" s="63">
        <f t="shared" si="9"/>
        <v>0</v>
      </c>
      <c r="Y34" s="64">
        <f t="shared" si="9"/>
        <v>15</v>
      </c>
    </row>
    <row r="35" spans="1:25" ht="17.25" customHeight="1">
      <c r="A35" s="177" t="s">
        <v>64</v>
      </c>
      <c r="B35" s="178"/>
      <c r="C35" s="179"/>
      <c r="D35" s="35">
        <v>15</v>
      </c>
      <c r="E35" s="36">
        <v>1</v>
      </c>
      <c r="F35" s="37">
        <v>17</v>
      </c>
      <c r="G35" s="38">
        <v>16</v>
      </c>
      <c r="H35" s="36">
        <v>1</v>
      </c>
      <c r="I35" s="37">
        <v>19</v>
      </c>
      <c r="J35" s="39">
        <f t="shared" si="13"/>
        <v>1</v>
      </c>
      <c r="K35" s="40">
        <f t="shared" si="13"/>
        <v>0</v>
      </c>
      <c r="L35" s="41">
        <f t="shared" si="13"/>
        <v>2</v>
      </c>
      <c r="M35" s="3"/>
      <c r="N35" s="170"/>
      <c r="O35" s="136" t="s">
        <v>65</v>
      </c>
      <c r="P35" s="137"/>
      <c r="Q35" s="35">
        <v>37</v>
      </c>
      <c r="R35" s="36">
        <v>0</v>
      </c>
      <c r="S35" s="37">
        <v>56</v>
      </c>
      <c r="T35" s="38">
        <v>52</v>
      </c>
      <c r="U35" s="36">
        <v>0</v>
      </c>
      <c r="V35" s="37">
        <v>82</v>
      </c>
      <c r="W35" s="39">
        <f t="shared" si="9"/>
        <v>15</v>
      </c>
      <c r="X35" s="40">
        <f t="shared" si="9"/>
        <v>0</v>
      </c>
      <c r="Y35" s="41">
        <f t="shared" si="9"/>
        <v>26</v>
      </c>
    </row>
    <row r="36" spans="1:25" ht="17.25" customHeight="1">
      <c r="A36" s="177" t="s">
        <v>66</v>
      </c>
      <c r="B36" s="178"/>
      <c r="C36" s="179"/>
      <c r="D36" s="35">
        <v>11</v>
      </c>
      <c r="E36" s="36">
        <v>0</v>
      </c>
      <c r="F36" s="37">
        <v>18</v>
      </c>
      <c r="G36" s="38">
        <v>16</v>
      </c>
      <c r="H36" s="36">
        <v>0</v>
      </c>
      <c r="I36" s="37">
        <v>28</v>
      </c>
      <c r="J36" s="39">
        <f t="shared" si="13"/>
        <v>5</v>
      </c>
      <c r="K36" s="40">
        <f t="shared" si="13"/>
        <v>0</v>
      </c>
      <c r="L36" s="41">
        <f t="shared" si="13"/>
        <v>10</v>
      </c>
      <c r="M36" s="3"/>
      <c r="N36" s="170"/>
      <c r="O36" s="187" t="s">
        <v>67</v>
      </c>
      <c r="P36" s="188"/>
      <c r="Q36" s="35">
        <v>13</v>
      </c>
      <c r="R36" s="36">
        <v>0</v>
      </c>
      <c r="S36" s="37">
        <v>15</v>
      </c>
      <c r="T36" s="38">
        <v>19</v>
      </c>
      <c r="U36" s="36">
        <v>1</v>
      </c>
      <c r="V36" s="37">
        <v>27</v>
      </c>
      <c r="W36" s="39">
        <f t="shared" si="9"/>
        <v>6</v>
      </c>
      <c r="X36" s="40">
        <f t="shared" si="9"/>
        <v>1</v>
      </c>
      <c r="Y36" s="41">
        <f t="shared" si="9"/>
        <v>12</v>
      </c>
    </row>
    <row r="37" spans="1:25" ht="17.25" customHeight="1">
      <c r="A37" s="177" t="s">
        <v>68</v>
      </c>
      <c r="B37" s="178"/>
      <c r="C37" s="179"/>
      <c r="D37" s="35">
        <v>17</v>
      </c>
      <c r="E37" s="36">
        <v>0</v>
      </c>
      <c r="F37" s="37">
        <v>23</v>
      </c>
      <c r="G37" s="38">
        <v>16</v>
      </c>
      <c r="H37" s="36">
        <v>1</v>
      </c>
      <c r="I37" s="37">
        <v>25</v>
      </c>
      <c r="J37" s="39">
        <f t="shared" si="13"/>
        <v>-1</v>
      </c>
      <c r="K37" s="40">
        <f t="shared" si="13"/>
        <v>1</v>
      </c>
      <c r="L37" s="41">
        <f t="shared" si="13"/>
        <v>2</v>
      </c>
      <c r="M37" s="3"/>
      <c r="N37" s="170"/>
      <c r="O37" s="187" t="s">
        <v>69</v>
      </c>
      <c r="P37" s="188"/>
      <c r="Q37" s="35">
        <v>1</v>
      </c>
      <c r="R37" s="36">
        <v>0</v>
      </c>
      <c r="S37" s="37">
        <v>1</v>
      </c>
      <c r="T37" s="38">
        <v>1</v>
      </c>
      <c r="U37" s="36">
        <v>0</v>
      </c>
      <c r="V37" s="37">
        <v>1</v>
      </c>
      <c r="W37" s="39">
        <f t="shared" si="9"/>
        <v>0</v>
      </c>
      <c r="X37" s="40">
        <f t="shared" si="9"/>
        <v>0</v>
      </c>
      <c r="Y37" s="41">
        <f t="shared" si="9"/>
        <v>0</v>
      </c>
    </row>
    <row r="38" spans="1:25" ht="17.25" customHeight="1">
      <c r="A38" s="177" t="s">
        <v>70</v>
      </c>
      <c r="B38" s="178"/>
      <c r="C38" s="179"/>
      <c r="D38" s="35">
        <v>13</v>
      </c>
      <c r="E38" s="36">
        <v>0</v>
      </c>
      <c r="F38" s="37">
        <v>16</v>
      </c>
      <c r="G38" s="38">
        <v>11</v>
      </c>
      <c r="H38" s="36">
        <v>0</v>
      </c>
      <c r="I38" s="37">
        <v>13</v>
      </c>
      <c r="J38" s="39">
        <f t="shared" si="13"/>
        <v>-2</v>
      </c>
      <c r="K38" s="40">
        <f t="shared" si="13"/>
        <v>0</v>
      </c>
      <c r="L38" s="41">
        <f t="shared" si="13"/>
        <v>-3</v>
      </c>
      <c r="M38" s="3"/>
      <c r="N38" s="170"/>
      <c r="O38" s="187" t="s">
        <v>71</v>
      </c>
      <c r="P38" s="188"/>
      <c r="Q38" s="35">
        <v>1</v>
      </c>
      <c r="R38" s="36">
        <v>0</v>
      </c>
      <c r="S38" s="37">
        <v>3</v>
      </c>
      <c r="T38" s="38">
        <v>1</v>
      </c>
      <c r="U38" s="36">
        <v>0</v>
      </c>
      <c r="V38" s="37">
        <v>3</v>
      </c>
      <c r="W38" s="39">
        <f t="shared" si="9"/>
        <v>0</v>
      </c>
      <c r="X38" s="40">
        <f t="shared" si="9"/>
        <v>0</v>
      </c>
      <c r="Y38" s="41">
        <f t="shared" si="9"/>
        <v>0</v>
      </c>
    </row>
    <row r="39" spans="1:25" ht="17.25" customHeight="1">
      <c r="A39" s="177" t="s">
        <v>72</v>
      </c>
      <c r="B39" s="178"/>
      <c r="C39" s="179"/>
      <c r="D39" s="35">
        <v>10</v>
      </c>
      <c r="E39" s="36">
        <v>1</v>
      </c>
      <c r="F39" s="37">
        <v>19</v>
      </c>
      <c r="G39" s="38">
        <v>8</v>
      </c>
      <c r="H39" s="36">
        <v>0</v>
      </c>
      <c r="I39" s="37">
        <v>9</v>
      </c>
      <c r="J39" s="39">
        <f t="shared" si="13"/>
        <v>-2</v>
      </c>
      <c r="K39" s="40">
        <f t="shared" si="13"/>
        <v>-1</v>
      </c>
      <c r="L39" s="41">
        <f t="shared" si="13"/>
        <v>-10</v>
      </c>
      <c r="M39" s="3"/>
      <c r="N39" s="170"/>
      <c r="O39" s="187" t="s">
        <v>73</v>
      </c>
      <c r="P39" s="188"/>
      <c r="Q39" s="35"/>
      <c r="R39" s="36"/>
      <c r="S39" s="37"/>
      <c r="T39" s="38"/>
      <c r="U39" s="36"/>
      <c r="V39" s="37"/>
      <c r="W39" s="39">
        <f t="shared" si="9"/>
        <v>0</v>
      </c>
      <c r="X39" s="40">
        <f t="shared" si="9"/>
        <v>0</v>
      </c>
      <c r="Y39" s="41">
        <f t="shared" si="9"/>
        <v>0</v>
      </c>
    </row>
    <row r="40" spans="1:25" ht="17.25" customHeight="1">
      <c r="A40" s="177" t="s">
        <v>74</v>
      </c>
      <c r="B40" s="178"/>
      <c r="C40" s="179"/>
      <c r="D40" s="35">
        <v>4</v>
      </c>
      <c r="E40" s="36">
        <v>0</v>
      </c>
      <c r="F40" s="37">
        <v>6</v>
      </c>
      <c r="G40" s="38">
        <v>5</v>
      </c>
      <c r="H40" s="36">
        <v>0</v>
      </c>
      <c r="I40" s="37">
        <v>11</v>
      </c>
      <c r="J40" s="39">
        <f t="shared" si="13"/>
        <v>1</v>
      </c>
      <c r="K40" s="40">
        <f t="shared" si="13"/>
        <v>0</v>
      </c>
      <c r="L40" s="41">
        <f t="shared" si="13"/>
        <v>5</v>
      </c>
      <c r="M40" s="3"/>
      <c r="N40" s="170"/>
      <c r="O40" s="136" t="s">
        <v>75</v>
      </c>
      <c r="P40" s="137"/>
      <c r="Q40" s="35">
        <v>7</v>
      </c>
      <c r="R40" s="36">
        <v>0</v>
      </c>
      <c r="S40" s="37">
        <v>12</v>
      </c>
      <c r="T40" s="38">
        <v>2</v>
      </c>
      <c r="U40" s="36">
        <v>0</v>
      </c>
      <c r="V40" s="37">
        <v>2</v>
      </c>
      <c r="W40" s="39">
        <f t="shared" si="9"/>
        <v>-5</v>
      </c>
      <c r="X40" s="40">
        <f t="shared" si="9"/>
        <v>0</v>
      </c>
      <c r="Y40" s="41">
        <f t="shared" si="9"/>
        <v>-10</v>
      </c>
    </row>
    <row r="41" spans="1:25" ht="17.25" customHeight="1" thickBot="1">
      <c r="A41" s="189" t="s">
        <v>76</v>
      </c>
      <c r="B41" s="190"/>
      <c r="C41" s="191"/>
      <c r="D41" s="42"/>
      <c r="E41" s="43"/>
      <c r="F41" s="44"/>
      <c r="G41" s="45">
        <v>2</v>
      </c>
      <c r="H41" s="43">
        <v>0</v>
      </c>
      <c r="I41" s="44">
        <v>3</v>
      </c>
      <c r="J41" s="46">
        <f t="shared" si="13"/>
        <v>2</v>
      </c>
      <c r="K41" s="47">
        <f t="shared" si="13"/>
        <v>0</v>
      </c>
      <c r="L41" s="48">
        <f t="shared" si="13"/>
        <v>3</v>
      </c>
      <c r="M41" s="3"/>
      <c r="N41" s="171"/>
      <c r="O41" s="192" t="s">
        <v>77</v>
      </c>
      <c r="P41" s="193"/>
      <c r="Q41" s="91">
        <v>9</v>
      </c>
      <c r="R41" s="92">
        <v>0</v>
      </c>
      <c r="S41" s="93">
        <v>11</v>
      </c>
      <c r="T41" s="94">
        <v>1</v>
      </c>
      <c r="U41" s="92">
        <v>0</v>
      </c>
      <c r="V41" s="93">
        <v>1</v>
      </c>
      <c r="W41" s="95">
        <f t="shared" si="9"/>
        <v>-8</v>
      </c>
      <c r="X41" s="96">
        <f t="shared" si="9"/>
        <v>0</v>
      </c>
      <c r="Y41" s="97">
        <f t="shared" si="9"/>
        <v>-10</v>
      </c>
    </row>
    <row r="42" spans="1:25" ht="17.25" customHeight="1" thickTop="1">
      <c r="A42" s="194" t="s">
        <v>78</v>
      </c>
      <c r="B42" s="131" t="s">
        <v>79</v>
      </c>
      <c r="C42" s="132"/>
      <c r="D42" s="28">
        <v>3</v>
      </c>
      <c r="E42" s="29">
        <v>0</v>
      </c>
      <c r="F42" s="30">
        <v>5</v>
      </c>
      <c r="G42" s="31">
        <v>6</v>
      </c>
      <c r="H42" s="29">
        <v>1</v>
      </c>
      <c r="I42" s="30">
        <v>6</v>
      </c>
      <c r="J42" s="32">
        <f t="shared" si="13"/>
        <v>3</v>
      </c>
      <c r="K42" s="33">
        <f t="shared" si="13"/>
        <v>1</v>
      </c>
      <c r="L42" s="34">
        <f t="shared" si="13"/>
        <v>1</v>
      </c>
      <c r="M42" s="3"/>
      <c r="N42" s="182" t="s">
        <v>80</v>
      </c>
      <c r="O42" s="183" t="s">
        <v>28</v>
      </c>
      <c r="P42" s="184"/>
      <c r="Q42" s="21">
        <f aca="true" t="shared" si="15" ref="Q42:V42">SUM(Q43:Q47)</f>
        <v>10</v>
      </c>
      <c r="R42" s="22">
        <f t="shared" si="15"/>
        <v>1</v>
      </c>
      <c r="S42" s="23">
        <f t="shared" si="15"/>
        <v>11</v>
      </c>
      <c r="T42" s="24">
        <f t="shared" si="15"/>
        <v>6</v>
      </c>
      <c r="U42" s="22">
        <f t="shared" si="15"/>
        <v>1</v>
      </c>
      <c r="V42" s="23">
        <f t="shared" si="15"/>
        <v>5</v>
      </c>
      <c r="W42" s="25">
        <f t="shared" si="9"/>
        <v>-4</v>
      </c>
      <c r="X42" s="26">
        <f t="shared" si="9"/>
        <v>0</v>
      </c>
      <c r="Y42" s="27">
        <f t="shared" si="9"/>
        <v>-6</v>
      </c>
    </row>
    <row r="43" spans="1:25" ht="17.25" customHeight="1">
      <c r="A43" s="170"/>
      <c r="B43" s="136" t="s">
        <v>81</v>
      </c>
      <c r="C43" s="137"/>
      <c r="D43" s="35">
        <v>76</v>
      </c>
      <c r="E43" s="36">
        <v>3</v>
      </c>
      <c r="F43" s="37">
        <v>99</v>
      </c>
      <c r="G43" s="38">
        <v>76</v>
      </c>
      <c r="H43" s="36">
        <v>3</v>
      </c>
      <c r="I43" s="37">
        <v>111</v>
      </c>
      <c r="J43" s="39">
        <f t="shared" si="13"/>
        <v>0</v>
      </c>
      <c r="K43" s="40">
        <f t="shared" si="13"/>
        <v>0</v>
      </c>
      <c r="L43" s="41">
        <f t="shared" si="13"/>
        <v>12</v>
      </c>
      <c r="M43" s="3"/>
      <c r="N43" s="170"/>
      <c r="O43" s="196" t="s">
        <v>82</v>
      </c>
      <c r="P43" s="197"/>
      <c r="Q43" s="58">
        <v>6</v>
      </c>
      <c r="R43" s="59">
        <v>1</v>
      </c>
      <c r="S43" s="60">
        <v>7</v>
      </c>
      <c r="T43" s="61">
        <v>4</v>
      </c>
      <c r="U43" s="59">
        <v>0</v>
      </c>
      <c r="V43" s="60">
        <v>4</v>
      </c>
      <c r="W43" s="62">
        <f t="shared" si="9"/>
        <v>-2</v>
      </c>
      <c r="X43" s="63">
        <f t="shared" si="9"/>
        <v>-1</v>
      </c>
      <c r="Y43" s="64">
        <f t="shared" si="9"/>
        <v>-3</v>
      </c>
    </row>
    <row r="44" spans="1:25" ht="17.25" customHeight="1">
      <c r="A44" s="170"/>
      <c r="B44" s="136" t="s">
        <v>83</v>
      </c>
      <c r="C44" s="137"/>
      <c r="D44" s="35">
        <v>11</v>
      </c>
      <c r="E44" s="36">
        <v>1</v>
      </c>
      <c r="F44" s="37">
        <v>14</v>
      </c>
      <c r="G44" s="38">
        <v>10</v>
      </c>
      <c r="H44" s="36">
        <v>0</v>
      </c>
      <c r="I44" s="37">
        <v>12</v>
      </c>
      <c r="J44" s="39">
        <f t="shared" si="13"/>
        <v>-1</v>
      </c>
      <c r="K44" s="40">
        <f t="shared" si="13"/>
        <v>-1</v>
      </c>
      <c r="L44" s="41">
        <f t="shared" si="13"/>
        <v>-2</v>
      </c>
      <c r="M44" s="3"/>
      <c r="N44" s="170"/>
      <c r="O44" s="198" t="s">
        <v>84</v>
      </c>
      <c r="P44" s="199"/>
      <c r="Q44" s="35"/>
      <c r="R44" s="36"/>
      <c r="S44" s="37"/>
      <c r="T44" s="38"/>
      <c r="U44" s="36"/>
      <c r="V44" s="37"/>
      <c r="W44" s="39">
        <f t="shared" si="9"/>
        <v>0</v>
      </c>
      <c r="X44" s="40">
        <f t="shared" si="9"/>
        <v>0</v>
      </c>
      <c r="Y44" s="41">
        <f t="shared" si="9"/>
        <v>0</v>
      </c>
    </row>
    <row r="45" spans="1:25" ht="17.25" customHeight="1" thickBot="1">
      <c r="A45" s="195"/>
      <c r="B45" s="200" t="s">
        <v>85</v>
      </c>
      <c r="C45" s="201"/>
      <c r="D45" s="98">
        <v>8</v>
      </c>
      <c r="E45" s="99">
        <v>0</v>
      </c>
      <c r="F45" s="100">
        <v>17</v>
      </c>
      <c r="G45" s="101">
        <v>14</v>
      </c>
      <c r="H45" s="99">
        <v>0</v>
      </c>
      <c r="I45" s="100">
        <v>30</v>
      </c>
      <c r="J45" s="102">
        <f t="shared" si="13"/>
        <v>6</v>
      </c>
      <c r="K45" s="103">
        <f t="shared" si="13"/>
        <v>0</v>
      </c>
      <c r="L45" s="104">
        <f t="shared" si="13"/>
        <v>13</v>
      </c>
      <c r="M45" s="3"/>
      <c r="N45" s="170"/>
      <c r="O45" s="198" t="s">
        <v>86</v>
      </c>
      <c r="P45" s="199"/>
      <c r="Q45" s="35">
        <v>1</v>
      </c>
      <c r="R45" s="36">
        <v>0</v>
      </c>
      <c r="S45" s="37">
        <v>1</v>
      </c>
      <c r="T45" s="38">
        <v>1</v>
      </c>
      <c r="U45" s="36">
        <v>1</v>
      </c>
      <c r="V45" s="37">
        <v>0</v>
      </c>
      <c r="W45" s="39">
        <f t="shared" si="9"/>
        <v>0</v>
      </c>
      <c r="X45" s="40">
        <f t="shared" si="9"/>
        <v>1</v>
      </c>
      <c r="Y45" s="41">
        <f t="shared" si="9"/>
        <v>-1</v>
      </c>
    </row>
    <row r="46" spans="13:25" ht="17.25" customHeight="1">
      <c r="M46" s="3"/>
      <c r="N46" s="170"/>
      <c r="O46" s="187" t="s">
        <v>87</v>
      </c>
      <c r="P46" s="188"/>
      <c r="Q46" s="35">
        <v>1</v>
      </c>
      <c r="R46" s="36">
        <v>0</v>
      </c>
      <c r="S46" s="37">
        <v>1</v>
      </c>
      <c r="T46" s="38">
        <v>1</v>
      </c>
      <c r="U46" s="36">
        <v>0</v>
      </c>
      <c r="V46" s="37">
        <v>1</v>
      </c>
      <c r="W46" s="39">
        <f t="shared" si="9"/>
        <v>0</v>
      </c>
      <c r="X46" s="40">
        <f t="shared" si="9"/>
        <v>0</v>
      </c>
      <c r="Y46" s="41">
        <f t="shared" si="9"/>
        <v>0</v>
      </c>
    </row>
    <row r="47" spans="1:25" ht="17.25" customHeight="1">
      <c r="A47" s="2" t="s">
        <v>88</v>
      </c>
      <c r="M47" s="3"/>
      <c r="N47" s="170"/>
      <c r="O47" s="202" t="s">
        <v>58</v>
      </c>
      <c r="P47" s="203"/>
      <c r="Q47" s="91">
        <v>2</v>
      </c>
      <c r="R47" s="92">
        <v>0</v>
      </c>
      <c r="S47" s="93">
        <v>2</v>
      </c>
      <c r="T47" s="94"/>
      <c r="U47" s="92"/>
      <c r="V47" s="93"/>
      <c r="W47" s="95">
        <f t="shared" si="9"/>
        <v>-2</v>
      </c>
      <c r="X47" s="96">
        <f t="shared" si="9"/>
        <v>0</v>
      </c>
      <c r="Y47" s="97">
        <f t="shared" si="9"/>
        <v>-2</v>
      </c>
    </row>
    <row r="48" spans="13:41" ht="17.25" customHeight="1" thickBot="1">
      <c r="M48" s="3"/>
      <c r="N48" s="204" t="s">
        <v>89</v>
      </c>
      <c r="O48" s="205"/>
      <c r="P48" s="206"/>
      <c r="Q48" s="82"/>
      <c r="R48" s="83"/>
      <c r="S48" s="84"/>
      <c r="T48" s="85"/>
      <c r="U48" s="83"/>
      <c r="V48" s="84"/>
      <c r="W48" s="86">
        <f t="shared" si="9"/>
        <v>0</v>
      </c>
      <c r="X48" s="87">
        <f t="shared" si="9"/>
        <v>0</v>
      </c>
      <c r="Y48" s="88">
        <f t="shared" si="9"/>
        <v>0</v>
      </c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</row>
    <row r="49" ht="12.75" customHeight="1"/>
    <row r="50" ht="12.75" customHeight="1"/>
    <row r="51" spans="1:13" ht="15" customHeight="1">
      <c r="A51" s="1" t="s">
        <v>90</v>
      </c>
      <c r="M51" s="3"/>
    </row>
    <row r="52" spans="1:13" ht="15" customHeight="1">
      <c r="A52" s="2" t="str">
        <f>A2</f>
        <v>安芸高田市(214)</v>
      </c>
      <c r="M52" s="3"/>
    </row>
    <row r="53" spans="1:17" ht="17.25" customHeight="1" thickBot="1">
      <c r="A53" s="4" t="s">
        <v>91</v>
      </c>
      <c r="B53" s="4"/>
      <c r="C53" s="4"/>
      <c r="D53" s="4"/>
      <c r="E53" s="4"/>
      <c r="F53" s="4"/>
      <c r="G53" s="4"/>
      <c r="H53" s="4"/>
      <c r="I53" s="4"/>
      <c r="J53" s="4"/>
      <c r="K53" s="3"/>
      <c r="L53" s="3"/>
      <c r="M53" s="3"/>
      <c r="N53" s="5" t="s">
        <v>92</v>
      </c>
      <c r="O53" s="5"/>
      <c r="P53" s="5"/>
      <c r="Q53" s="6"/>
    </row>
    <row r="54" spans="1:25" ht="17.25" customHeight="1">
      <c r="A54" s="116" t="s">
        <v>93</v>
      </c>
      <c r="B54" s="117"/>
      <c r="C54" s="118"/>
      <c r="D54" s="122" t="str">
        <f>$D$4</f>
        <v>平　成　2　7　年　</v>
      </c>
      <c r="E54" s="122"/>
      <c r="F54" s="123"/>
      <c r="G54" s="122" t="str">
        <f>$G$4</f>
        <v>平　成　2　8　年　</v>
      </c>
      <c r="H54" s="122"/>
      <c r="I54" s="122"/>
      <c r="J54" s="124" t="s">
        <v>94</v>
      </c>
      <c r="K54" s="125"/>
      <c r="L54" s="126"/>
      <c r="M54" s="7"/>
      <c r="N54" s="116" t="s">
        <v>93</v>
      </c>
      <c r="O54" s="117"/>
      <c r="P54" s="118"/>
      <c r="Q54" s="122" t="str">
        <f>$D$4</f>
        <v>平　成　2　7　年　</v>
      </c>
      <c r="R54" s="122"/>
      <c r="S54" s="123"/>
      <c r="T54" s="122" t="str">
        <f>$G$4</f>
        <v>平　成　2　8　年　</v>
      </c>
      <c r="U54" s="122"/>
      <c r="V54" s="122"/>
      <c r="W54" s="124" t="s">
        <v>94</v>
      </c>
      <c r="X54" s="125"/>
      <c r="Y54" s="126"/>
    </row>
    <row r="55" spans="1:25" ht="17.25" customHeight="1">
      <c r="A55" s="119"/>
      <c r="B55" s="120"/>
      <c r="C55" s="121"/>
      <c r="D55" s="8" t="s">
        <v>95</v>
      </c>
      <c r="E55" s="9" t="s">
        <v>96</v>
      </c>
      <c r="F55" s="10" t="s">
        <v>97</v>
      </c>
      <c r="G55" s="11" t="s">
        <v>95</v>
      </c>
      <c r="H55" s="9" t="s">
        <v>96</v>
      </c>
      <c r="I55" s="10" t="s">
        <v>97</v>
      </c>
      <c r="J55" s="11" t="s">
        <v>95</v>
      </c>
      <c r="K55" s="9" t="s">
        <v>96</v>
      </c>
      <c r="L55" s="12" t="s">
        <v>97</v>
      </c>
      <c r="M55" s="13"/>
      <c r="N55" s="119"/>
      <c r="O55" s="120"/>
      <c r="P55" s="121"/>
      <c r="Q55" s="8" t="s">
        <v>95</v>
      </c>
      <c r="R55" s="9" t="s">
        <v>96</v>
      </c>
      <c r="S55" s="10" t="s">
        <v>97</v>
      </c>
      <c r="T55" s="11" t="s">
        <v>95</v>
      </c>
      <c r="U55" s="9" t="s">
        <v>96</v>
      </c>
      <c r="V55" s="10" t="s">
        <v>97</v>
      </c>
      <c r="W55" s="11" t="s">
        <v>95</v>
      </c>
      <c r="X55" s="9" t="s">
        <v>96</v>
      </c>
      <c r="Y55" s="12" t="s">
        <v>97</v>
      </c>
    </row>
    <row r="56" spans="1:25" ht="17.25" customHeight="1" thickBot="1">
      <c r="A56" s="127" t="s">
        <v>98</v>
      </c>
      <c r="B56" s="128"/>
      <c r="C56" s="129"/>
      <c r="D56" s="14">
        <f aca="true" t="shared" si="16" ref="D56:I56">SUM(D57:D64)+D67</f>
        <v>95</v>
      </c>
      <c r="E56" s="15">
        <f t="shared" si="16"/>
        <v>4</v>
      </c>
      <c r="F56" s="16">
        <f t="shared" si="16"/>
        <v>130</v>
      </c>
      <c r="G56" s="17">
        <f t="shared" si="16"/>
        <v>104</v>
      </c>
      <c r="H56" s="15">
        <f t="shared" si="16"/>
        <v>4</v>
      </c>
      <c r="I56" s="16">
        <f t="shared" si="16"/>
        <v>148</v>
      </c>
      <c r="J56" s="18">
        <f aca="true" t="shared" si="17" ref="J56:L74">G56-D56</f>
        <v>9</v>
      </c>
      <c r="K56" s="19">
        <f t="shared" si="17"/>
        <v>0</v>
      </c>
      <c r="L56" s="20">
        <f t="shared" si="17"/>
        <v>18</v>
      </c>
      <c r="M56" s="3"/>
      <c r="N56" s="127" t="s">
        <v>98</v>
      </c>
      <c r="O56" s="128"/>
      <c r="P56" s="129"/>
      <c r="Q56" s="21">
        <f aca="true" t="shared" si="18" ref="Q56:V56">SUM(Q57:Q68)</f>
        <v>95</v>
      </c>
      <c r="R56" s="22">
        <f t="shared" si="18"/>
        <v>4</v>
      </c>
      <c r="S56" s="23">
        <f t="shared" si="18"/>
        <v>130</v>
      </c>
      <c r="T56" s="24">
        <f t="shared" si="18"/>
        <v>104</v>
      </c>
      <c r="U56" s="22">
        <f t="shared" si="18"/>
        <v>4</v>
      </c>
      <c r="V56" s="23">
        <f t="shared" si="18"/>
        <v>148</v>
      </c>
      <c r="W56" s="25">
        <f aca="true" t="shared" si="19" ref="W56:Y70">T56-Q56</f>
        <v>9</v>
      </c>
      <c r="X56" s="26">
        <f t="shared" si="19"/>
        <v>0</v>
      </c>
      <c r="Y56" s="27">
        <f t="shared" si="19"/>
        <v>18</v>
      </c>
    </row>
    <row r="57" spans="1:25" ht="17.25" customHeight="1" thickTop="1">
      <c r="A57" s="130" t="s">
        <v>99</v>
      </c>
      <c r="B57" s="131" t="s">
        <v>100</v>
      </c>
      <c r="C57" s="132"/>
      <c r="D57" s="28">
        <v>0</v>
      </c>
      <c r="E57" s="29">
        <v>0</v>
      </c>
      <c r="F57" s="30">
        <v>5</v>
      </c>
      <c r="G57" s="31">
        <v>0</v>
      </c>
      <c r="H57" s="29">
        <v>0</v>
      </c>
      <c r="I57" s="30">
        <v>2</v>
      </c>
      <c r="J57" s="32">
        <f t="shared" si="17"/>
        <v>0</v>
      </c>
      <c r="K57" s="33">
        <f t="shared" si="17"/>
        <v>0</v>
      </c>
      <c r="L57" s="34">
        <f t="shared" si="17"/>
        <v>-3</v>
      </c>
      <c r="M57" s="3"/>
      <c r="N57" s="133" t="s">
        <v>101</v>
      </c>
      <c r="O57" s="134"/>
      <c r="P57" s="135"/>
      <c r="Q57" s="28">
        <v>4</v>
      </c>
      <c r="R57" s="29">
        <v>0</v>
      </c>
      <c r="S57" s="30">
        <v>6</v>
      </c>
      <c r="T57" s="31">
        <v>4</v>
      </c>
      <c r="U57" s="29">
        <v>0</v>
      </c>
      <c r="V57" s="30">
        <v>5</v>
      </c>
      <c r="W57" s="32">
        <f t="shared" si="19"/>
        <v>0</v>
      </c>
      <c r="X57" s="33">
        <f t="shared" si="19"/>
        <v>0</v>
      </c>
      <c r="Y57" s="34">
        <f t="shared" si="19"/>
        <v>-1</v>
      </c>
    </row>
    <row r="58" spans="1:25" ht="17.25" customHeight="1">
      <c r="A58" s="130"/>
      <c r="B58" s="136" t="s">
        <v>102</v>
      </c>
      <c r="C58" s="137"/>
      <c r="D58" s="35">
        <v>3</v>
      </c>
      <c r="E58" s="36">
        <v>0</v>
      </c>
      <c r="F58" s="37">
        <v>16</v>
      </c>
      <c r="G58" s="38">
        <v>6</v>
      </c>
      <c r="H58" s="36">
        <v>0</v>
      </c>
      <c r="I58" s="37">
        <v>8</v>
      </c>
      <c r="J58" s="39">
        <f t="shared" si="17"/>
        <v>3</v>
      </c>
      <c r="K58" s="40">
        <f t="shared" si="17"/>
        <v>0</v>
      </c>
      <c r="L58" s="41">
        <f t="shared" si="17"/>
        <v>-8</v>
      </c>
      <c r="M58" s="3"/>
      <c r="N58" s="138" t="s">
        <v>103</v>
      </c>
      <c r="O58" s="139"/>
      <c r="P58" s="140"/>
      <c r="Q58" s="35">
        <v>5</v>
      </c>
      <c r="R58" s="36">
        <v>0</v>
      </c>
      <c r="S58" s="37">
        <v>6</v>
      </c>
      <c r="T58" s="38">
        <v>8</v>
      </c>
      <c r="U58" s="36">
        <v>0</v>
      </c>
      <c r="V58" s="37">
        <v>12</v>
      </c>
      <c r="W58" s="39">
        <f t="shared" si="19"/>
        <v>3</v>
      </c>
      <c r="X58" s="40">
        <f t="shared" si="19"/>
        <v>0</v>
      </c>
      <c r="Y58" s="41">
        <f t="shared" si="19"/>
        <v>6</v>
      </c>
    </row>
    <row r="59" spans="1:25" ht="17.25" customHeight="1">
      <c r="A59" s="130"/>
      <c r="B59" s="136" t="s">
        <v>104</v>
      </c>
      <c r="C59" s="137"/>
      <c r="D59" s="35">
        <v>10</v>
      </c>
      <c r="E59" s="36">
        <v>0</v>
      </c>
      <c r="F59" s="37">
        <v>16</v>
      </c>
      <c r="G59" s="38">
        <v>26</v>
      </c>
      <c r="H59" s="36">
        <v>1</v>
      </c>
      <c r="I59" s="37">
        <v>22</v>
      </c>
      <c r="J59" s="39">
        <f t="shared" si="17"/>
        <v>16</v>
      </c>
      <c r="K59" s="40">
        <f t="shared" si="17"/>
        <v>1</v>
      </c>
      <c r="L59" s="41">
        <f t="shared" si="17"/>
        <v>6</v>
      </c>
      <c r="M59" s="3"/>
      <c r="N59" s="138" t="s">
        <v>105</v>
      </c>
      <c r="O59" s="139"/>
      <c r="P59" s="140"/>
      <c r="Q59" s="35">
        <v>8</v>
      </c>
      <c r="R59" s="36">
        <v>0</v>
      </c>
      <c r="S59" s="37">
        <v>8</v>
      </c>
      <c r="T59" s="38">
        <v>11</v>
      </c>
      <c r="U59" s="36">
        <v>0</v>
      </c>
      <c r="V59" s="37">
        <v>18</v>
      </c>
      <c r="W59" s="39">
        <f t="shared" si="19"/>
        <v>3</v>
      </c>
      <c r="X59" s="40">
        <f t="shared" si="19"/>
        <v>0</v>
      </c>
      <c r="Y59" s="41">
        <f t="shared" si="19"/>
        <v>10</v>
      </c>
    </row>
    <row r="60" spans="1:25" ht="17.25" customHeight="1">
      <c r="A60" s="130"/>
      <c r="B60" s="136" t="s">
        <v>106</v>
      </c>
      <c r="C60" s="137"/>
      <c r="D60" s="35">
        <v>10</v>
      </c>
      <c r="E60" s="36">
        <v>0</v>
      </c>
      <c r="F60" s="37">
        <v>24</v>
      </c>
      <c r="G60" s="38">
        <v>9</v>
      </c>
      <c r="H60" s="36">
        <v>0</v>
      </c>
      <c r="I60" s="37">
        <v>19</v>
      </c>
      <c r="J60" s="39">
        <f t="shared" si="17"/>
        <v>-1</v>
      </c>
      <c r="K60" s="40">
        <f t="shared" si="17"/>
        <v>0</v>
      </c>
      <c r="L60" s="41">
        <f t="shared" si="17"/>
        <v>-5</v>
      </c>
      <c r="M60" s="3"/>
      <c r="N60" s="138" t="s">
        <v>107</v>
      </c>
      <c r="O60" s="139"/>
      <c r="P60" s="140"/>
      <c r="Q60" s="35">
        <v>12</v>
      </c>
      <c r="R60" s="36">
        <v>1</v>
      </c>
      <c r="S60" s="37">
        <v>18</v>
      </c>
      <c r="T60" s="38">
        <v>10</v>
      </c>
      <c r="U60" s="36">
        <v>1</v>
      </c>
      <c r="V60" s="37">
        <v>13</v>
      </c>
      <c r="W60" s="39">
        <f t="shared" si="19"/>
        <v>-2</v>
      </c>
      <c r="X60" s="40">
        <f t="shared" si="19"/>
        <v>0</v>
      </c>
      <c r="Y60" s="41">
        <f t="shared" si="19"/>
        <v>-5</v>
      </c>
    </row>
    <row r="61" spans="1:25" ht="17.25" customHeight="1">
      <c r="A61" s="130"/>
      <c r="B61" s="136" t="s">
        <v>108</v>
      </c>
      <c r="C61" s="137"/>
      <c r="D61" s="35">
        <v>14</v>
      </c>
      <c r="E61" s="36">
        <v>0</v>
      </c>
      <c r="F61" s="37">
        <v>16</v>
      </c>
      <c r="G61" s="38">
        <v>15</v>
      </c>
      <c r="H61" s="36">
        <v>1</v>
      </c>
      <c r="I61" s="37">
        <v>22</v>
      </c>
      <c r="J61" s="39">
        <f t="shared" si="17"/>
        <v>1</v>
      </c>
      <c r="K61" s="40">
        <f t="shared" si="17"/>
        <v>1</v>
      </c>
      <c r="L61" s="41">
        <f t="shared" si="17"/>
        <v>6</v>
      </c>
      <c r="M61" s="3"/>
      <c r="N61" s="138" t="s">
        <v>22</v>
      </c>
      <c r="O61" s="139"/>
      <c r="P61" s="140"/>
      <c r="Q61" s="35">
        <v>6</v>
      </c>
      <c r="R61" s="36">
        <v>0</v>
      </c>
      <c r="S61" s="37">
        <v>9</v>
      </c>
      <c r="T61" s="38">
        <v>10</v>
      </c>
      <c r="U61" s="36">
        <v>1</v>
      </c>
      <c r="V61" s="37">
        <v>16</v>
      </c>
      <c r="W61" s="39">
        <f t="shared" si="19"/>
        <v>4</v>
      </c>
      <c r="X61" s="40">
        <f t="shared" si="19"/>
        <v>1</v>
      </c>
      <c r="Y61" s="41">
        <f t="shared" si="19"/>
        <v>7</v>
      </c>
    </row>
    <row r="62" spans="1:25" ht="17.25" customHeight="1">
      <c r="A62" s="130"/>
      <c r="B62" s="136" t="s">
        <v>109</v>
      </c>
      <c r="C62" s="137"/>
      <c r="D62" s="35">
        <v>17</v>
      </c>
      <c r="E62" s="36">
        <v>0</v>
      </c>
      <c r="F62" s="37">
        <v>15</v>
      </c>
      <c r="G62" s="38">
        <v>7</v>
      </c>
      <c r="H62" s="36">
        <v>0</v>
      </c>
      <c r="I62" s="37">
        <v>20</v>
      </c>
      <c r="J62" s="39">
        <f t="shared" si="17"/>
        <v>-10</v>
      </c>
      <c r="K62" s="40">
        <f t="shared" si="17"/>
        <v>0</v>
      </c>
      <c r="L62" s="41">
        <f t="shared" si="17"/>
        <v>5</v>
      </c>
      <c r="M62" s="3"/>
      <c r="N62" s="138" t="s">
        <v>24</v>
      </c>
      <c r="O62" s="139"/>
      <c r="P62" s="140"/>
      <c r="Q62" s="35">
        <v>9</v>
      </c>
      <c r="R62" s="36">
        <v>1</v>
      </c>
      <c r="S62" s="37">
        <v>10</v>
      </c>
      <c r="T62" s="38">
        <v>6</v>
      </c>
      <c r="U62" s="36">
        <v>0</v>
      </c>
      <c r="V62" s="37">
        <v>8</v>
      </c>
      <c r="W62" s="39">
        <f t="shared" si="19"/>
        <v>-3</v>
      </c>
      <c r="X62" s="40">
        <f t="shared" si="19"/>
        <v>-1</v>
      </c>
      <c r="Y62" s="41">
        <f t="shared" si="19"/>
        <v>-2</v>
      </c>
    </row>
    <row r="63" spans="1:25" ht="17.25" customHeight="1" thickBot="1">
      <c r="A63" s="130"/>
      <c r="B63" s="141" t="s">
        <v>110</v>
      </c>
      <c r="C63" s="142"/>
      <c r="D63" s="42">
        <v>7</v>
      </c>
      <c r="E63" s="43">
        <v>1</v>
      </c>
      <c r="F63" s="44">
        <v>6</v>
      </c>
      <c r="G63" s="45">
        <v>2</v>
      </c>
      <c r="H63" s="43">
        <v>0</v>
      </c>
      <c r="I63" s="44">
        <v>16</v>
      </c>
      <c r="J63" s="46">
        <f t="shared" si="17"/>
        <v>-5</v>
      </c>
      <c r="K63" s="47">
        <f t="shared" si="17"/>
        <v>-1</v>
      </c>
      <c r="L63" s="48">
        <f t="shared" si="17"/>
        <v>10</v>
      </c>
      <c r="M63" s="3"/>
      <c r="N63" s="138" t="s">
        <v>26</v>
      </c>
      <c r="O63" s="139"/>
      <c r="P63" s="140"/>
      <c r="Q63" s="35">
        <v>11</v>
      </c>
      <c r="R63" s="36">
        <v>0</v>
      </c>
      <c r="S63" s="37">
        <v>12</v>
      </c>
      <c r="T63" s="38">
        <v>6</v>
      </c>
      <c r="U63" s="36">
        <v>0</v>
      </c>
      <c r="V63" s="37">
        <v>8</v>
      </c>
      <c r="W63" s="39">
        <f t="shared" si="19"/>
        <v>-5</v>
      </c>
      <c r="X63" s="40">
        <f t="shared" si="19"/>
        <v>0</v>
      </c>
      <c r="Y63" s="41">
        <f t="shared" si="19"/>
        <v>-4</v>
      </c>
    </row>
    <row r="64" spans="1:25" ht="17.25" customHeight="1" thickTop="1">
      <c r="A64" s="143" t="s">
        <v>111</v>
      </c>
      <c r="B64" s="144"/>
      <c r="C64" s="49" t="s">
        <v>112</v>
      </c>
      <c r="D64" s="50">
        <f aca="true" t="shared" si="20" ref="D64:I64">SUM(D65:D66)</f>
        <v>33</v>
      </c>
      <c r="E64" s="51">
        <f t="shared" si="20"/>
        <v>3</v>
      </c>
      <c r="F64" s="52">
        <f t="shared" si="20"/>
        <v>32</v>
      </c>
      <c r="G64" s="53">
        <f t="shared" si="20"/>
        <v>36</v>
      </c>
      <c r="H64" s="51">
        <f t="shared" si="20"/>
        <v>2</v>
      </c>
      <c r="I64" s="52">
        <f t="shared" si="20"/>
        <v>39</v>
      </c>
      <c r="J64" s="54">
        <f t="shared" si="17"/>
        <v>3</v>
      </c>
      <c r="K64" s="55">
        <f t="shared" si="17"/>
        <v>-1</v>
      </c>
      <c r="L64" s="56">
        <f t="shared" si="17"/>
        <v>7</v>
      </c>
      <c r="M64" s="3"/>
      <c r="N64" s="138" t="s">
        <v>29</v>
      </c>
      <c r="O64" s="139"/>
      <c r="P64" s="140"/>
      <c r="Q64" s="35">
        <v>9</v>
      </c>
      <c r="R64" s="36">
        <v>0</v>
      </c>
      <c r="S64" s="37">
        <v>12</v>
      </c>
      <c r="T64" s="38">
        <v>14</v>
      </c>
      <c r="U64" s="36">
        <v>1</v>
      </c>
      <c r="V64" s="37">
        <v>22</v>
      </c>
      <c r="W64" s="39">
        <f t="shared" si="19"/>
        <v>5</v>
      </c>
      <c r="X64" s="40">
        <f t="shared" si="19"/>
        <v>1</v>
      </c>
      <c r="Y64" s="41">
        <f t="shared" si="19"/>
        <v>10</v>
      </c>
    </row>
    <row r="65" spans="1:25" ht="17.25" customHeight="1">
      <c r="A65" s="145"/>
      <c r="B65" s="146"/>
      <c r="C65" s="57" t="s">
        <v>113</v>
      </c>
      <c r="D65" s="58">
        <v>22</v>
      </c>
      <c r="E65" s="59">
        <v>0</v>
      </c>
      <c r="F65" s="60">
        <v>16</v>
      </c>
      <c r="G65" s="61">
        <v>19</v>
      </c>
      <c r="H65" s="59">
        <v>0</v>
      </c>
      <c r="I65" s="60">
        <v>23</v>
      </c>
      <c r="J65" s="62">
        <f t="shared" si="17"/>
        <v>-3</v>
      </c>
      <c r="K65" s="63">
        <f t="shared" si="17"/>
        <v>0</v>
      </c>
      <c r="L65" s="64">
        <f t="shared" si="17"/>
        <v>7</v>
      </c>
      <c r="M65" s="3"/>
      <c r="N65" s="138" t="s">
        <v>31</v>
      </c>
      <c r="O65" s="139"/>
      <c r="P65" s="140"/>
      <c r="Q65" s="35">
        <v>13</v>
      </c>
      <c r="R65" s="36">
        <v>1</v>
      </c>
      <c r="S65" s="37">
        <v>23</v>
      </c>
      <c r="T65" s="38">
        <v>5</v>
      </c>
      <c r="U65" s="36">
        <v>0</v>
      </c>
      <c r="V65" s="37">
        <v>6</v>
      </c>
      <c r="W65" s="39">
        <f t="shared" si="19"/>
        <v>-8</v>
      </c>
      <c r="X65" s="40">
        <f t="shared" si="19"/>
        <v>-1</v>
      </c>
      <c r="Y65" s="41">
        <f t="shared" si="19"/>
        <v>-17</v>
      </c>
    </row>
    <row r="66" spans="1:25" ht="17.25" customHeight="1" thickBot="1">
      <c r="A66" s="145"/>
      <c r="B66" s="146"/>
      <c r="C66" s="65" t="s">
        <v>114</v>
      </c>
      <c r="D66" s="42">
        <v>11</v>
      </c>
      <c r="E66" s="43">
        <v>3</v>
      </c>
      <c r="F66" s="44">
        <v>16</v>
      </c>
      <c r="G66" s="45">
        <v>17</v>
      </c>
      <c r="H66" s="43">
        <v>2</v>
      </c>
      <c r="I66" s="44">
        <v>16</v>
      </c>
      <c r="J66" s="46">
        <f t="shared" si="17"/>
        <v>6</v>
      </c>
      <c r="K66" s="47">
        <f t="shared" si="17"/>
        <v>-1</v>
      </c>
      <c r="L66" s="48">
        <f t="shared" si="17"/>
        <v>0</v>
      </c>
      <c r="M66" s="3"/>
      <c r="N66" s="138" t="s">
        <v>33</v>
      </c>
      <c r="O66" s="139"/>
      <c r="P66" s="140"/>
      <c r="Q66" s="35">
        <v>6</v>
      </c>
      <c r="R66" s="36">
        <v>0</v>
      </c>
      <c r="S66" s="37">
        <v>6</v>
      </c>
      <c r="T66" s="38">
        <v>12</v>
      </c>
      <c r="U66" s="36">
        <v>1</v>
      </c>
      <c r="V66" s="37">
        <v>20</v>
      </c>
      <c r="W66" s="39">
        <f t="shared" si="19"/>
        <v>6</v>
      </c>
      <c r="X66" s="40">
        <f t="shared" si="19"/>
        <v>1</v>
      </c>
      <c r="Y66" s="41">
        <f t="shared" si="19"/>
        <v>14</v>
      </c>
    </row>
    <row r="67" spans="1:25" ht="17.25" customHeight="1" thickBot="1" thickTop="1">
      <c r="A67" s="147" t="s">
        <v>115</v>
      </c>
      <c r="B67" s="148"/>
      <c r="C67" s="149"/>
      <c r="D67" s="66">
        <v>1</v>
      </c>
      <c r="E67" s="67">
        <v>0</v>
      </c>
      <c r="F67" s="68">
        <v>0</v>
      </c>
      <c r="G67" s="69">
        <v>3</v>
      </c>
      <c r="H67" s="67">
        <v>0</v>
      </c>
      <c r="I67" s="68">
        <v>0</v>
      </c>
      <c r="J67" s="70">
        <f t="shared" si="17"/>
        <v>2</v>
      </c>
      <c r="K67" s="71">
        <f t="shared" si="17"/>
        <v>0</v>
      </c>
      <c r="L67" s="72">
        <f t="shared" si="17"/>
        <v>0</v>
      </c>
      <c r="M67" s="3"/>
      <c r="N67" s="138" t="s">
        <v>35</v>
      </c>
      <c r="O67" s="139"/>
      <c r="P67" s="140"/>
      <c r="Q67" s="35">
        <v>6</v>
      </c>
      <c r="R67" s="36">
        <v>1</v>
      </c>
      <c r="S67" s="37">
        <v>10</v>
      </c>
      <c r="T67" s="38">
        <v>6</v>
      </c>
      <c r="U67" s="36">
        <v>0</v>
      </c>
      <c r="V67" s="37">
        <v>7</v>
      </c>
      <c r="W67" s="39">
        <f t="shared" si="19"/>
        <v>0</v>
      </c>
      <c r="X67" s="40">
        <f t="shared" si="19"/>
        <v>-1</v>
      </c>
      <c r="Y67" s="41">
        <f t="shared" si="19"/>
        <v>-3</v>
      </c>
    </row>
    <row r="68" spans="1:25" ht="17.25" customHeight="1" thickBot="1" thickTop="1">
      <c r="A68" s="150" t="s">
        <v>116</v>
      </c>
      <c r="B68" s="152" t="s">
        <v>117</v>
      </c>
      <c r="C68" s="153"/>
      <c r="D68" s="73">
        <v>5</v>
      </c>
      <c r="E68" s="74">
        <v>0</v>
      </c>
      <c r="F68" s="75">
        <v>18</v>
      </c>
      <c r="G68" s="76">
        <v>17</v>
      </c>
      <c r="H68" s="74">
        <v>0</v>
      </c>
      <c r="I68" s="75">
        <v>14</v>
      </c>
      <c r="J68" s="77">
        <f t="shared" si="17"/>
        <v>12</v>
      </c>
      <c r="K68" s="78">
        <f t="shared" si="17"/>
        <v>0</v>
      </c>
      <c r="L68" s="79">
        <f t="shared" si="17"/>
        <v>-4</v>
      </c>
      <c r="M68" s="3"/>
      <c r="N68" s="154" t="s">
        <v>38</v>
      </c>
      <c r="O68" s="155"/>
      <c r="P68" s="156"/>
      <c r="Q68" s="42">
        <v>6</v>
      </c>
      <c r="R68" s="43">
        <v>0</v>
      </c>
      <c r="S68" s="44">
        <v>10</v>
      </c>
      <c r="T68" s="45">
        <v>12</v>
      </c>
      <c r="U68" s="43">
        <v>0</v>
      </c>
      <c r="V68" s="44">
        <v>13</v>
      </c>
      <c r="W68" s="46">
        <f t="shared" si="19"/>
        <v>6</v>
      </c>
      <c r="X68" s="47">
        <f t="shared" si="19"/>
        <v>0</v>
      </c>
      <c r="Y68" s="48">
        <f t="shared" si="19"/>
        <v>3</v>
      </c>
    </row>
    <row r="69" spans="1:25" ht="17.25" customHeight="1" thickTop="1">
      <c r="A69" s="130"/>
      <c r="B69" s="157" t="s">
        <v>118</v>
      </c>
      <c r="C69" s="80" t="s">
        <v>112</v>
      </c>
      <c r="D69" s="21">
        <f aca="true" t="shared" si="21" ref="D69:I69">SUM(D70:D72)</f>
        <v>1</v>
      </c>
      <c r="E69" s="22">
        <f t="shared" si="21"/>
        <v>0</v>
      </c>
      <c r="F69" s="23">
        <f t="shared" si="21"/>
        <v>11</v>
      </c>
      <c r="G69" s="24">
        <f t="shared" si="21"/>
        <v>1</v>
      </c>
      <c r="H69" s="22">
        <f t="shared" si="21"/>
        <v>0</v>
      </c>
      <c r="I69" s="23">
        <f t="shared" si="21"/>
        <v>9</v>
      </c>
      <c r="J69" s="25">
        <f t="shared" si="17"/>
        <v>0</v>
      </c>
      <c r="K69" s="26">
        <f t="shared" si="17"/>
        <v>0</v>
      </c>
      <c r="L69" s="27">
        <f t="shared" si="17"/>
        <v>-2</v>
      </c>
      <c r="M69" s="3"/>
      <c r="N69" s="160" t="s">
        <v>119</v>
      </c>
      <c r="O69" s="161"/>
      <c r="P69" s="162"/>
      <c r="Q69" s="73">
        <f aca="true" t="shared" si="22" ref="Q69:V69">SUM(Q57:Q62)</f>
        <v>44</v>
      </c>
      <c r="R69" s="74">
        <f t="shared" si="22"/>
        <v>2</v>
      </c>
      <c r="S69" s="75">
        <f t="shared" si="22"/>
        <v>57</v>
      </c>
      <c r="T69" s="76">
        <f t="shared" si="22"/>
        <v>49</v>
      </c>
      <c r="U69" s="74">
        <f t="shared" si="22"/>
        <v>2</v>
      </c>
      <c r="V69" s="75">
        <f t="shared" si="22"/>
        <v>72</v>
      </c>
      <c r="W69" s="77">
        <f t="shared" si="19"/>
        <v>5</v>
      </c>
      <c r="X69" s="78">
        <f t="shared" si="19"/>
        <v>0</v>
      </c>
      <c r="Y69" s="79">
        <f t="shared" si="19"/>
        <v>15</v>
      </c>
    </row>
    <row r="70" spans="1:25" ht="17.25" customHeight="1" thickBot="1">
      <c r="A70" s="130"/>
      <c r="B70" s="158"/>
      <c r="C70" s="81" t="s">
        <v>120</v>
      </c>
      <c r="D70" s="58">
        <v>0</v>
      </c>
      <c r="E70" s="59">
        <v>0</v>
      </c>
      <c r="F70" s="60">
        <v>2</v>
      </c>
      <c r="G70" s="61"/>
      <c r="H70" s="59"/>
      <c r="I70" s="60"/>
      <c r="J70" s="62">
        <f t="shared" si="17"/>
        <v>0</v>
      </c>
      <c r="K70" s="63">
        <f t="shared" si="17"/>
        <v>0</v>
      </c>
      <c r="L70" s="64">
        <f t="shared" si="17"/>
        <v>-2</v>
      </c>
      <c r="M70" s="3"/>
      <c r="N70" s="163" t="s">
        <v>121</v>
      </c>
      <c r="O70" s="164"/>
      <c r="P70" s="165"/>
      <c r="Q70" s="82">
        <f aca="true" t="shared" si="23" ref="Q70:V70">SUM(Q63:Q68)</f>
        <v>51</v>
      </c>
      <c r="R70" s="83">
        <f t="shared" si="23"/>
        <v>2</v>
      </c>
      <c r="S70" s="84">
        <f t="shared" si="23"/>
        <v>73</v>
      </c>
      <c r="T70" s="85">
        <f t="shared" si="23"/>
        <v>55</v>
      </c>
      <c r="U70" s="83">
        <f t="shared" si="23"/>
        <v>2</v>
      </c>
      <c r="V70" s="84">
        <f t="shared" si="23"/>
        <v>76</v>
      </c>
      <c r="W70" s="86">
        <f t="shared" si="19"/>
        <v>4</v>
      </c>
      <c r="X70" s="87">
        <f t="shared" si="19"/>
        <v>0</v>
      </c>
      <c r="Y70" s="88">
        <f t="shared" si="19"/>
        <v>3</v>
      </c>
    </row>
    <row r="71" spans="1:13" ht="17.25" customHeight="1">
      <c r="A71" s="130"/>
      <c r="B71" s="158"/>
      <c r="C71" s="89" t="s">
        <v>122</v>
      </c>
      <c r="D71" s="35">
        <v>0</v>
      </c>
      <c r="E71" s="36">
        <v>0</v>
      </c>
      <c r="F71" s="37">
        <v>5</v>
      </c>
      <c r="G71" s="38">
        <v>0</v>
      </c>
      <c r="H71" s="36">
        <v>0</v>
      </c>
      <c r="I71" s="37">
        <v>6</v>
      </c>
      <c r="J71" s="39">
        <f t="shared" si="17"/>
        <v>0</v>
      </c>
      <c r="K71" s="40">
        <f t="shared" si="17"/>
        <v>0</v>
      </c>
      <c r="L71" s="41">
        <f t="shared" si="17"/>
        <v>1</v>
      </c>
      <c r="M71" s="3"/>
    </row>
    <row r="72" spans="1:14" ht="17.25" customHeight="1" thickBot="1">
      <c r="A72" s="130"/>
      <c r="B72" s="159"/>
      <c r="C72" s="90" t="s">
        <v>123</v>
      </c>
      <c r="D72" s="91">
        <v>1</v>
      </c>
      <c r="E72" s="92">
        <v>0</v>
      </c>
      <c r="F72" s="93">
        <v>4</v>
      </c>
      <c r="G72" s="94">
        <v>1</v>
      </c>
      <c r="H72" s="92">
        <v>0</v>
      </c>
      <c r="I72" s="93">
        <v>3</v>
      </c>
      <c r="J72" s="95">
        <f t="shared" si="17"/>
        <v>0</v>
      </c>
      <c r="K72" s="96">
        <f t="shared" si="17"/>
        <v>0</v>
      </c>
      <c r="L72" s="97">
        <f t="shared" si="17"/>
        <v>-1</v>
      </c>
      <c r="M72" s="3"/>
      <c r="N72" s="2" t="s">
        <v>124</v>
      </c>
    </row>
    <row r="73" spans="1:25" ht="17.25" customHeight="1">
      <c r="A73" s="130"/>
      <c r="B73" s="166" t="s">
        <v>125</v>
      </c>
      <c r="C73" s="167"/>
      <c r="D73" s="58">
        <v>0</v>
      </c>
      <c r="E73" s="59">
        <v>0</v>
      </c>
      <c r="F73" s="60">
        <v>5</v>
      </c>
      <c r="G73" s="61"/>
      <c r="H73" s="59"/>
      <c r="I73" s="60"/>
      <c r="J73" s="62">
        <f t="shared" si="17"/>
        <v>0</v>
      </c>
      <c r="K73" s="63">
        <f t="shared" si="17"/>
        <v>0</v>
      </c>
      <c r="L73" s="64">
        <f t="shared" si="17"/>
        <v>-5</v>
      </c>
      <c r="M73" s="3"/>
      <c r="N73" s="116" t="s">
        <v>93</v>
      </c>
      <c r="O73" s="117"/>
      <c r="P73" s="118"/>
      <c r="Q73" s="122" t="str">
        <f>$D$4</f>
        <v>平　成　2　7　年　</v>
      </c>
      <c r="R73" s="122"/>
      <c r="S73" s="123"/>
      <c r="T73" s="122" t="str">
        <f>$G$4</f>
        <v>平　成　2　8　年　</v>
      </c>
      <c r="U73" s="122"/>
      <c r="V73" s="122"/>
      <c r="W73" s="124" t="s">
        <v>94</v>
      </c>
      <c r="X73" s="125"/>
      <c r="Y73" s="126"/>
    </row>
    <row r="74" spans="1:25" ht="17.25" customHeight="1" thickBot="1">
      <c r="A74" s="151"/>
      <c r="B74" s="168" t="s">
        <v>126</v>
      </c>
      <c r="C74" s="169"/>
      <c r="D74" s="98">
        <v>2</v>
      </c>
      <c r="E74" s="99">
        <v>0</v>
      </c>
      <c r="F74" s="100">
        <v>3</v>
      </c>
      <c r="G74" s="101"/>
      <c r="H74" s="99"/>
      <c r="I74" s="100"/>
      <c r="J74" s="102">
        <f t="shared" si="17"/>
        <v>-2</v>
      </c>
      <c r="K74" s="103">
        <f t="shared" si="17"/>
        <v>0</v>
      </c>
      <c r="L74" s="104">
        <f t="shared" si="17"/>
        <v>-3</v>
      </c>
      <c r="M74" s="3"/>
      <c r="N74" s="119"/>
      <c r="O74" s="120"/>
      <c r="P74" s="121"/>
      <c r="Q74" s="8" t="s">
        <v>95</v>
      </c>
      <c r="R74" s="9" t="s">
        <v>96</v>
      </c>
      <c r="S74" s="10" t="s">
        <v>97</v>
      </c>
      <c r="T74" s="11" t="s">
        <v>95</v>
      </c>
      <c r="U74" s="9" t="s">
        <v>96</v>
      </c>
      <c r="V74" s="10" t="s">
        <v>97</v>
      </c>
      <c r="W74" s="11" t="s">
        <v>95</v>
      </c>
      <c r="X74" s="9" t="s">
        <v>96</v>
      </c>
      <c r="Y74" s="12" t="s">
        <v>97</v>
      </c>
    </row>
    <row r="75" spans="1:25" ht="17.25" customHeight="1" thickBot="1">
      <c r="A75" s="2" t="s">
        <v>127</v>
      </c>
      <c r="M75" s="3"/>
      <c r="N75" s="127" t="s">
        <v>98</v>
      </c>
      <c r="O75" s="128"/>
      <c r="P75" s="129"/>
      <c r="Q75" s="21">
        <f aca="true" t="shared" si="24" ref="Q75:V75">SUM(Q76,Q83,Q92,Q98)</f>
        <v>95</v>
      </c>
      <c r="R75" s="22">
        <f t="shared" si="24"/>
        <v>4</v>
      </c>
      <c r="S75" s="23">
        <f t="shared" si="24"/>
        <v>130</v>
      </c>
      <c r="T75" s="24">
        <f t="shared" si="24"/>
        <v>104</v>
      </c>
      <c r="U75" s="22">
        <f t="shared" si="24"/>
        <v>4</v>
      </c>
      <c r="V75" s="23">
        <f t="shared" si="24"/>
        <v>148</v>
      </c>
      <c r="W75" s="25">
        <f aca="true" t="shared" si="25" ref="W75:Y98">T75-Q75</f>
        <v>9</v>
      </c>
      <c r="X75" s="26">
        <f t="shared" si="25"/>
        <v>0</v>
      </c>
      <c r="Y75" s="27">
        <f t="shared" si="25"/>
        <v>18</v>
      </c>
    </row>
    <row r="76" spans="1:25" ht="17.25" customHeight="1" thickBot="1" thickTop="1">
      <c r="A76" s="105" t="s">
        <v>128</v>
      </c>
      <c r="B76" s="105"/>
      <c r="C76" s="105"/>
      <c r="D76" s="105"/>
      <c r="E76" s="105"/>
      <c r="F76" s="105"/>
      <c r="G76" s="6"/>
      <c r="M76" s="3"/>
      <c r="N76" s="170" t="s">
        <v>129</v>
      </c>
      <c r="O76" s="172" t="s">
        <v>112</v>
      </c>
      <c r="P76" s="173"/>
      <c r="Q76" s="50">
        <f aca="true" t="shared" si="26" ref="Q76:V76">SUM(Q77,Q82)</f>
        <v>11</v>
      </c>
      <c r="R76" s="51">
        <f t="shared" si="26"/>
        <v>1</v>
      </c>
      <c r="S76" s="52">
        <f t="shared" si="26"/>
        <v>10</v>
      </c>
      <c r="T76" s="53">
        <f t="shared" si="26"/>
        <v>7</v>
      </c>
      <c r="U76" s="51">
        <f t="shared" si="26"/>
        <v>0</v>
      </c>
      <c r="V76" s="52">
        <f t="shared" si="26"/>
        <v>7</v>
      </c>
      <c r="W76" s="54">
        <f t="shared" si="25"/>
        <v>-4</v>
      </c>
      <c r="X76" s="55">
        <f t="shared" si="25"/>
        <v>-1</v>
      </c>
      <c r="Y76" s="56">
        <f t="shared" si="25"/>
        <v>-3</v>
      </c>
    </row>
    <row r="77" spans="1:25" ht="17.25" customHeight="1">
      <c r="A77" s="116" t="s">
        <v>93</v>
      </c>
      <c r="B77" s="117"/>
      <c r="C77" s="118"/>
      <c r="D77" s="122" t="str">
        <f>$D$4</f>
        <v>平　成　2　7　年　</v>
      </c>
      <c r="E77" s="122"/>
      <c r="F77" s="123"/>
      <c r="G77" s="122" t="str">
        <f>$G$4</f>
        <v>平　成　2　8　年　</v>
      </c>
      <c r="H77" s="122"/>
      <c r="I77" s="122"/>
      <c r="J77" s="124" t="s">
        <v>94</v>
      </c>
      <c r="K77" s="125"/>
      <c r="L77" s="126"/>
      <c r="M77" s="7"/>
      <c r="N77" s="170"/>
      <c r="O77" s="157" t="s">
        <v>130</v>
      </c>
      <c r="P77" s="106" t="s">
        <v>131</v>
      </c>
      <c r="Q77" s="21">
        <f aca="true" t="shared" si="27" ref="Q77:V77">SUM(Q78:Q81)</f>
        <v>6</v>
      </c>
      <c r="R77" s="22">
        <f t="shared" si="27"/>
        <v>1</v>
      </c>
      <c r="S77" s="23">
        <f t="shared" si="27"/>
        <v>5</v>
      </c>
      <c r="T77" s="24">
        <f t="shared" si="27"/>
        <v>3</v>
      </c>
      <c r="U77" s="22">
        <f t="shared" si="27"/>
        <v>0</v>
      </c>
      <c r="V77" s="23">
        <f t="shared" si="27"/>
        <v>3</v>
      </c>
      <c r="W77" s="25">
        <f t="shared" si="25"/>
        <v>-3</v>
      </c>
      <c r="X77" s="26">
        <f t="shared" si="25"/>
        <v>-1</v>
      </c>
      <c r="Y77" s="27">
        <f t="shared" si="25"/>
        <v>-2</v>
      </c>
    </row>
    <row r="78" spans="1:25" ht="17.25" customHeight="1">
      <c r="A78" s="119"/>
      <c r="B78" s="120"/>
      <c r="C78" s="121"/>
      <c r="D78" s="8" t="s">
        <v>95</v>
      </c>
      <c r="E78" s="9" t="s">
        <v>96</v>
      </c>
      <c r="F78" s="10" t="s">
        <v>97</v>
      </c>
      <c r="G78" s="11" t="s">
        <v>95</v>
      </c>
      <c r="H78" s="9" t="s">
        <v>96</v>
      </c>
      <c r="I78" s="10" t="s">
        <v>97</v>
      </c>
      <c r="J78" s="11" t="s">
        <v>95</v>
      </c>
      <c r="K78" s="9" t="s">
        <v>96</v>
      </c>
      <c r="L78" s="12" t="s">
        <v>97</v>
      </c>
      <c r="M78" s="13"/>
      <c r="N78" s="170"/>
      <c r="O78" s="158"/>
      <c r="P78" s="107" t="s">
        <v>132</v>
      </c>
      <c r="Q78" s="58">
        <v>4</v>
      </c>
      <c r="R78" s="59">
        <v>1</v>
      </c>
      <c r="S78" s="60">
        <v>3</v>
      </c>
      <c r="T78" s="61">
        <v>3</v>
      </c>
      <c r="U78" s="59">
        <v>0</v>
      </c>
      <c r="V78" s="60">
        <v>3</v>
      </c>
      <c r="W78" s="62">
        <f t="shared" si="25"/>
        <v>-1</v>
      </c>
      <c r="X78" s="63">
        <f t="shared" si="25"/>
        <v>-1</v>
      </c>
      <c r="Y78" s="64">
        <f t="shared" si="25"/>
        <v>0</v>
      </c>
    </row>
    <row r="79" spans="1:25" ht="17.25" customHeight="1" thickBot="1">
      <c r="A79" s="127" t="s">
        <v>98</v>
      </c>
      <c r="B79" s="128"/>
      <c r="C79" s="129"/>
      <c r="D79" s="14">
        <f aca="true" t="shared" si="28" ref="D79:I79">SUM(D80:D91)</f>
        <v>95</v>
      </c>
      <c r="E79" s="15">
        <f t="shared" si="28"/>
        <v>4</v>
      </c>
      <c r="F79" s="16">
        <f t="shared" si="28"/>
        <v>130</v>
      </c>
      <c r="G79" s="17">
        <f t="shared" si="28"/>
        <v>104</v>
      </c>
      <c r="H79" s="15">
        <f t="shared" si="28"/>
        <v>4</v>
      </c>
      <c r="I79" s="16">
        <f t="shared" si="28"/>
        <v>148</v>
      </c>
      <c r="J79" s="18">
        <f aca="true" t="shared" si="29" ref="J79:L95">G79-D79</f>
        <v>9</v>
      </c>
      <c r="K79" s="19">
        <f t="shared" si="29"/>
        <v>0</v>
      </c>
      <c r="L79" s="20">
        <f t="shared" si="29"/>
        <v>18</v>
      </c>
      <c r="M79" s="3"/>
      <c r="N79" s="170"/>
      <c r="O79" s="158"/>
      <c r="P79" s="108" t="s">
        <v>133</v>
      </c>
      <c r="Q79" s="35"/>
      <c r="R79" s="36"/>
      <c r="S79" s="37"/>
      <c r="T79" s="38"/>
      <c r="U79" s="36"/>
      <c r="V79" s="37"/>
      <c r="W79" s="39">
        <f t="shared" si="25"/>
        <v>0</v>
      </c>
      <c r="X79" s="40">
        <f t="shared" si="25"/>
        <v>0</v>
      </c>
      <c r="Y79" s="41">
        <f t="shared" si="25"/>
        <v>0</v>
      </c>
    </row>
    <row r="80" spans="1:25" ht="17.25" customHeight="1" thickTop="1">
      <c r="A80" s="174" t="s">
        <v>134</v>
      </c>
      <c r="B80" s="175"/>
      <c r="C80" s="176"/>
      <c r="D80" s="28"/>
      <c r="E80" s="29"/>
      <c r="F80" s="30"/>
      <c r="G80" s="31"/>
      <c r="H80" s="29"/>
      <c r="I80" s="30"/>
      <c r="J80" s="32">
        <f t="shared" si="29"/>
        <v>0</v>
      </c>
      <c r="K80" s="33">
        <f t="shared" si="29"/>
        <v>0</v>
      </c>
      <c r="L80" s="34">
        <f t="shared" si="29"/>
        <v>0</v>
      </c>
      <c r="M80" s="3"/>
      <c r="N80" s="170"/>
      <c r="O80" s="158"/>
      <c r="P80" s="108" t="s">
        <v>135</v>
      </c>
      <c r="Q80" s="35"/>
      <c r="R80" s="36"/>
      <c r="S80" s="37"/>
      <c r="T80" s="38"/>
      <c r="U80" s="36"/>
      <c r="V80" s="37"/>
      <c r="W80" s="39">
        <f t="shared" si="25"/>
        <v>0</v>
      </c>
      <c r="X80" s="40">
        <f t="shared" si="25"/>
        <v>0</v>
      </c>
      <c r="Y80" s="41">
        <f t="shared" si="25"/>
        <v>0</v>
      </c>
    </row>
    <row r="81" spans="1:25" ht="17.25" customHeight="1">
      <c r="A81" s="177" t="s">
        <v>136</v>
      </c>
      <c r="B81" s="178"/>
      <c r="C81" s="179"/>
      <c r="D81" s="35">
        <v>1</v>
      </c>
      <c r="E81" s="36">
        <v>0</v>
      </c>
      <c r="F81" s="37">
        <v>1</v>
      </c>
      <c r="G81" s="38"/>
      <c r="H81" s="36"/>
      <c r="I81" s="37"/>
      <c r="J81" s="39">
        <f t="shared" si="29"/>
        <v>-1</v>
      </c>
      <c r="K81" s="40">
        <f t="shared" si="29"/>
        <v>0</v>
      </c>
      <c r="L81" s="41">
        <f t="shared" si="29"/>
        <v>-1</v>
      </c>
      <c r="M81" s="3"/>
      <c r="N81" s="170"/>
      <c r="O81" s="159"/>
      <c r="P81" s="90" t="s">
        <v>137</v>
      </c>
      <c r="Q81" s="91">
        <v>2</v>
      </c>
      <c r="R81" s="92">
        <v>0</v>
      </c>
      <c r="S81" s="93">
        <v>2</v>
      </c>
      <c r="T81" s="94"/>
      <c r="U81" s="92"/>
      <c r="V81" s="93"/>
      <c r="W81" s="95">
        <f t="shared" si="25"/>
        <v>-2</v>
      </c>
      <c r="X81" s="96">
        <f t="shared" si="25"/>
        <v>0</v>
      </c>
      <c r="Y81" s="97">
        <f t="shared" si="25"/>
        <v>-2</v>
      </c>
    </row>
    <row r="82" spans="1:25" ht="17.25" customHeight="1">
      <c r="A82" s="177" t="s">
        <v>138</v>
      </c>
      <c r="B82" s="178"/>
      <c r="C82" s="179"/>
      <c r="D82" s="35">
        <v>1</v>
      </c>
      <c r="E82" s="36">
        <v>0</v>
      </c>
      <c r="F82" s="37">
        <v>1</v>
      </c>
      <c r="G82" s="38">
        <v>3</v>
      </c>
      <c r="H82" s="36">
        <v>1</v>
      </c>
      <c r="I82" s="37">
        <v>3</v>
      </c>
      <c r="J82" s="39">
        <f t="shared" si="29"/>
        <v>2</v>
      </c>
      <c r="K82" s="40">
        <f t="shared" si="29"/>
        <v>1</v>
      </c>
      <c r="L82" s="41">
        <f t="shared" si="29"/>
        <v>2</v>
      </c>
      <c r="M82" s="3"/>
      <c r="N82" s="171"/>
      <c r="O82" s="180" t="s">
        <v>137</v>
      </c>
      <c r="P82" s="181"/>
      <c r="Q82" s="109">
        <v>5</v>
      </c>
      <c r="R82" s="110">
        <v>0</v>
      </c>
      <c r="S82" s="111">
        <v>5</v>
      </c>
      <c r="T82" s="112">
        <v>4</v>
      </c>
      <c r="U82" s="110">
        <v>0</v>
      </c>
      <c r="V82" s="111">
        <v>4</v>
      </c>
      <c r="W82" s="113">
        <f t="shared" si="25"/>
        <v>-1</v>
      </c>
      <c r="X82" s="114">
        <f t="shared" si="25"/>
        <v>0</v>
      </c>
      <c r="Y82" s="115">
        <f t="shared" si="25"/>
        <v>-1</v>
      </c>
    </row>
    <row r="83" spans="1:25" ht="17.25" customHeight="1">
      <c r="A83" s="177" t="s">
        <v>139</v>
      </c>
      <c r="B83" s="178"/>
      <c r="C83" s="179"/>
      <c r="D83" s="35">
        <v>11</v>
      </c>
      <c r="E83" s="36">
        <v>1</v>
      </c>
      <c r="F83" s="37">
        <v>19</v>
      </c>
      <c r="G83" s="38">
        <v>15</v>
      </c>
      <c r="H83" s="36">
        <v>1</v>
      </c>
      <c r="I83" s="37">
        <v>18</v>
      </c>
      <c r="J83" s="39">
        <f t="shared" si="29"/>
        <v>4</v>
      </c>
      <c r="K83" s="40">
        <f t="shared" si="29"/>
        <v>0</v>
      </c>
      <c r="L83" s="41">
        <f t="shared" si="29"/>
        <v>-1</v>
      </c>
      <c r="M83" s="3"/>
      <c r="N83" s="182" t="s">
        <v>140</v>
      </c>
      <c r="O83" s="183" t="s">
        <v>112</v>
      </c>
      <c r="P83" s="184"/>
      <c r="Q83" s="21">
        <f aca="true" t="shared" si="30" ref="Q83:V83">SUM(Q84:Q91)</f>
        <v>75</v>
      </c>
      <c r="R83" s="22">
        <f t="shared" si="30"/>
        <v>2</v>
      </c>
      <c r="S83" s="23">
        <f t="shared" si="30"/>
        <v>111</v>
      </c>
      <c r="T83" s="24">
        <f t="shared" si="30"/>
        <v>91</v>
      </c>
      <c r="U83" s="22">
        <f t="shared" si="30"/>
        <v>3</v>
      </c>
      <c r="V83" s="23">
        <f t="shared" si="30"/>
        <v>136</v>
      </c>
      <c r="W83" s="25">
        <f t="shared" si="25"/>
        <v>16</v>
      </c>
      <c r="X83" s="26">
        <f t="shared" si="25"/>
        <v>1</v>
      </c>
      <c r="Y83" s="27">
        <f t="shared" si="25"/>
        <v>25</v>
      </c>
    </row>
    <row r="84" spans="1:25" ht="17.25" customHeight="1">
      <c r="A84" s="177" t="s">
        <v>141</v>
      </c>
      <c r="B84" s="178"/>
      <c r="C84" s="179"/>
      <c r="D84" s="35">
        <v>13</v>
      </c>
      <c r="E84" s="36">
        <v>1</v>
      </c>
      <c r="F84" s="37">
        <v>12</v>
      </c>
      <c r="G84" s="38">
        <v>12</v>
      </c>
      <c r="H84" s="36">
        <v>0</v>
      </c>
      <c r="I84" s="37">
        <v>19</v>
      </c>
      <c r="J84" s="39">
        <f t="shared" si="29"/>
        <v>-1</v>
      </c>
      <c r="K84" s="40">
        <f t="shared" si="29"/>
        <v>-1</v>
      </c>
      <c r="L84" s="41">
        <f t="shared" si="29"/>
        <v>7</v>
      </c>
      <c r="M84" s="3"/>
      <c r="N84" s="170"/>
      <c r="O84" s="185" t="s">
        <v>142</v>
      </c>
      <c r="P84" s="186"/>
      <c r="Q84" s="58">
        <v>9</v>
      </c>
      <c r="R84" s="59">
        <v>2</v>
      </c>
      <c r="S84" s="60">
        <v>16</v>
      </c>
      <c r="T84" s="61">
        <v>17</v>
      </c>
      <c r="U84" s="59">
        <v>2</v>
      </c>
      <c r="V84" s="60">
        <v>31</v>
      </c>
      <c r="W84" s="62">
        <f t="shared" si="25"/>
        <v>8</v>
      </c>
      <c r="X84" s="63">
        <f t="shared" si="25"/>
        <v>0</v>
      </c>
      <c r="Y84" s="64">
        <f t="shared" si="25"/>
        <v>15</v>
      </c>
    </row>
    <row r="85" spans="1:25" ht="17.25" customHeight="1">
      <c r="A85" s="177" t="s">
        <v>143</v>
      </c>
      <c r="B85" s="178"/>
      <c r="C85" s="179"/>
      <c r="D85" s="35">
        <v>15</v>
      </c>
      <c r="E85" s="36">
        <v>1</v>
      </c>
      <c r="F85" s="37">
        <v>17</v>
      </c>
      <c r="G85" s="38">
        <v>16</v>
      </c>
      <c r="H85" s="36">
        <v>1</v>
      </c>
      <c r="I85" s="37">
        <v>19</v>
      </c>
      <c r="J85" s="39">
        <f t="shared" si="29"/>
        <v>1</v>
      </c>
      <c r="K85" s="40">
        <f t="shared" si="29"/>
        <v>0</v>
      </c>
      <c r="L85" s="41">
        <f t="shared" si="29"/>
        <v>2</v>
      </c>
      <c r="M85" s="3"/>
      <c r="N85" s="170"/>
      <c r="O85" s="136" t="s">
        <v>144</v>
      </c>
      <c r="P85" s="137"/>
      <c r="Q85" s="35">
        <v>36</v>
      </c>
      <c r="R85" s="36">
        <v>0</v>
      </c>
      <c r="S85" s="37">
        <v>54</v>
      </c>
      <c r="T85" s="38">
        <v>50</v>
      </c>
      <c r="U85" s="36">
        <v>0</v>
      </c>
      <c r="V85" s="37">
        <v>71</v>
      </c>
      <c r="W85" s="39">
        <f t="shared" si="25"/>
        <v>14</v>
      </c>
      <c r="X85" s="40">
        <f t="shared" si="25"/>
        <v>0</v>
      </c>
      <c r="Y85" s="41">
        <f t="shared" si="25"/>
        <v>17</v>
      </c>
    </row>
    <row r="86" spans="1:25" ht="17.25" customHeight="1">
      <c r="A86" s="177" t="s">
        <v>145</v>
      </c>
      <c r="B86" s="178"/>
      <c r="C86" s="179"/>
      <c r="D86" s="35">
        <v>10</v>
      </c>
      <c r="E86" s="36">
        <v>0</v>
      </c>
      <c r="F86" s="37">
        <v>16</v>
      </c>
      <c r="G86" s="38">
        <v>16</v>
      </c>
      <c r="H86" s="36">
        <v>0</v>
      </c>
      <c r="I86" s="37">
        <v>28</v>
      </c>
      <c r="J86" s="39">
        <f t="shared" si="29"/>
        <v>6</v>
      </c>
      <c r="K86" s="40">
        <f t="shared" si="29"/>
        <v>0</v>
      </c>
      <c r="L86" s="41">
        <f t="shared" si="29"/>
        <v>12</v>
      </c>
      <c r="M86" s="3"/>
      <c r="N86" s="170"/>
      <c r="O86" s="187" t="s">
        <v>146</v>
      </c>
      <c r="P86" s="188"/>
      <c r="Q86" s="35">
        <v>13</v>
      </c>
      <c r="R86" s="36">
        <v>0</v>
      </c>
      <c r="S86" s="37">
        <v>15</v>
      </c>
      <c r="T86" s="38">
        <v>19</v>
      </c>
      <c r="U86" s="36">
        <v>1</v>
      </c>
      <c r="V86" s="37">
        <v>27</v>
      </c>
      <c r="W86" s="39">
        <f t="shared" si="25"/>
        <v>6</v>
      </c>
      <c r="X86" s="40">
        <f t="shared" si="25"/>
        <v>1</v>
      </c>
      <c r="Y86" s="41">
        <f t="shared" si="25"/>
        <v>12</v>
      </c>
    </row>
    <row r="87" spans="1:25" ht="17.25" customHeight="1">
      <c r="A87" s="177" t="s">
        <v>147</v>
      </c>
      <c r="B87" s="178"/>
      <c r="C87" s="179"/>
      <c r="D87" s="35">
        <v>17</v>
      </c>
      <c r="E87" s="36">
        <v>0</v>
      </c>
      <c r="F87" s="37">
        <v>23</v>
      </c>
      <c r="G87" s="38">
        <v>16</v>
      </c>
      <c r="H87" s="36">
        <v>1</v>
      </c>
      <c r="I87" s="37">
        <v>25</v>
      </c>
      <c r="J87" s="39">
        <f t="shared" si="29"/>
        <v>-1</v>
      </c>
      <c r="K87" s="40">
        <f t="shared" si="29"/>
        <v>1</v>
      </c>
      <c r="L87" s="41">
        <f t="shared" si="29"/>
        <v>2</v>
      </c>
      <c r="M87" s="3"/>
      <c r="N87" s="170"/>
      <c r="O87" s="187" t="s">
        <v>148</v>
      </c>
      <c r="P87" s="188"/>
      <c r="Q87" s="35"/>
      <c r="R87" s="36"/>
      <c r="S87" s="37"/>
      <c r="T87" s="38">
        <v>1</v>
      </c>
      <c r="U87" s="36">
        <v>0</v>
      </c>
      <c r="V87" s="37">
        <v>1</v>
      </c>
      <c r="W87" s="39">
        <f t="shared" si="25"/>
        <v>1</v>
      </c>
      <c r="X87" s="40">
        <f t="shared" si="25"/>
        <v>0</v>
      </c>
      <c r="Y87" s="41">
        <f t="shared" si="25"/>
        <v>1</v>
      </c>
    </row>
    <row r="88" spans="1:25" ht="17.25" customHeight="1">
      <c r="A88" s="177" t="s">
        <v>149</v>
      </c>
      <c r="B88" s="178"/>
      <c r="C88" s="179"/>
      <c r="D88" s="35">
        <v>13</v>
      </c>
      <c r="E88" s="36">
        <v>0</v>
      </c>
      <c r="F88" s="37">
        <v>16</v>
      </c>
      <c r="G88" s="38">
        <v>11</v>
      </c>
      <c r="H88" s="36">
        <v>0</v>
      </c>
      <c r="I88" s="37">
        <v>13</v>
      </c>
      <c r="J88" s="39">
        <f t="shared" si="29"/>
        <v>-2</v>
      </c>
      <c r="K88" s="40">
        <f t="shared" si="29"/>
        <v>0</v>
      </c>
      <c r="L88" s="41">
        <f t="shared" si="29"/>
        <v>-3</v>
      </c>
      <c r="M88" s="3"/>
      <c r="N88" s="170"/>
      <c r="O88" s="187" t="s">
        <v>150</v>
      </c>
      <c r="P88" s="188"/>
      <c r="Q88" s="35">
        <v>1</v>
      </c>
      <c r="R88" s="36">
        <v>0</v>
      </c>
      <c r="S88" s="37">
        <v>3</v>
      </c>
      <c r="T88" s="38">
        <v>1</v>
      </c>
      <c r="U88" s="36">
        <v>0</v>
      </c>
      <c r="V88" s="37">
        <v>3</v>
      </c>
      <c r="W88" s="39">
        <f t="shared" si="25"/>
        <v>0</v>
      </c>
      <c r="X88" s="40">
        <f t="shared" si="25"/>
        <v>0</v>
      </c>
      <c r="Y88" s="41">
        <f t="shared" si="25"/>
        <v>0</v>
      </c>
    </row>
    <row r="89" spans="1:25" ht="17.25" customHeight="1">
      <c r="A89" s="177" t="s">
        <v>151</v>
      </c>
      <c r="B89" s="178"/>
      <c r="C89" s="179"/>
      <c r="D89" s="35">
        <v>10</v>
      </c>
      <c r="E89" s="36">
        <v>1</v>
      </c>
      <c r="F89" s="37">
        <v>19</v>
      </c>
      <c r="G89" s="38">
        <v>8</v>
      </c>
      <c r="H89" s="36">
        <v>0</v>
      </c>
      <c r="I89" s="37">
        <v>9</v>
      </c>
      <c r="J89" s="39">
        <f t="shared" si="29"/>
        <v>-2</v>
      </c>
      <c r="K89" s="40">
        <f t="shared" si="29"/>
        <v>-1</v>
      </c>
      <c r="L89" s="41">
        <f t="shared" si="29"/>
        <v>-10</v>
      </c>
      <c r="M89" s="3"/>
      <c r="N89" s="170"/>
      <c r="O89" s="187" t="s">
        <v>152</v>
      </c>
      <c r="P89" s="188"/>
      <c r="Q89" s="35"/>
      <c r="R89" s="36"/>
      <c r="S89" s="37"/>
      <c r="T89" s="38"/>
      <c r="U89" s="36"/>
      <c r="V89" s="37"/>
      <c r="W89" s="39">
        <f t="shared" si="25"/>
        <v>0</v>
      </c>
      <c r="X89" s="40">
        <f t="shared" si="25"/>
        <v>0</v>
      </c>
      <c r="Y89" s="41">
        <f t="shared" si="25"/>
        <v>0</v>
      </c>
    </row>
    <row r="90" spans="1:25" ht="17.25" customHeight="1">
      <c r="A90" s="177" t="s">
        <v>153</v>
      </c>
      <c r="B90" s="178"/>
      <c r="C90" s="179"/>
      <c r="D90" s="35">
        <v>4</v>
      </c>
      <c r="E90" s="36">
        <v>0</v>
      </c>
      <c r="F90" s="37">
        <v>6</v>
      </c>
      <c r="G90" s="38">
        <v>5</v>
      </c>
      <c r="H90" s="36">
        <v>0</v>
      </c>
      <c r="I90" s="37">
        <v>11</v>
      </c>
      <c r="J90" s="39">
        <f t="shared" si="29"/>
        <v>1</v>
      </c>
      <c r="K90" s="40">
        <f t="shared" si="29"/>
        <v>0</v>
      </c>
      <c r="L90" s="41">
        <f t="shared" si="29"/>
        <v>5</v>
      </c>
      <c r="M90" s="3"/>
      <c r="N90" s="170"/>
      <c r="O90" s="136" t="s">
        <v>154</v>
      </c>
      <c r="P90" s="137"/>
      <c r="Q90" s="35">
        <v>7</v>
      </c>
      <c r="R90" s="36">
        <v>0</v>
      </c>
      <c r="S90" s="37">
        <v>12</v>
      </c>
      <c r="T90" s="38">
        <v>2</v>
      </c>
      <c r="U90" s="36">
        <v>0</v>
      </c>
      <c r="V90" s="37">
        <v>2</v>
      </c>
      <c r="W90" s="39">
        <f t="shared" si="25"/>
        <v>-5</v>
      </c>
      <c r="X90" s="40">
        <f t="shared" si="25"/>
        <v>0</v>
      </c>
      <c r="Y90" s="41">
        <f t="shared" si="25"/>
        <v>-10</v>
      </c>
    </row>
    <row r="91" spans="1:25" ht="17.25" customHeight="1" thickBot="1">
      <c r="A91" s="189" t="s">
        <v>155</v>
      </c>
      <c r="B91" s="190"/>
      <c r="C91" s="191"/>
      <c r="D91" s="42"/>
      <c r="E91" s="43"/>
      <c r="F91" s="44"/>
      <c r="G91" s="45">
        <v>2</v>
      </c>
      <c r="H91" s="43">
        <v>0</v>
      </c>
      <c r="I91" s="44">
        <v>3</v>
      </c>
      <c r="J91" s="46">
        <f t="shared" si="29"/>
        <v>2</v>
      </c>
      <c r="K91" s="47">
        <f t="shared" si="29"/>
        <v>0</v>
      </c>
      <c r="L91" s="48">
        <f t="shared" si="29"/>
        <v>3</v>
      </c>
      <c r="M91" s="3"/>
      <c r="N91" s="171"/>
      <c r="O91" s="192" t="s">
        <v>156</v>
      </c>
      <c r="P91" s="193"/>
      <c r="Q91" s="91">
        <v>9</v>
      </c>
      <c r="R91" s="92">
        <v>0</v>
      </c>
      <c r="S91" s="93">
        <v>11</v>
      </c>
      <c r="T91" s="94">
        <v>1</v>
      </c>
      <c r="U91" s="92">
        <v>0</v>
      </c>
      <c r="V91" s="93">
        <v>1</v>
      </c>
      <c r="W91" s="95">
        <f t="shared" si="25"/>
        <v>-8</v>
      </c>
      <c r="X91" s="96">
        <f t="shared" si="25"/>
        <v>0</v>
      </c>
      <c r="Y91" s="97">
        <f t="shared" si="25"/>
        <v>-10</v>
      </c>
    </row>
    <row r="92" spans="1:25" ht="17.25" customHeight="1" thickTop="1">
      <c r="A92" s="194" t="s">
        <v>116</v>
      </c>
      <c r="B92" s="131" t="s">
        <v>79</v>
      </c>
      <c r="C92" s="132"/>
      <c r="D92" s="28">
        <v>3</v>
      </c>
      <c r="E92" s="29">
        <v>0</v>
      </c>
      <c r="F92" s="30">
        <v>5</v>
      </c>
      <c r="G92" s="31">
        <v>6</v>
      </c>
      <c r="H92" s="29">
        <v>1</v>
      </c>
      <c r="I92" s="30">
        <v>6</v>
      </c>
      <c r="J92" s="32">
        <f t="shared" si="29"/>
        <v>3</v>
      </c>
      <c r="K92" s="33">
        <f t="shared" si="29"/>
        <v>1</v>
      </c>
      <c r="L92" s="34">
        <f t="shared" si="29"/>
        <v>1</v>
      </c>
      <c r="M92" s="3"/>
      <c r="N92" s="182" t="s">
        <v>157</v>
      </c>
      <c r="O92" s="183" t="s">
        <v>112</v>
      </c>
      <c r="P92" s="184"/>
      <c r="Q92" s="21">
        <f aca="true" t="shared" si="31" ref="Q92:V92">SUM(Q93:Q97)</f>
        <v>9</v>
      </c>
      <c r="R92" s="22">
        <f t="shared" si="31"/>
        <v>1</v>
      </c>
      <c r="S92" s="23">
        <f t="shared" si="31"/>
        <v>9</v>
      </c>
      <c r="T92" s="24">
        <f t="shared" si="31"/>
        <v>6</v>
      </c>
      <c r="U92" s="22">
        <f t="shared" si="31"/>
        <v>1</v>
      </c>
      <c r="V92" s="23">
        <f t="shared" si="31"/>
        <v>5</v>
      </c>
      <c r="W92" s="25">
        <f t="shared" si="25"/>
        <v>-3</v>
      </c>
      <c r="X92" s="26">
        <f t="shared" si="25"/>
        <v>0</v>
      </c>
      <c r="Y92" s="27">
        <f t="shared" si="25"/>
        <v>-4</v>
      </c>
    </row>
    <row r="93" spans="1:25" ht="17.25" customHeight="1">
      <c r="A93" s="170"/>
      <c r="B93" s="136" t="s">
        <v>81</v>
      </c>
      <c r="C93" s="137"/>
      <c r="D93" s="35">
        <v>74</v>
      </c>
      <c r="E93" s="36">
        <v>3</v>
      </c>
      <c r="F93" s="37">
        <v>96</v>
      </c>
      <c r="G93" s="38">
        <v>76</v>
      </c>
      <c r="H93" s="36">
        <v>3</v>
      </c>
      <c r="I93" s="37">
        <v>111</v>
      </c>
      <c r="J93" s="39">
        <f t="shared" si="29"/>
        <v>2</v>
      </c>
      <c r="K93" s="40">
        <f t="shared" si="29"/>
        <v>0</v>
      </c>
      <c r="L93" s="41">
        <f t="shared" si="29"/>
        <v>15</v>
      </c>
      <c r="M93" s="3"/>
      <c r="N93" s="170"/>
      <c r="O93" s="196" t="s">
        <v>158</v>
      </c>
      <c r="P93" s="197"/>
      <c r="Q93" s="58">
        <v>5</v>
      </c>
      <c r="R93" s="59">
        <v>1</v>
      </c>
      <c r="S93" s="60">
        <v>5</v>
      </c>
      <c r="T93" s="61">
        <v>4</v>
      </c>
      <c r="U93" s="59">
        <v>0</v>
      </c>
      <c r="V93" s="60">
        <v>4</v>
      </c>
      <c r="W93" s="62">
        <f t="shared" si="25"/>
        <v>-1</v>
      </c>
      <c r="X93" s="63">
        <f t="shared" si="25"/>
        <v>-1</v>
      </c>
      <c r="Y93" s="64">
        <f t="shared" si="25"/>
        <v>-1</v>
      </c>
    </row>
    <row r="94" spans="1:25" ht="17.25" customHeight="1">
      <c r="A94" s="170"/>
      <c r="B94" s="136" t="s">
        <v>83</v>
      </c>
      <c r="C94" s="137"/>
      <c r="D94" s="35">
        <v>11</v>
      </c>
      <c r="E94" s="36">
        <v>1</v>
      </c>
      <c r="F94" s="37">
        <v>14</v>
      </c>
      <c r="G94" s="38">
        <v>10</v>
      </c>
      <c r="H94" s="36">
        <v>0</v>
      </c>
      <c r="I94" s="37">
        <v>12</v>
      </c>
      <c r="J94" s="39">
        <f t="shared" si="29"/>
        <v>-1</v>
      </c>
      <c r="K94" s="40">
        <f t="shared" si="29"/>
        <v>-1</v>
      </c>
      <c r="L94" s="41">
        <f t="shared" si="29"/>
        <v>-2</v>
      </c>
      <c r="M94" s="3"/>
      <c r="N94" s="170"/>
      <c r="O94" s="198" t="s">
        <v>159</v>
      </c>
      <c r="P94" s="199"/>
      <c r="Q94" s="35"/>
      <c r="R94" s="36"/>
      <c r="S94" s="37"/>
      <c r="T94" s="38"/>
      <c r="U94" s="36"/>
      <c r="V94" s="37"/>
      <c r="W94" s="39">
        <f t="shared" si="25"/>
        <v>0</v>
      </c>
      <c r="X94" s="40">
        <f t="shared" si="25"/>
        <v>0</v>
      </c>
      <c r="Y94" s="41">
        <f t="shared" si="25"/>
        <v>0</v>
      </c>
    </row>
    <row r="95" spans="1:25" ht="17.25" customHeight="1" thickBot="1">
      <c r="A95" s="195"/>
      <c r="B95" s="200" t="s">
        <v>85</v>
      </c>
      <c r="C95" s="201"/>
      <c r="D95" s="98">
        <v>7</v>
      </c>
      <c r="E95" s="99">
        <v>0</v>
      </c>
      <c r="F95" s="100">
        <v>15</v>
      </c>
      <c r="G95" s="101">
        <v>12</v>
      </c>
      <c r="H95" s="99">
        <v>0</v>
      </c>
      <c r="I95" s="100">
        <v>19</v>
      </c>
      <c r="J95" s="102">
        <f t="shared" si="29"/>
        <v>5</v>
      </c>
      <c r="K95" s="103">
        <f t="shared" si="29"/>
        <v>0</v>
      </c>
      <c r="L95" s="104">
        <f t="shared" si="29"/>
        <v>4</v>
      </c>
      <c r="M95" s="3"/>
      <c r="N95" s="170"/>
      <c r="O95" s="198" t="s">
        <v>160</v>
      </c>
      <c r="P95" s="199"/>
      <c r="Q95" s="35">
        <v>1</v>
      </c>
      <c r="R95" s="36">
        <v>0</v>
      </c>
      <c r="S95" s="37">
        <v>1</v>
      </c>
      <c r="T95" s="38">
        <v>1</v>
      </c>
      <c r="U95" s="36">
        <v>1</v>
      </c>
      <c r="V95" s="37">
        <v>0</v>
      </c>
      <c r="W95" s="39">
        <f t="shared" si="25"/>
        <v>0</v>
      </c>
      <c r="X95" s="40">
        <f t="shared" si="25"/>
        <v>1</v>
      </c>
      <c r="Y95" s="41">
        <f t="shared" si="25"/>
        <v>-1</v>
      </c>
    </row>
    <row r="96" spans="13:25" ht="17.25" customHeight="1">
      <c r="M96" s="3"/>
      <c r="N96" s="170"/>
      <c r="O96" s="187" t="s">
        <v>161</v>
      </c>
      <c r="P96" s="188"/>
      <c r="Q96" s="35">
        <v>1</v>
      </c>
      <c r="R96" s="36">
        <v>0</v>
      </c>
      <c r="S96" s="37">
        <v>1</v>
      </c>
      <c r="T96" s="38">
        <v>1</v>
      </c>
      <c r="U96" s="36">
        <v>0</v>
      </c>
      <c r="V96" s="37">
        <v>1</v>
      </c>
      <c r="W96" s="39">
        <f t="shared" si="25"/>
        <v>0</v>
      </c>
      <c r="X96" s="40">
        <f t="shared" si="25"/>
        <v>0</v>
      </c>
      <c r="Y96" s="41">
        <f t="shared" si="25"/>
        <v>0</v>
      </c>
    </row>
    <row r="97" spans="1:25" ht="17.25" customHeight="1">
      <c r="A97" s="2" t="s">
        <v>162</v>
      </c>
      <c r="M97" s="3"/>
      <c r="N97" s="170"/>
      <c r="O97" s="202" t="s">
        <v>137</v>
      </c>
      <c r="P97" s="203"/>
      <c r="Q97" s="91">
        <v>2</v>
      </c>
      <c r="R97" s="92">
        <v>0</v>
      </c>
      <c r="S97" s="93">
        <v>2</v>
      </c>
      <c r="T97" s="94"/>
      <c r="U97" s="92"/>
      <c r="V97" s="93"/>
      <c r="W97" s="95">
        <f t="shared" si="25"/>
        <v>-2</v>
      </c>
      <c r="X97" s="96">
        <f t="shared" si="25"/>
        <v>0</v>
      </c>
      <c r="Y97" s="97">
        <f t="shared" si="25"/>
        <v>-2</v>
      </c>
    </row>
    <row r="98" spans="13:41" ht="17.25" customHeight="1" thickBot="1">
      <c r="M98" s="3"/>
      <c r="N98" s="204" t="s">
        <v>163</v>
      </c>
      <c r="O98" s="205"/>
      <c r="P98" s="206"/>
      <c r="Q98" s="82"/>
      <c r="R98" s="83"/>
      <c r="S98" s="84"/>
      <c r="T98" s="85"/>
      <c r="U98" s="83"/>
      <c r="V98" s="84"/>
      <c r="W98" s="86">
        <f t="shared" si="25"/>
        <v>0</v>
      </c>
      <c r="X98" s="87">
        <f t="shared" si="25"/>
        <v>0</v>
      </c>
      <c r="Y98" s="88">
        <f t="shared" si="25"/>
        <v>0</v>
      </c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</row>
    <row r="99" ht="12.75" customHeight="1"/>
  </sheetData>
  <sheetProtection/>
  <mergeCells count="176">
    <mergeCell ref="B95:C95"/>
    <mergeCell ref="O95:P95"/>
    <mergeCell ref="O96:P96"/>
    <mergeCell ref="O97:P97"/>
    <mergeCell ref="N98:P98"/>
    <mergeCell ref="A91:C91"/>
    <mergeCell ref="O91:P91"/>
    <mergeCell ref="A92:A95"/>
    <mergeCell ref="B92:C92"/>
    <mergeCell ref="N92:N97"/>
    <mergeCell ref="O92:P92"/>
    <mergeCell ref="B93:C93"/>
    <mergeCell ref="O93:P93"/>
    <mergeCell ref="B94:C94"/>
    <mergeCell ref="O94:P94"/>
    <mergeCell ref="O87:P87"/>
    <mergeCell ref="A88:C88"/>
    <mergeCell ref="O88:P88"/>
    <mergeCell ref="A89:C89"/>
    <mergeCell ref="O89:P89"/>
    <mergeCell ref="A90:C90"/>
    <mergeCell ref="O90:P90"/>
    <mergeCell ref="A83:C83"/>
    <mergeCell ref="N83:N91"/>
    <mergeCell ref="O83:P83"/>
    <mergeCell ref="A84:C84"/>
    <mergeCell ref="O84:P84"/>
    <mergeCell ref="A85:C85"/>
    <mergeCell ref="O85:P85"/>
    <mergeCell ref="A86:C86"/>
    <mergeCell ref="O86:P86"/>
    <mergeCell ref="A87:C87"/>
    <mergeCell ref="J77:L77"/>
    <mergeCell ref="O77:O81"/>
    <mergeCell ref="A79:C79"/>
    <mergeCell ref="A80:C80"/>
    <mergeCell ref="A81:C81"/>
    <mergeCell ref="A82:C82"/>
    <mergeCell ref="O82:P82"/>
    <mergeCell ref="Q73:S73"/>
    <mergeCell ref="T73:V73"/>
    <mergeCell ref="W73:Y73"/>
    <mergeCell ref="B74:C74"/>
    <mergeCell ref="N75:P75"/>
    <mergeCell ref="N76:N82"/>
    <mergeCell ref="O76:P76"/>
    <mergeCell ref="A77:C78"/>
    <mergeCell ref="D77:F77"/>
    <mergeCell ref="G77:I77"/>
    <mergeCell ref="A67:C67"/>
    <mergeCell ref="N67:P67"/>
    <mergeCell ref="A68:A74"/>
    <mergeCell ref="B68:C68"/>
    <mergeCell ref="N68:P68"/>
    <mergeCell ref="B69:B72"/>
    <mergeCell ref="N69:P69"/>
    <mergeCell ref="N70:P70"/>
    <mergeCell ref="B73:C73"/>
    <mergeCell ref="N73:P74"/>
    <mergeCell ref="B62:C62"/>
    <mergeCell ref="N62:P62"/>
    <mergeCell ref="B63:C63"/>
    <mergeCell ref="N63:P63"/>
    <mergeCell ref="A64:B66"/>
    <mergeCell ref="N64:P64"/>
    <mergeCell ref="N65:P65"/>
    <mergeCell ref="N66:P66"/>
    <mergeCell ref="B59:C59"/>
    <mergeCell ref="N59:P59"/>
    <mergeCell ref="B60:C60"/>
    <mergeCell ref="N60:P60"/>
    <mergeCell ref="B61:C61"/>
    <mergeCell ref="N61:P61"/>
    <mergeCell ref="Q54:S54"/>
    <mergeCell ref="T54:V54"/>
    <mergeCell ref="W54:Y54"/>
    <mergeCell ref="A56:C56"/>
    <mergeCell ref="N56:P56"/>
    <mergeCell ref="A57:A63"/>
    <mergeCell ref="B57:C57"/>
    <mergeCell ref="N57:P57"/>
    <mergeCell ref="B58:C58"/>
    <mergeCell ref="N58:P58"/>
    <mergeCell ref="B45:C45"/>
    <mergeCell ref="O45:P45"/>
    <mergeCell ref="O46:P46"/>
    <mergeCell ref="O47:P47"/>
    <mergeCell ref="N48:P48"/>
    <mergeCell ref="A54:C55"/>
    <mergeCell ref="D54:F54"/>
    <mergeCell ref="G54:I54"/>
    <mergeCell ref="J54:L54"/>
    <mergeCell ref="N54:P55"/>
    <mergeCell ref="A41:C41"/>
    <mergeCell ref="O41:P41"/>
    <mergeCell ref="A42:A45"/>
    <mergeCell ref="B42:C42"/>
    <mergeCell ref="N42:N47"/>
    <mergeCell ref="O42:P42"/>
    <mergeCell ref="B43:C43"/>
    <mergeCell ref="O43:P43"/>
    <mergeCell ref="B44:C44"/>
    <mergeCell ref="O44:P44"/>
    <mergeCell ref="O37:P37"/>
    <mergeCell ref="A38:C38"/>
    <mergeCell ref="O38:P38"/>
    <mergeCell ref="A39:C39"/>
    <mergeCell ref="O39:P39"/>
    <mergeCell ref="A40:C40"/>
    <mergeCell ref="O40:P40"/>
    <mergeCell ref="A33:C33"/>
    <mergeCell ref="N33:N41"/>
    <mergeCell ref="O33:P33"/>
    <mergeCell ref="A34:C34"/>
    <mergeCell ref="O34:P34"/>
    <mergeCell ref="A35:C35"/>
    <mergeCell ref="O35:P35"/>
    <mergeCell ref="A36:C36"/>
    <mergeCell ref="O36:P36"/>
    <mergeCell ref="A37:C37"/>
    <mergeCell ref="J27:L27"/>
    <mergeCell ref="O27:O31"/>
    <mergeCell ref="A29:C29"/>
    <mergeCell ref="A30:C30"/>
    <mergeCell ref="A31:C31"/>
    <mergeCell ref="A32:C32"/>
    <mergeCell ref="O32:P32"/>
    <mergeCell ref="Q23:S23"/>
    <mergeCell ref="T23:V23"/>
    <mergeCell ref="W23:Y23"/>
    <mergeCell ref="B24:C24"/>
    <mergeCell ref="N25:P25"/>
    <mergeCell ref="N26:N32"/>
    <mergeCell ref="O26:P26"/>
    <mergeCell ref="A27:C28"/>
    <mergeCell ref="D27:F27"/>
    <mergeCell ref="G27:I27"/>
    <mergeCell ref="A17:C17"/>
    <mergeCell ref="N17:P17"/>
    <mergeCell ref="A18:A24"/>
    <mergeCell ref="B18:C18"/>
    <mergeCell ref="N18:P18"/>
    <mergeCell ref="B19:B22"/>
    <mergeCell ref="N19:P19"/>
    <mergeCell ref="N20:P20"/>
    <mergeCell ref="B23:C23"/>
    <mergeCell ref="N23:P24"/>
    <mergeCell ref="B13:C13"/>
    <mergeCell ref="N13:P13"/>
    <mergeCell ref="A14:B16"/>
    <mergeCell ref="N14:P14"/>
    <mergeCell ref="N15:P15"/>
    <mergeCell ref="N16:P16"/>
    <mergeCell ref="N9:P9"/>
    <mergeCell ref="B10:C10"/>
    <mergeCell ref="N10:P10"/>
    <mergeCell ref="B11:C11"/>
    <mergeCell ref="N11:P11"/>
    <mergeCell ref="B12:C12"/>
    <mergeCell ref="N12:P12"/>
    <mergeCell ref="T4:V4"/>
    <mergeCell ref="W4:Y4"/>
    <mergeCell ref="A6:C6"/>
    <mergeCell ref="N6:P6"/>
    <mergeCell ref="A7:A13"/>
    <mergeCell ref="B7:C7"/>
    <mergeCell ref="N7:P7"/>
    <mergeCell ref="B8:C8"/>
    <mergeCell ref="N8:P8"/>
    <mergeCell ref="B9:C9"/>
    <mergeCell ref="A4:C5"/>
    <mergeCell ref="D4:F4"/>
    <mergeCell ref="G4:I4"/>
    <mergeCell ref="J4:L4"/>
    <mergeCell ref="N4:P5"/>
    <mergeCell ref="Q4:S4"/>
  </mergeCells>
  <printOptions horizontalCentered="1" verticalCentered="1"/>
  <pageMargins left="0.4724409448818898" right="0.1968503937007874" top="0.4724409448818898" bottom="0.1968503937007874" header="0.31496062992125984" footer="0.11811023622047245"/>
  <pageSetup horizontalDpi="600" verticalDpi="600" orientation="landscape" paperSize="9" scale="70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2022-10-13T08:02:28Z</dcterms:created>
  <dcterms:modified xsi:type="dcterms:W3CDTF">2022-10-13T08:02:28Z</dcterms:modified>
  <cp:category/>
  <cp:version/>
  <cp:contentType/>
  <cp:contentStatus/>
</cp:coreProperties>
</file>